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29.xml" ContentType="application/vnd.openxmlformats-officedocument.spreadsheetml.queryTable+xml"/>
  <Override PartName="/xl/drawings/drawing26.xml" ContentType="application/vnd.openxmlformats-officedocument.drawing+xml"/>
  <Override PartName="/xl/queryTables/queryTable30.xml" ContentType="application/vnd.openxmlformats-officedocument.spreadsheetml.queryTable+xml"/>
  <Override PartName="/xl/charts/chart27.xml" ContentType="application/vnd.openxmlformats-officedocument.drawingml.chart+xml"/>
  <Override PartName="/xl/queryTables/queryTable31.xml" ContentType="application/vnd.openxmlformats-officedocument.spreadsheetml.queryTable+xml"/>
  <Override PartName="/xl/drawings/drawing27.xml" ContentType="application/vnd.openxmlformats-officedocument.drawing+xml"/>
  <Override PartName="/xl/queryTables/queryTable32.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3.xml" ContentType="application/vnd.openxmlformats-officedocument.spreadsheetml.queryTable+xml"/>
  <Override PartName="/xl/drawings/drawing28.xml" ContentType="application/vnd.openxmlformats-officedocument.drawing+xml"/>
  <Override PartName="/xl/queryTables/queryTable34.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drawings/drawing29.xml" ContentType="application/vnd.openxmlformats-officedocument.drawing+xml"/>
  <Override PartName="/xl/queryTables/queryTable38.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39.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0.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2\"/>
    </mc:Choice>
  </mc:AlternateContent>
  <xr:revisionPtr revIDLastSave="0" documentId="13_ncr:1_{5941E207-F556-4444-84FC-28F5BE3300F5}" xr6:coauthVersionLast="47" xr6:coauthVersionMax="47" xr10:uidLastSave="{00000000-0000-0000-0000-000000000000}"/>
  <bookViews>
    <workbookView xWindow="-108" yWindow="-108" windowWidth="23256" windowHeight="12576" tabRatio="853" xr2:uid="{00000000-000D-0000-FFFF-FFFF00000000}"/>
  </bookViews>
  <sheets>
    <sheet name="PORTADA" sheetId="902" r:id="rId1"/>
    <sheet name="INDICE" sheetId="952" r:id="rId2"/>
    <sheet name="Pág-3-Res" sheetId="899" r:id="rId3"/>
    <sheet name="Pág-4-Grá-PP-F" sheetId="903" r:id="rId4"/>
    <sheet name="Pág-5-Tab-ING-EGR" sheetId="947" r:id="rId5"/>
    <sheet name="Pág-6-Tab-ING-EGR" sheetId="948" r:id="rId6"/>
    <sheet name="Pág-7-Tab-PP-EF" sheetId="904" r:id="rId7"/>
    <sheet name="Pág-8-Grá-PP" sheetId="905" r:id="rId8"/>
    <sheet name="Pág-9-Tab-CPP" sheetId="906" r:id="rId9"/>
    <sheet name="Pág-10-Grá-CPP" sheetId="907" r:id="rId10"/>
    <sheet name="Pág-11-Grá-CPP" sheetId="908" r:id="rId11"/>
    <sheet name="Pág-12-Grá-DCP" sheetId="909" r:id="rId12"/>
    <sheet name="Pág-13-Tab-NC" sheetId="910" r:id="rId13"/>
    <sheet name="Pág-14-Grá-SP" sheetId="911" r:id="rId14"/>
    <sheet name="Pág-15-Tab-TCI" sheetId="946" r:id="rId15"/>
    <sheet name="Pág-16-25-Tab-CSP" sheetId="913" r:id="rId16"/>
    <sheet name="Pág-26-Grá-CF" sheetId="914" r:id="rId17"/>
    <sheet name="Pág-27-Tab-CF (1)" sheetId="916" r:id="rId18"/>
    <sheet name="Pág-28-Tab-CF (4)" sheetId="917" r:id="rId19"/>
    <sheet name="Pág-29-Tab-CF (5)" sheetId="918" r:id="rId20"/>
    <sheet name="Pág-30-Tab-CF (7)" sheetId="919" r:id="rId21"/>
    <sheet name="Pág-31-Tab-CF (8)" sheetId="920" r:id="rId22"/>
    <sheet name="Pág-32-Tab-CF (11)" sheetId="921" r:id="rId23"/>
    <sheet name="Pág-33-Tab-CF (12)" sheetId="922" r:id="rId24"/>
    <sheet name="Pág-34-Tab-CF (13)" sheetId="923" r:id="rId25"/>
    <sheet name="Pág-35-Tab-CF (14)" sheetId="924" r:id="rId26"/>
    <sheet name="Pág-36-Tab-CF (15)" sheetId="925" r:id="rId27"/>
    <sheet name="Pág-37-Tab-CF (16)" sheetId="926" r:id="rId28"/>
    <sheet name="Pág-38-Tab-CF (17)" sheetId="927" r:id="rId29"/>
    <sheet name="Pág-39-Tab-CF (18)" sheetId="928" r:id="rId30"/>
    <sheet name="Pág-40-Tab-CF (CFPI)" sheetId="929" r:id="rId31"/>
    <sheet name="Pág-41-TAB-PPPAMGEEF" sheetId="932" r:id="rId32"/>
    <sheet name="Pág_42_PPPAMGE_GRA" sheetId="933" r:id="rId33"/>
    <sheet name="Pág_43_PPGEFSJS_TAB" sheetId="934" r:id="rId34"/>
    <sheet name="Pág-44-ESCOLARIDAD" sheetId="949" r:id="rId35"/>
    <sheet name="Pág-45-NIVEL-ESCOL" sheetId="950" r:id="rId36"/>
    <sheet name="Pág-46-GRAF-ESCOL" sheetId="951" r:id="rId37"/>
    <sheet name="Pág-47-Tab-BLA" sheetId="930" r:id="rId38"/>
    <sheet name="Pág-48-Grá-BLA" sheetId="935" r:id="rId39"/>
    <sheet name="Pág-49-Tab-PLV" sheetId="936" r:id="rId40"/>
    <sheet name="Pág-50-Grá-PLV" sheetId="937" r:id="rId41"/>
    <sheet name="Pág-51-Tab-RAPLV" sheetId="938" r:id="rId42"/>
    <sheet name="Pág-52-Grá-RAPLV" sheetId="939" r:id="rId43"/>
    <sheet name="Pág-53-Tab-IP(1)" sheetId="940" r:id="rId44"/>
    <sheet name="Pág-54-Tab-IP(2)" sheetId="941" r:id="rId45"/>
    <sheet name="Pág-55-Tab-NII" sheetId="942" r:id="rId46"/>
    <sheet name="Pág-56-Grá-NII" sheetId="943" r:id="rId47"/>
    <sheet name="Pág-57-Grá-NIII" sheetId="944" r:id="rId48"/>
    <sheet name="Pág-58-Tab-TIE" sheetId="945" r:id="rId49"/>
  </sheets>
  <externalReferences>
    <externalReference r:id="rId50"/>
  </externalReferences>
  <definedNames>
    <definedName name="_Fill" localSheetId="1" hidden="1">#REF!</definedName>
    <definedName name="_Fill" localSheetId="14" hidden="1">#REF!</definedName>
    <definedName name="_Fill" localSheetId="35" hidden="1">#REF!</definedName>
    <definedName name="_Fill" localSheetId="4"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35" hidden="1">#REF!</definedName>
    <definedName name="_Key1" localSheetId="4" hidden="1">#REF!</definedName>
    <definedName name="_Key1" localSheetId="5" hidden="1">#REF!</definedName>
    <definedName name="_Key1" hidden="1">#REF!</definedName>
    <definedName name="_Key2" localSheetId="1" hidden="1">#REF!</definedName>
    <definedName name="_Key2" localSheetId="14" hidden="1">#REF!</definedName>
    <definedName name="_Key2" localSheetId="35" hidden="1">#REF!</definedName>
    <definedName name="_Key2" localSheetId="4"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35" hidden="1">#REF!</definedName>
    <definedName name="_Sort" localSheetId="4" hidden="1">#REF!</definedName>
    <definedName name="_Sort" localSheetId="5" hidden="1">#REF!</definedName>
    <definedName name="_Sort" hidden="1">#REF!</definedName>
    <definedName name="_xlnm.Print_Area" localSheetId="1">INDICE!$A$1:$E$88</definedName>
    <definedName name="_xlnm.Print_Area" localSheetId="32">Pág_42_PPPAMGE_GRA!$A$1:$J$34</definedName>
    <definedName name="_xlnm.Print_Area" localSheetId="33">Pág_43_PPGEFSJS_TAB!$A$1:$Q$24</definedName>
    <definedName name="_xlnm.Print_Area" localSheetId="9">'Pág-10-Grá-CPP'!$A$1:$O$46</definedName>
    <definedName name="_xlnm.Print_Area" localSheetId="10">'Pág-11-Grá-CPP'!$A$1:$L$48</definedName>
    <definedName name="_xlnm.Print_Area" localSheetId="11">'Pág-12-Grá-DCP'!$A$1:$L$34</definedName>
    <definedName name="_xlnm.Print_Area" localSheetId="12">'Pág-13-Tab-NC'!$A$1:$K$62</definedName>
    <definedName name="_xlnm.Print_Area" localSheetId="13">'Pág-14-Grá-SP'!$A$1:$L$78</definedName>
    <definedName name="_xlnm.Print_Area" localSheetId="16">'Pág-26-Grá-CF'!$A$1:$L$42</definedName>
    <definedName name="_xlnm.Print_Area" localSheetId="17">'Pág-27-Tab-CF (1)'!$A$1:$Y$50</definedName>
    <definedName name="_xlnm.Print_Area" localSheetId="18">'Pág-28-Tab-CF (4)'!$A$1:$Y$50</definedName>
    <definedName name="_xlnm.Print_Area" localSheetId="19">'Pág-29-Tab-CF (5)'!$A$1:$Y$50</definedName>
    <definedName name="_xlnm.Print_Area" localSheetId="20">'Pág-30-Tab-CF (7)'!$A$1:$Y$50</definedName>
    <definedName name="_xlnm.Print_Area" localSheetId="21">'Pág-31-Tab-CF (8)'!$A$1:$Y$50</definedName>
    <definedName name="_xlnm.Print_Area" localSheetId="22">'Pág-32-Tab-CF (11)'!$A$1:$Y$50</definedName>
    <definedName name="_xlnm.Print_Area" localSheetId="23">'Pág-33-Tab-CF (12)'!$A$1:$Y$50</definedName>
    <definedName name="_xlnm.Print_Area" localSheetId="24">'Pág-34-Tab-CF (13)'!$A$1:$Y$50</definedName>
    <definedName name="_xlnm.Print_Area" localSheetId="25">'Pág-35-Tab-CF (14)'!$A$1:$Y$50</definedName>
    <definedName name="_xlnm.Print_Area" localSheetId="26">'Pág-36-Tab-CF (15)'!$A$1:$Y$50</definedName>
    <definedName name="_xlnm.Print_Area" localSheetId="27">'Pág-37-Tab-CF (16)'!$A$1:$Y$50</definedName>
    <definedName name="_xlnm.Print_Area" localSheetId="28">'Pág-38-Tab-CF (17)'!$A$1:$Y$50</definedName>
    <definedName name="_xlnm.Print_Area" localSheetId="29">'Pág-39-Tab-CF (18)'!$A$1:$Y$50</definedName>
    <definedName name="_xlnm.Print_Area" localSheetId="2">'Pág-3-Res'!$A$1:$P$51</definedName>
    <definedName name="_xlnm.Print_Area" localSheetId="30">'Pág-40-Tab-CF (CFPI)'!$A$1:$Y$50</definedName>
    <definedName name="_xlnm.Print_Area" localSheetId="31">'Pág-41-TAB-PPPAMGEEF'!$A$1:$M$64</definedName>
    <definedName name="_xlnm.Print_Area" localSheetId="34">'Pág-44-ESCOLARIDAD'!$A$1:$V$64</definedName>
    <definedName name="_xlnm.Print_Area" localSheetId="35">'Pág-45-NIVEL-ESCOL'!$A$1:$P$31</definedName>
    <definedName name="_xlnm.Print_Area" localSheetId="36">'Pág-46-GRAF-ESCOL'!$A$1:$L$36</definedName>
    <definedName name="_xlnm.Print_Area" localSheetId="37">'Pág-47-Tab-BLA'!$A$1:$Q$50</definedName>
    <definedName name="_xlnm.Print_Area" localSheetId="38">'Pág-48-Grá-BLA'!$A$1:$M$39</definedName>
    <definedName name="_xlnm.Print_Area" localSheetId="39">'Pág-49-Tab-PLV'!$A$1:$Q$47</definedName>
    <definedName name="_xlnm.Print_Area" localSheetId="3">'Pág-4-Grá-PP-F'!$A$1:$L$35</definedName>
    <definedName name="_xlnm.Print_Area" localSheetId="40">'Pág-50-Grá-PLV'!$A$1:$M$37</definedName>
    <definedName name="_xlnm.Print_Area" localSheetId="41">'Pág-51-Tab-RAPLV'!$A$1:$Q$47</definedName>
    <definedName name="_xlnm.Print_Area" localSheetId="42">'Pág-52-Grá-RAPLV'!$A$1:$M$38</definedName>
    <definedName name="_xlnm.Print_Area" localSheetId="43">'Pág-53-Tab-IP(1)'!$A$1:$AK$52</definedName>
    <definedName name="_xlnm.Print_Area" localSheetId="44">'Pág-54-Tab-IP(2)'!$A$1:$S$52</definedName>
    <definedName name="_xlnm.Print_Area" localSheetId="45">'Pág-55-Tab-NII'!$A$1:$R$29</definedName>
    <definedName name="_xlnm.Print_Area" localSheetId="46">'Pág-56-Grá-NII'!$A$1:$M$36</definedName>
    <definedName name="_xlnm.Print_Area" localSheetId="47">'Pág-57-Grá-NIII'!$A$1:$N$42</definedName>
    <definedName name="_xlnm.Print_Area" localSheetId="48">'Pág-58-Tab-TIE'!$A$1:$AF$46</definedName>
    <definedName name="_xlnm.Print_Area" localSheetId="4">'Pág-5-Tab-ING-EGR'!$A$1:$M$63</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14"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4"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4">[1]PAG_45_NIVEL_ESCOL!#REF!</definedName>
    <definedName name="CAnio" localSheetId="5">[1]PAG_45_NIVEL_ESCOL!#REF!</definedName>
    <definedName name="CAnio">[1]PAG_45_NIVEL_ESCOL!#REF!</definedName>
    <definedName name="CIdMes" localSheetId="1">#REF!</definedName>
    <definedName name="CIdMes" localSheetId="14">#REF!</definedName>
    <definedName name="CIdMes" localSheetId="4">#REF!</definedName>
    <definedName name="CIdMes" localSheetId="5">#REF!</definedName>
    <definedName name="CIdMes">#REF!</definedName>
    <definedName name="CMes" localSheetId="1">#REF!</definedName>
    <definedName name="CMes" localSheetId="14">#REF!</definedName>
    <definedName name="CMes" localSheetId="4">#REF!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4"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4"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4"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4">#REF!</definedName>
    <definedName name="Entidad_Centro" localSheetId="5">#REF!</definedName>
    <definedName name="Entidad_Centro">#REF!</definedName>
    <definedName name="Escolaridad" localSheetId="1">#REF!</definedName>
    <definedName name="Escolaridad" localSheetId="14">#REF!</definedName>
    <definedName name="Escolaridad" localSheetId="4">#REF!</definedName>
    <definedName name="Escolaridad" localSheetId="5">#REF!</definedName>
    <definedName name="Escolaridad">#REF!</definedName>
    <definedName name="Meses" localSheetId="1">#REF!</definedName>
    <definedName name="Meses" localSheetId="14">#REF!</definedName>
    <definedName name="Meses" localSheetId="4">#REF!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4"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4">[1]PAG_45_NIVEL_ESCOL!#REF!</definedName>
    <definedName name="NextMes" localSheetId="5">[1]PAG_45_NIVEL_ESCOL!#REF!</definedName>
    <definedName name="NextMes">[1]PAG_45_NIVEL_ESCOL!#REF!</definedName>
    <definedName name="pag_10.php?mes__Septiembre__anio__2022__origen__excel" localSheetId="11">'Pág-12-Grá-DCP'!$A$1:$B$35</definedName>
    <definedName name="Pag_10_excel.php?mes_Septiembre_anio_2022_origen_excel" localSheetId="33">Pág_43_PPGEFSJS_TAB!$A$1:$Q$24</definedName>
    <definedName name="pag_11.php?mes__Septiembre__anio__2022__origen__excel" localSheetId="12">'Pág-13-Tab-NC'!$A$1:$K$62</definedName>
    <definedName name="pag_12.php?mes__Septiembre__anio__2022__origen__excel" localSheetId="13">'Pág-14-Grá-SP'!$A$1:$B$56</definedName>
    <definedName name="pag_13.php?mes__Diciembre__anio__2021__origen__excel" localSheetId="14">'Pág-15-Tab-TCI'!#REF!</definedName>
    <definedName name="pag_14_29.php?mes__Septiembre__anio__2022__origen__excel" localSheetId="15">'Pág-16-25-Tab-CSP'!$A$1:$U$403</definedName>
    <definedName name="pag_30.php?mes__Septiembre__anio__2022__origen__excel" localSheetId="16">'Pág-26-Grá-CF'!$A$1:$B$24</definedName>
    <definedName name="pag_31_33.php?mes__Septiembre__anio__2022__id_centro_197" localSheetId="17">'Pág-27-Tab-CF (1)'!$A$1:$K$51</definedName>
    <definedName name="pag_31_33.php?mes__Septiembre__anio__2022__id_centro_229" localSheetId="30">'Pág-40-Tab-CF (CFPI)'!$A$1:$K$51</definedName>
    <definedName name="pag_31_33.php?mes__Septiembre__anio__2022__id_centro_251" localSheetId="18">'Pág-28-Tab-CF (4)'!$A$1:$K$51</definedName>
    <definedName name="pag_31_33.php?mes__Septiembre__anio__2022__id_centro_407" localSheetId="19">'Pág-29-Tab-CF (5)'!$A$1:$K$51</definedName>
    <definedName name="pag_31_33.php?mes__Septiembre__anio__2022__id_centro_430" localSheetId="20">'Pág-30-Tab-CF (7)'!$A$1:$K$51</definedName>
    <definedName name="pag_31_33.php?mes__Septiembre__anio__2022__id_centro_437" localSheetId="21">'Pág-31-Tab-CF (8)'!$A$1:$K$51</definedName>
    <definedName name="pag_31_33.php?mes__Septiembre__anio__2022__id_centro_445" localSheetId="22">'Pág-32-Tab-CF (11)'!$A$1:$K$51</definedName>
    <definedName name="pag_31_33.php?mes__Septiembre__anio__2022__id_centro_446" localSheetId="23">'Pág-33-Tab-CF (12)'!$A$1:$K$51</definedName>
    <definedName name="pag_31_33.php?mes__Septiembre__anio__2022__id_centro_470" localSheetId="24">'Pág-34-Tab-CF (13)'!$A$1:$K$51</definedName>
    <definedName name="pag_31_33.php?mes__Septiembre__anio__2022__id_centro_474" localSheetId="25">'Pág-35-Tab-CF (14)'!$A$1:$K$51</definedName>
    <definedName name="pag_31_33.php?mes__Septiembre__anio__2022__id_centro_653" localSheetId="26">'Pág-36-Tab-CF (15)'!$A$1:$K$51</definedName>
    <definedName name="pag_31_33.php?mes__Septiembre__anio__2022__id_centro_654" localSheetId="27">'Pág-37-Tab-CF (16)'!$A$1:$K$51</definedName>
    <definedName name="pag_31_33.php?mes__Septiembre__anio__2022__id_centro_655" localSheetId="28">'Pág-38-Tab-CF (17)'!$A$1:$K$51</definedName>
    <definedName name="pag_31_33.php?mes__Septiembre__anio__2022__id_centro_660" localSheetId="29">'Pág-39-Tab-CF (18)'!$A$1:$K$51</definedName>
    <definedName name="pag_37.php?mes__Septiembre__anio__2022__origen__excel" localSheetId="37">'Pág-47-Tab-BLA'!$A$1:$Q$50</definedName>
    <definedName name="pag_38.php?mes__Septiembre__anio__2022__origen__excel" localSheetId="38">'Pág-48-Grá-BLA'!$A$1:$B$40</definedName>
    <definedName name="pag_39.php?mes__Septiembre__anio__2022__origen__excel" localSheetId="39">'Pág-49-Tab-PLV'!$A$1:$Q$48</definedName>
    <definedName name="pag_4.php?mes__Septiembre__anio__2022__origen__excel" localSheetId="3">'Pág-4-Grá-PP-F'!$A$1:$C$36</definedName>
    <definedName name="pag_40.php?mes__Septiembre__anio__2022__origen__excel" localSheetId="40">'Pág-50-Grá-PLV'!$A$1:$B$37</definedName>
    <definedName name="pag_41.php?mes__Septiembre__anio__2022__origen__excel" localSheetId="41">'Pág-51-Tab-RAPLV'!$A$1:$Q$49</definedName>
    <definedName name="pag_42.php?mes__Septiembre__anio__2022__origen__excel" localSheetId="42">'Pág-52-Grá-RAPLV'!$A$1:$B$39</definedName>
    <definedName name="pag_43_1_ic.php?mes__Septiembre__anio__2022__origen__excel" localSheetId="43">'Pág-53-Tab-IP(1)'!$A$1:$AK$53</definedName>
    <definedName name="pag_43_2_ic.php?mes__Septiembre__anio__2022__origen__excel" localSheetId="44">'Pág-54-Tab-IP(2)'!$A$1:$S$53</definedName>
    <definedName name="pag_44_ic.php?mes__Septiembre__anio__2022__origen__excel" localSheetId="45">'Pág-55-Tab-NII'!$A$1:$R$30</definedName>
    <definedName name="pag_45_ic.php?mes__Septiembre__anio__2022__origen__excel" localSheetId="46">'Pág-56-Grá-NII'!$A$1:$B$37</definedName>
    <definedName name="pag_46_ic.php?mes__Septiembre__anio__2022__origen__excel" localSheetId="47">'Pág-57-Grá-NIII'!$A$1:$B$43</definedName>
    <definedName name="pag_47.php?mes__Abril__anio__2022__origen__excel" localSheetId="48">'Pág-58-Tab-TIE'!$A$1:$W$38</definedName>
    <definedName name="pag_47.php?mes__Septiembre__anio__2022__origen__excel" localSheetId="48">'Pág-58-Tab-TIE'!#REF!</definedName>
    <definedName name="pag_5.php?mes__Abril__anio__2022__origen__excel" localSheetId="4">'Pág-5-Tab-ING-EGR'!$A$1:$N$65</definedName>
    <definedName name="pag_5.php?mes__Abril__anio__2022__origen__excel" localSheetId="5">'Pág-6-Tab-ING-EGR'!$A$1:$E$81</definedName>
    <definedName name="pag_5.php?mes__Septiembre__anio__2022__origen__excel" localSheetId="6">'Pág-7-Tab-PP-EF'!$A$1:$Z$68</definedName>
    <definedName name="pag_6.php?mes__Septiembre__anio__2022__origen__excel" localSheetId="7">'Pág-8-Grá-PP'!$A$1:$B$56</definedName>
    <definedName name="pag_7.php?mes__Septiembre__anio__2022__origen__excel" localSheetId="8">'Pág-9-Tab-CPP'!$A$1:$AA$45</definedName>
    <definedName name="pag_8.php?mes__Septiembre__anio__2022__origen__excel" localSheetId="9">'Pág-10-Grá-CPP'!$A$1:$C$47</definedName>
    <definedName name="pag_9.php?mes__Septiembre__anio__2022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4"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4">#REF!</definedName>
    <definedName name="Ref_CE_Anio" localSheetId="5">#REF!</definedName>
    <definedName name="Ref_CE_Anio" localSheetId="0">#REF!</definedName>
    <definedName name="Ref_CE_Anio">#REF!</definedName>
    <definedName name="Ref_CE_Anio1">#REF!</definedName>
    <definedName name="Ref_CE_Mes" localSheetId="1">#REF!</definedName>
    <definedName name="Ref_CE_Mes" localSheetId="14">#REF!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4"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'Pág-16-25-Tab-CSP'!$1:$8</definedName>
    <definedName name="Vcruz" localSheetId="1" hidden="1">{#N/A,#N/A,FALSE,"conc_ing";#N/A,#N/A,FALSE,"conc_ing";#N/A,#N/A,FALSE,"conc_ing"}</definedName>
    <definedName name="Vcruz" localSheetId="14" hidden="1">{#N/A,#N/A,FALSE,"conc_ing";#N/A,#N/A,FALSE,"conc_ing";#N/A,#N/A,FALSE,"conc_ing"}</definedName>
    <definedName name="Vcruz" localSheetId="4"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4"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7" i="950" l="1"/>
  <c r="O19" i="934"/>
  <c r="H19" i="934"/>
  <c r="O10" i="934"/>
  <c r="O11" i="934"/>
  <c r="O12" i="934"/>
  <c r="O13" i="934"/>
  <c r="O14" i="934"/>
  <c r="O15" i="934"/>
  <c r="O16" i="934"/>
  <c r="O17" i="934"/>
  <c r="H10" i="934"/>
  <c r="H11" i="934"/>
  <c r="H12" i="934"/>
  <c r="H13" i="934"/>
  <c r="H14" i="934"/>
  <c r="H15" i="934"/>
  <c r="H16" i="934"/>
  <c r="H17" i="934"/>
  <c r="O9" i="934"/>
  <c r="H9" i="934"/>
  <c r="A5" i="907"/>
  <c r="A3" i="948" l="1"/>
  <c r="A3" i="947"/>
  <c r="G8" i="947"/>
  <c r="M8" i="947" s="1"/>
  <c r="K8" i="947"/>
  <c r="E7" i="948" s="1"/>
  <c r="C7" i="948" s="1"/>
  <c r="G9" i="947"/>
  <c r="B8" i="948" s="1"/>
  <c r="K9" i="947"/>
  <c r="E8" i="948" s="1"/>
  <c r="C8" i="948" s="1"/>
  <c r="M9" i="947"/>
  <c r="G10" i="947"/>
  <c r="K10" i="947"/>
  <c r="E9" i="948" s="1"/>
  <c r="C9" i="948" s="1"/>
  <c r="G11" i="947"/>
  <c r="M11" i="947" s="1"/>
  <c r="K11" i="947"/>
  <c r="E10" i="948" s="1"/>
  <c r="C10" i="948" s="1"/>
  <c r="G12" i="947"/>
  <c r="M12" i="947" s="1"/>
  <c r="K12" i="947"/>
  <c r="E11" i="948" s="1"/>
  <c r="C11" i="948" s="1"/>
  <c r="G13" i="947"/>
  <c r="B12" i="948" s="1"/>
  <c r="K13" i="947"/>
  <c r="E12" i="948" s="1"/>
  <c r="C12" i="948" s="1"/>
  <c r="M13" i="947"/>
  <c r="G14" i="947"/>
  <c r="M14" i="947" s="1"/>
  <c r="K14" i="947"/>
  <c r="E13" i="948" s="1"/>
  <c r="C13" i="948" s="1"/>
  <c r="G15" i="947"/>
  <c r="K15" i="947"/>
  <c r="E14" i="948" s="1"/>
  <c r="C14" i="948" s="1"/>
  <c r="G16" i="947"/>
  <c r="M16" i="947" s="1"/>
  <c r="K16" i="947"/>
  <c r="E15" i="948" s="1"/>
  <c r="C15" i="948" s="1"/>
  <c r="G17" i="947"/>
  <c r="B16" i="948" s="1"/>
  <c r="K17" i="947"/>
  <c r="E16" i="948" s="1"/>
  <c r="C16" i="948" s="1"/>
  <c r="M17" i="947"/>
  <c r="G18" i="947"/>
  <c r="M18" i="947" s="1"/>
  <c r="K18" i="947"/>
  <c r="E17" i="948" s="1"/>
  <c r="C17" i="948" s="1"/>
  <c r="G19" i="947"/>
  <c r="M19" i="947" s="1"/>
  <c r="K19" i="947"/>
  <c r="E18" i="948" s="1"/>
  <c r="C18" i="948" s="1"/>
  <c r="G20" i="947"/>
  <c r="K20" i="947"/>
  <c r="E19" i="948" s="1"/>
  <c r="C19" i="948" s="1"/>
  <c r="G21" i="947"/>
  <c r="B20" i="948" s="1"/>
  <c r="K21" i="947"/>
  <c r="E20" i="948" s="1"/>
  <c r="C20" i="948" s="1"/>
  <c r="M21" i="947"/>
  <c r="G22" i="947"/>
  <c r="M22" i="947" s="1"/>
  <c r="K22" i="947"/>
  <c r="E21" i="948" s="1"/>
  <c r="C21" i="948" s="1"/>
  <c r="G23" i="947"/>
  <c r="M23" i="947" s="1"/>
  <c r="K23" i="947"/>
  <c r="E22" i="948" s="1"/>
  <c r="C22" i="948" s="1"/>
  <c r="G24" i="947"/>
  <c r="M24" i="947" s="1"/>
  <c r="K24" i="947"/>
  <c r="E23" i="948" s="1"/>
  <c r="C23" i="948" s="1"/>
  <c r="G25" i="947"/>
  <c r="B24" i="948" s="1"/>
  <c r="K25" i="947"/>
  <c r="E24" i="948" s="1"/>
  <c r="C24" i="948" s="1"/>
  <c r="M25" i="947"/>
  <c r="G26" i="947"/>
  <c r="M26" i="947" s="1"/>
  <c r="K26" i="947"/>
  <c r="E25" i="948" s="1"/>
  <c r="C25" i="948" s="1"/>
  <c r="G27" i="947"/>
  <c r="M27" i="947" s="1"/>
  <c r="K27" i="947"/>
  <c r="E26" i="948" s="1"/>
  <c r="C26" i="948" s="1"/>
  <c r="G28" i="947"/>
  <c r="M28" i="947" s="1"/>
  <c r="K28" i="947"/>
  <c r="E27" i="948" s="1"/>
  <c r="C27" i="948" s="1"/>
  <c r="G29" i="947"/>
  <c r="B28" i="948" s="1"/>
  <c r="K29" i="947"/>
  <c r="E28" i="948" s="1"/>
  <c r="C28" i="948" s="1"/>
  <c r="M29" i="947"/>
  <c r="G30" i="947"/>
  <c r="M30" i="947" s="1"/>
  <c r="K30" i="947"/>
  <c r="E29" i="948" s="1"/>
  <c r="C29" i="948" s="1"/>
  <c r="G31" i="947"/>
  <c r="M31" i="947" s="1"/>
  <c r="K31" i="947"/>
  <c r="E30" i="948" s="1"/>
  <c r="C30" i="948" s="1"/>
  <c r="G32" i="947"/>
  <c r="M32" i="947" s="1"/>
  <c r="K32" i="947"/>
  <c r="E31" i="948" s="1"/>
  <c r="C31" i="948" s="1"/>
  <c r="G33" i="947"/>
  <c r="B32" i="948" s="1"/>
  <c r="K33" i="947"/>
  <c r="E32" i="948" s="1"/>
  <c r="C32" i="948" s="1"/>
  <c r="M33" i="947"/>
  <c r="G34" i="947"/>
  <c r="M34" i="947" s="1"/>
  <c r="K34" i="947"/>
  <c r="E33" i="948" s="1"/>
  <c r="C33" i="948" s="1"/>
  <c r="G35" i="947"/>
  <c r="M35" i="947" s="1"/>
  <c r="K35" i="947"/>
  <c r="E34" i="948" s="1"/>
  <c r="C34" i="948" s="1"/>
  <c r="G36" i="947"/>
  <c r="M36" i="947" s="1"/>
  <c r="K36" i="947"/>
  <c r="E35" i="948" s="1"/>
  <c r="C35" i="948" s="1"/>
  <c r="G37" i="947"/>
  <c r="B36" i="948" s="1"/>
  <c r="K37" i="947"/>
  <c r="E36" i="948" s="1"/>
  <c r="C36" i="948" s="1"/>
  <c r="M37" i="947"/>
  <c r="G38" i="947"/>
  <c r="M38" i="947" s="1"/>
  <c r="K38" i="947"/>
  <c r="E37" i="948" s="1"/>
  <c r="C37" i="948" s="1"/>
  <c r="G39" i="947"/>
  <c r="M39" i="947" s="1"/>
  <c r="K39" i="947"/>
  <c r="E38" i="948" s="1"/>
  <c r="C38" i="948" s="1"/>
  <c r="C41" i="947"/>
  <c r="E41" i="947"/>
  <c r="F41" i="947"/>
  <c r="F60" i="947" s="1"/>
  <c r="I41" i="947"/>
  <c r="J41" i="947"/>
  <c r="J60" i="947" s="1"/>
  <c r="G43" i="947"/>
  <c r="B39" i="948" s="1"/>
  <c r="K43" i="947"/>
  <c r="E39" i="948" s="1"/>
  <c r="C39" i="948" s="1"/>
  <c r="G44" i="947"/>
  <c r="B40" i="948" s="1"/>
  <c r="K44" i="947"/>
  <c r="E40" i="948" s="1"/>
  <c r="C40" i="948" s="1"/>
  <c r="M44" i="947"/>
  <c r="G45" i="947"/>
  <c r="M45" i="947" s="1"/>
  <c r="K45" i="947"/>
  <c r="E41" i="948" s="1"/>
  <c r="C41" i="948" s="1"/>
  <c r="G46" i="947"/>
  <c r="M46" i="947" s="1"/>
  <c r="K46" i="947"/>
  <c r="E42" i="948" s="1"/>
  <c r="C42" i="948" s="1"/>
  <c r="G47" i="947"/>
  <c r="B43" i="948" s="1"/>
  <c r="K47" i="947"/>
  <c r="E43" i="948" s="1"/>
  <c r="C43" i="948" s="1"/>
  <c r="G48" i="947"/>
  <c r="B44" i="948" s="1"/>
  <c r="K48" i="947"/>
  <c r="E44" i="948" s="1"/>
  <c r="C44" i="948" s="1"/>
  <c r="M48" i="947"/>
  <c r="G49" i="947"/>
  <c r="M49" i="947" s="1"/>
  <c r="K49" i="947"/>
  <c r="E45" i="948" s="1"/>
  <c r="C45" i="948" s="1"/>
  <c r="G50" i="947"/>
  <c r="M50" i="947" s="1"/>
  <c r="K50" i="947"/>
  <c r="E46" i="948" s="1"/>
  <c r="C46" i="948" s="1"/>
  <c r="G51" i="947"/>
  <c r="B47" i="948" s="1"/>
  <c r="K51" i="947"/>
  <c r="E47" i="948" s="1"/>
  <c r="C47" i="948" s="1"/>
  <c r="M51" i="947"/>
  <c r="G52" i="947"/>
  <c r="B48" i="948" s="1"/>
  <c r="K52" i="947"/>
  <c r="E48" i="948" s="1"/>
  <c r="C48" i="948" s="1"/>
  <c r="M52" i="947"/>
  <c r="G53" i="947"/>
  <c r="M53" i="947" s="1"/>
  <c r="K53" i="947"/>
  <c r="E49" i="948" s="1"/>
  <c r="C49" i="948" s="1"/>
  <c r="G54" i="947"/>
  <c r="M54" i="947" s="1"/>
  <c r="K54" i="947"/>
  <c r="E50" i="948" s="1"/>
  <c r="C50" i="948" s="1"/>
  <c r="G55" i="947"/>
  <c r="B51" i="948" s="1"/>
  <c r="K55" i="947"/>
  <c r="E51" i="948" s="1"/>
  <c r="C51" i="948" s="1"/>
  <c r="M55" i="947"/>
  <c r="G56" i="947"/>
  <c r="B52" i="948" s="1"/>
  <c r="K56" i="947"/>
  <c r="E52" i="948" s="1"/>
  <c r="C52" i="948" s="1"/>
  <c r="C58" i="947"/>
  <c r="E58" i="947"/>
  <c r="F58" i="947"/>
  <c r="I58" i="947"/>
  <c r="I60" i="947" s="1"/>
  <c r="J58" i="947"/>
  <c r="C60" i="947"/>
  <c r="M56" i="947" l="1"/>
  <c r="G58" i="947"/>
  <c r="M58" i="947" s="1"/>
  <c r="E60" i="947"/>
  <c r="G41" i="947"/>
  <c r="G60" i="947" s="1"/>
  <c r="M20" i="947"/>
  <c r="M10" i="947"/>
  <c r="C53" i="948"/>
  <c r="B50" i="948"/>
  <c r="B46" i="948"/>
  <c r="B42" i="948"/>
  <c r="B38" i="948"/>
  <c r="B34" i="948"/>
  <c r="B30" i="948"/>
  <c r="B26" i="948"/>
  <c r="B22" i="948"/>
  <c r="B18" i="948"/>
  <c r="B14" i="948"/>
  <c r="B10" i="948"/>
  <c r="M15" i="947"/>
  <c r="M47" i="947"/>
  <c r="M43" i="947"/>
  <c r="B49" i="948"/>
  <c r="B45" i="948"/>
  <c r="B41" i="948"/>
  <c r="B37" i="948"/>
  <c r="B33" i="948"/>
  <c r="B29" i="948"/>
  <c r="B25" i="948"/>
  <c r="B21" i="948"/>
  <c r="B17" i="948"/>
  <c r="B13" i="948"/>
  <c r="B9" i="948"/>
  <c r="K58" i="947"/>
  <c r="K41" i="947"/>
  <c r="K60" i="947" s="1"/>
  <c r="B35" i="948"/>
  <c r="B31" i="948"/>
  <c r="B27" i="948"/>
  <c r="B23" i="948"/>
  <c r="B19" i="948"/>
  <c r="B15" i="948"/>
  <c r="B11" i="948"/>
  <c r="B7" i="948"/>
  <c r="A3" i="945"/>
  <c r="A2" i="946"/>
  <c r="O26" i="899"/>
  <c r="O25" i="899"/>
  <c r="O23" i="899"/>
  <c r="O22" i="899"/>
  <c r="M60" i="947" l="1"/>
  <c r="M41" i="947"/>
  <c r="B53" i="948"/>
  <c r="A3" i="944"/>
  <c r="A3" i="943"/>
  <c r="A3" i="942"/>
  <c r="A3" i="941"/>
  <c r="A3" i="940"/>
  <c r="A3" i="939"/>
  <c r="A4" i="938"/>
  <c r="A3" i="937"/>
  <c r="A3" i="936"/>
  <c r="A4" i="935"/>
  <c r="A4" i="930"/>
  <c r="A3" i="934"/>
  <c r="A3" i="932"/>
  <c r="A3" i="929"/>
  <c r="A3" i="928"/>
  <c r="A3" i="927"/>
  <c r="A3" i="926"/>
  <c r="A3" i="925"/>
  <c r="A3" i="924"/>
  <c r="A3" i="923"/>
  <c r="A3" i="922"/>
  <c r="A3" i="921"/>
  <c r="A3" i="920"/>
  <c r="A3" i="919"/>
  <c r="A3" i="918"/>
  <c r="A3" i="917"/>
  <c r="A3" i="916"/>
  <c r="A3" i="914"/>
  <c r="A3" i="913"/>
  <c r="A3" i="911"/>
  <c r="A3" i="910"/>
  <c r="A3" i="909"/>
  <c r="A3" i="908"/>
  <c r="A3" i="907"/>
  <c r="A24" i="907"/>
  <c r="A5" i="906"/>
  <c r="A3" i="905"/>
  <c r="A3" i="904"/>
  <c r="A3" i="903"/>
  <c r="A2" i="89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4A2B6C1E-5491-4550-9E90-5F90707E43E2}" name="Conexión15255" type="4" refreshedVersion="8" background="1" saveData="1">
    <webPr sourceData="1" parsePre="1" consecutive="1" xl2000="1" url="http://10.238.199.8/ssp_estadistica/cuaderno/cuaderno_2017/pag_4.php?mes=Septiembre&amp;anio=2022&amp;origen='excel'" htmlFormat="all"/>
  </connection>
  <connection id="5842" xr16:uid="{C6A36C0D-6AC9-4E0C-A8C5-CE1565F1DB85}" name="Conexión15256" type="4" refreshedVersion="8" background="1" saveData="1">
    <webPr sourceData="1" parsePre="1" consecutive="1" xl2000="1" url="http://10.238.199.8/ssp_estadistica/cuaderno/cuaderno_2017/pag_5.php?mes=Septiembre&amp;anio=2022&amp;origen='excel'" htmlFormat="all"/>
  </connection>
  <connection id="5843" xr16:uid="{FD77A980-05A0-4A19-AC26-DC3E30898853}" name="Conexión15257" type="4" refreshedVersion="8" background="1" saveData="1">
    <webPr sourceData="1" parsePre="1" consecutive="1" xl2000="1" url="http://10.238.199.8/ssp_estadistica/cuaderno/cuaderno_2017/pag_6.php?mes=Septiembre&amp;anio=2022&amp;origen='excel'" htmlFormat="all"/>
  </connection>
  <connection id="5844"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5"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6" xr16:uid="{4E6F2182-DA44-4860-BD2F-D9CF65023197}" name="Conexión15259" type="4" refreshedVersion="8" background="1" saveData="1">
    <webPr sourceData="1" parsePre="1" consecutive="1" xl2000="1" url="http://10.238.199.8/ssp_estadistica/cuaderno/cuaderno_2017/pag_7.php?mes=Septiembre&amp;anio=2022&amp;origen='excel'" htmlFormat="all"/>
  </connection>
  <connection id="5847"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8" xr16:uid="{CD361348-45ED-46DD-B10D-BC6AC5FABC01}" name="Conexión15260" type="4" refreshedVersion="8" background="1" saveData="1">
    <webPr sourceData="1" parsePre="1" consecutive="1" xl2000="1" url="http://10.238.199.8/ssp_estadistica/cuaderno/cuaderno_2017/pag_8.php?mes=Septiembre&amp;anio=2022&amp;origen='excel'" htmlFormat="all"/>
  </connection>
  <connection id="5849" xr16:uid="{FF5FDF7C-E54D-4D9B-9589-7ACE6BAF0597}" name="Conexión15261" type="4" refreshedVersion="8" background="1" saveData="1">
    <webPr sourceData="1" parsePre="1" consecutive="1" xl2000="1" url="http://10.238.199.8/ssp_estadistica/cuaderno/cuaderno_2017/pag_9.php?mes=Septiembre&amp;anio=2022&amp;origen='excel'" htmlFormat="all"/>
  </connection>
  <connection id="5850" xr16:uid="{834157F1-07E4-4EC4-9FC8-8BB896840D0E}" name="Conexión15262" type="4" refreshedVersion="8" background="1" saveData="1">
    <webPr sourceData="1" parsePre="1" consecutive="1" xl2000="1" url="http://10.238.199.8/ssp_estadistica/cuaderno/cuaderno_2017/pag_10.php?mes=Septiembre&amp;anio=2022&amp;origen='excel'" htmlFormat="all"/>
  </connection>
  <connection id="5851" xr16:uid="{655BFEBB-9620-44FD-BC63-681987630578}" name="Conexión15263" type="4" refreshedVersion="8" background="1" saveData="1">
    <webPr sourceData="1" parsePre="1" consecutive="1" xl2000="1" url="http://10.238.199.8/ssp_estadistica/cuaderno/cuaderno_2017/pag_11.php?mes=Septiembre&amp;anio=2022&amp;origen='excel'" htmlFormat="all"/>
  </connection>
  <connection id="5852" xr16:uid="{5C9FAB4A-BD95-43BF-8A43-C3525BB60A3A}" name="Conexión15264" type="4" refreshedVersion="8" background="1" saveData="1">
    <webPr sourceData="1" parsePre="1" consecutive="1" xl2000="1" url="http://10.238.199.8/ssp_estadistica/cuaderno/cuaderno_2017/pag_12.php?mes=Septiembre&amp;anio=2022&amp;origen='excel'" htmlFormat="all"/>
  </connection>
  <connection id="5853" xr16:uid="{95B905D4-53ED-4132-92A5-506205166FC9}" name="Conexión15266" type="4" refreshedVersion="8" background="1" saveData="1">
    <webPr sourceData="1" parsePre="1" consecutive="1" xl2000="1" url="http://10.238.199.8/ssp_estadistica/cuaderno/cuaderno_2017/pag_14_29.php?mes=Septiembre&amp;anio=2022&amp;origen='excel'" htmlFormat="all"/>
  </connection>
  <connection id="5854" xr16:uid="{CD3FEAD8-E1D9-4987-AE21-C2290077AA09}" name="Conexión15267" type="4" refreshedVersion="8" background="1" saveData="1">
    <webPr sourceData="1" parsePre="1" consecutive="1" xl2000="1" url="http://10.238.199.8/ssp_estadistica/cuaderno/cuaderno_2017/pag_30.php?mes=Septiembre&amp;anio=2022&amp;origen='excel'" htmlFormat="all"/>
  </connection>
  <connection id="5855" xr16:uid="{BCA278EB-2086-49CC-BA21-0B5237CD35C7}" name="Conexión15268" type="4" refreshedVersion="8" background="1" saveData="1">
    <webPr sourceData="1" parsePre="1" consecutive="1" xl2000="1" url="http://10.238.199.8/ssp_estadistica_vulnerable/cuaderno_vulnerable/exportar_2014/Pag_15_excel.php?mes=Septiembre&amp;anio=2022&amp;origen=excel" htmlFormat="all"/>
  </connection>
  <connection id="5856" xr16:uid="{6F396B14-C76C-4EB2-8BDB-33CE12A29DB3}" name="Conexión15269" type="4" refreshedVersion="8" background="1" saveData="1">
    <webPr sourceData="1" parsePre="1" consecutive="1" xl2000="1" url="http://10.238.199.8/ssp_estadistica/cuaderno/cuaderno_2017/pag_31_33.php?mes=Septiembre&amp;anio=2022&amp;id_centro=197" htmlFormat="all"/>
  </connection>
  <connection id="5857"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8" xr16:uid="{065A5F61-2B0E-4991-80AA-4BBD92195257}" name="Conexión15270" type="4" refreshedVersion="8" background="1" saveData="1">
    <webPr sourceData="1" parsePre="1" consecutive="1" xl2000="1" url="http://10.238.199.8/ssp_estadistica/cuaderno/cuaderno_2017/pag_31_33.php?mes=Septiembre&amp;anio=2022&amp;id_centro=251" htmlFormat="all"/>
  </connection>
  <connection id="5859" xr16:uid="{8B4813A3-6BAD-42A7-A136-824F8974DAE8}" name="Conexión15271" type="4" refreshedVersion="8" background="1" saveData="1">
    <webPr sourceData="1" parsePre="1" consecutive="1" xl2000="1" url="http://10.238.199.8/ssp_estadistica/cuaderno/cuaderno_2017/pag_31_33.php?mes=Septiembre&amp;anio=2022&amp;id_centro=407" htmlFormat="all"/>
  </connection>
  <connection id="5860" xr16:uid="{58D53153-ABD3-4CC6-9841-7A189524129C}" name="Conexión15272" type="4" refreshedVersion="8" background="1" saveData="1">
    <webPr sourceData="1" parsePre="1" consecutive="1" xl2000="1" url="http://10.238.199.8/ssp_estadistica/cuaderno/cuaderno_2017/pag_31_33.php?mes=Septiembre&amp;anio=2022&amp;id_centro=430" htmlFormat="all"/>
  </connection>
  <connection id="5861" xr16:uid="{0B45C4E3-D7F0-4DC7-B57C-AD394BD72947}" name="Conexión15273" type="4" refreshedVersion="8" background="1" saveData="1">
    <webPr sourceData="1" parsePre="1" consecutive="1" xl2000="1" url="http://10.238.199.8/ssp_estadistica/cuaderno/cuaderno_2017/pag_31_33.php?mes=Septiembre&amp;anio=2022&amp;id_centro=437" htmlFormat="all"/>
  </connection>
  <connection id="5862" xr16:uid="{41C7DAAC-F7F6-436F-AFC6-9DB7CCED5652}" name="Conexión15274" type="4" refreshedVersion="8" background="1" saveData="1">
    <webPr sourceData="1" parsePre="1" consecutive="1" xl2000="1" url="http://10.238.199.8/ssp_estadistica/cuaderno/cuaderno_2017/pag_31_33.php?mes=Septiembre&amp;anio=2022&amp;id_centro=445" htmlFormat="all"/>
  </connection>
  <connection id="5863" xr16:uid="{F61C6C02-2DC5-49EC-A276-58FC1182D7CB}" name="Conexión15275" type="4" refreshedVersion="8" background="1" saveData="1">
    <webPr sourceData="1" parsePre="1" consecutive="1" xl2000="1" url="http://10.238.199.8/ssp_estadistica/cuaderno/cuaderno_2017/pag_31_33.php?mes=Septiembre&amp;anio=2022&amp;id_centro=446" htmlFormat="all"/>
  </connection>
  <connection id="5864" xr16:uid="{CEFD0ACB-572B-4423-A608-9FEB960D852C}" name="Conexión15276" type="4" refreshedVersion="8" background="1" saveData="1">
    <webPr sourceData="1" parsePre="1" consecutive="1" xl2000="1" url="http://10.238.199.8/ssp_estadistica/cuaderno/cuaderno_2017/pag_31_33.php?mes=Septiembre&amp;anio=2022&amp;id_centro=470" htmlFormat="all"/>
  </connection>
  <connection id="5865" xr16:uid="{93E713B4-6FC4-474B-A97D-7D601D3F7234}" name="Conexión15277" type="4" refreshedVersion="8" background="1" saveData="1">
    <webPr sourceData="1" parsePre="1" consecutive="1" xl2000="1" url="http://10.238.199.8/ssp_estadistica/cuaderno/cuaderno_2017/pag_31_33.php?mes=Septiembre&amp;anio=2022&amp;id_centro=474" htmlFormat="all"/>
  </connection>
  <connection id="5866" xr16:uid="{5623AEDE-3642-43CB-9E6E-2CCFEC5A1DC1}" name="Conexión15278" type="4" refreshedVersion="8" background="1" saveData="1">
    <webPr sourceData="1" parsePre="1" consecutive="1" xl2000="1" url="http://10.238.199.8/ssp_estadistica/cuaderno/cuaderno_2017/pag_31_33.php?mes=Septiembre&amp;anio=2022&amp;id_centro=653" htmlFormat="all"/>
  </connection>
  <connection id="5867" xr16:uid="{4AEE45A0-9A23-47B4-B9EE-24D821A9277B}" name="Conexión15279" type="4" refreshedVersion="8" background="1" saveData="1">
    <webPr sourceData="1" parsePre="1" consecutive="1" xl2000="1" url="http://10.238.199.8/ssp_estadistica/cuaderno/cuaderno_2017/pag_31_33.php?mes=Septiembre&amp;anio=2022&amp;id_centro=654" htmlFormat="all"/>
  </connection>
  <connection id="5868"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9" xr16:uid="{3220E236-5CA4-476D-BCE7-ADE34A1CB93A}" name="Conexión15280" type="4" refreshedVersion="8" background="1" saveData="1">
    <webPr sourceData="1" parsePre="1" consecutive="1" xl2000="1" url="http://10.238.199.8/ssp_estadistica/cuaderno/cuaderno_2017/pag_31_33.php?mes=Septiembre&amp;anio=2022&amp;id_centro=655" htmlFormat="all"/>
  </connection>
  <connection id="5870" xr16:uid="{555A6672-D835-46CF-A61D-9AE7B0A9297A}" name="Conexión15281" type="4" refreshedVersion="8" background="1" saveData="1">
    <webPr sourceData="1" parsePre="1" consecutive="1" xl2000="1" url="http://10.238.199.8/ssp_estadistica/cuaderno/cuaderno_2017/pag_31_33.php?mes=Septiembre&amp;anio=2022&amp;id_centro=660" htmlFormat="all"/>
  </connection>
  <connection id="5871" xr16:uid="{6F0E1D89-2D7C-4CB3-805C-3279D777F590}" name="Conexión15282" type="4" refreshedVersion="8" background="1" saveData="1">
    <webPr sourceData="1" parsePre="1" consecutive="1" xl2000="1" url="http://10.238.199.8/ssp_estadistica/cuaderno/cuaderno_2017/pag_31_33.php?mes=Septiembre&amp;anio=2022&amp;id_centro=229" htmlFormat="all"/>
  </connection>
  <connection id="5872" xr16:uid="{12731939-2BE6-4F0E-A1B9-22879136F987}" name="Conexión15283" type="4" refreshedVersion="8" background="1" saveData="1">
    <webPr sourceData="1" parsePre="1" consecutive="1" xl2000="1" url="http://10.238.199.8/ssp_estadistica/cuaderno/cuaderno_2017/pag_37.php?mes=Septiembre&amp;anio=2022&amp;origen='excel'" htmlFormat="all"/>
  </connection>
  <connection id="5873" xr16:uid="{3B52FFC0-67CA-4658-90FD-82C995EE74C9}" name="Conexión15284" type="4" refreshedVersion="8" background="1" saveData="1">
    <webPr sourceData="1" parsePre="1" consecutive="1" xl2000="1" url="http://10.238.199.8/ssp_estadistica/cuaderno/cuaderno_2017/pag_38.php?mes=Septiembre&amp;anio=2022&amp;origen='excel'" htmlFormat="all"/>
  </connection>
  <connection id="5874" xr16:uid="{455CAA7F-D58D-4C79-A8B2-C1DABB037F75}" name="Conexión15285" type="4" refreshedVersion="8" background="1" saveData="1">
    <webPr sourceData="1" parsePre="1" consecutive="1" xl2000="1" url="http://10.238.199.8/ssp_estadistica/cuaderno/cuaderno_2017/pag_39.php?mes=Septiembre&amp;anio=2022&amp;origen='excel'" htmlFormat="all"/>
  </connection>
  <connection id="5875" xr16:uid="{D74C42FA-9573-40F3-8E5F-141C0D0303AC}" name="Conexión15286" type="4" refreshedVersion="8" background="1" saveData="1">
    <webPr sourceData="1" parsePre="1" consecutive="1" xl2000="1" url="http://10.238.199.8/ssp_estadistica/cuaderno/cuaderno_2017/pag_40.php?mes=Septiembre&amp;anio=2022&amp;origen='excel'" htmlFormat="all"/>
  </connection>
  <connection id="5876" xr16:uid="{3CCA76CE-1208-42B8-A2B4-639B9F3E639B}" name="Conexión15287" type="4" refreshedVersion="8" background="1" saveData="1">
    <webPr sourceData="1" parsePre="1" consecutive="1" xl2000="1" url="http://10.238.199.8/ssp_estadistica/cuaderno/cuaderno_2017/pag_41.php?mes=Septiembre&amp;anio=2022&amp;origen='excel'" htmlFormat="all"/>
  </connection>
  <connection id="5877" xr16:uid="{98EF0261-88F0-4DEC-9B5B-EA13AFA62627}" name="Conexión15288" type="4" refreshedVersion="8" background="1" saveData="1">
    <webPr sourceData="1" parsePre="1" consecutive="1" xl2000="1" url="http://10.238.199.8/ssp_estadistica/cuaderno/cuaderno_2017/pag_42.php?mes=Septiembre&amp;anio=2022&amp;origen='excel'" htmlFormat="all"/>
  </connection>
  <connection id="5878" xr16:uid="{9FA09C75-5E25-4E69-B541-D1B162878893}" name="Conexión15289" type="4" refreshedVersion="8" background="1" saveData="1">
    <webPr sourceData="1" parsePre="1" consecutive="1" xl2000="1" url="http://10.238.199.8/ssp_estadistica/cuaderno/cuaderno_2017/pag_43_1_ic.php?mes=Septiembre&amp;anio=2022&amp;origen='excel'" htmlFormat="all"/>
  </connection>
  <connection id="5879"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0" xr16:uid="{AB2F0967-8DBB-4DDB-BF76-41961BD768BE}" name="Conexión15290" type="4" refreshedVersion="8" background="1" saveData="1">
    <webPr sourceData="1" parsePre="1" consecutive="1" xl2000="1" url="http://10.238.199.8/ssp_estadistica/cuaderno/cuaderno_2017/pag_43_2_ic.php?mes=Septiembre&amp;anio=2022&amp;origen='excel'" htmlFormat="all"/>
  </connection>
  <connection id="5881" xr16:uid="{CD748954-06E9-4E3B-8F0D-620B03ACD1B3}" name="Conexión15291" type="4" refreshedVersion="8" background="1" saveData="1">
    <webPr sourceData="1" parsePre="1" consecutive="1" xl2000="1" url="http://10.238.199.8/ssp_estadistica/cuaderno/cuaderno_2017/pag_44_ic.php?mes=Septiembre&amp;anio=2022&amp;origen='excel'" htmlFormat="all"/>
  </connection>
  <connection id="5882" xr16:uid="{F56D57B3-91BC-4F7C-BC88-1DDFB50F3DF0}" name="Conexión15292" type="4" refreshedVersion="8" background="1" saveData="1">
    <webPr sourceData="1" parsePre="1" consecutive="1" xl2000="1" url="http://10.238.199.8/ssp_estadistica/cuaderno/cuaderno_2017/pag_45_ic.php?mes=Septiembre&amp;anio=2022&amp;origen='excel'" htmlFormat="all"/>
  </connection>
  <connection id="5883" xr16:uid="{02626DFF-0E83-4C6E-BE99-7D8CF455714D}" name="Conexión15293" type="4" refreshedVersion="8" background="1" saveData="1">
    <webPr sourceData="1" parsePre="1" consecutive="1" xl2000="1" url="http://10.238.199.8/ssp_estadistica/cuaderno/cuaderno_2017/pag_46_ic.php?mes=Septiembre&amp;anio=2022&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00000000-0015-0000-FFFF-FFFFD42E0000}" name="Conexión7058" type="4" refreshedVersion="3" background="1" saveData="1">
    <webPr sourceData="1" parsePre="1" consecutive="1" xl2000="1" url="http://10.238.10.38:8080/ssp_estadistica/cuaderno/cuaderno_estadistico/p4_poblacion_penitenciaria_excel.php?mes='Septiembre'&amp;anio='2011'&amp;origen='exce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<sst xmlns="http://schemas.openxmlformats.org/spreadsheetml/2006/main" count="3271" uniqueCount="726">
  <si>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</si>
  <si>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</si>
  <si>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</si>
  <si>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</si>
  <si>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</si>
  <si>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</si>
  <si>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</si>
  <si>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</si>
  <si>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</si>
  <si>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</si>
  <si>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</si>
  <si>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</si>
  <si>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</si>
  <si>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DEPENDENCIA DE LOS CENTROS PENITENCIARIOS</t>
  </si>
  <si>
    <t>SOBREPOBLACIÓN</t>
  </si>
  <si>
    <t>Centros</t>
  </si>
  <si>
    <t xml:space="preserve">Total </t>
  </si>
  <si>
    <t>INCIDENCIAS REGISTRADAS</t>
  </si>
  <si>
    <t>Total de Incidencias</t>
  </si>
  <si>
    <t>Total de Población Involucrada</t>
  </si>
  <si>
    <t>Total de Traslados Internacionales</t>
  </si>
  <si>
    <t>Total de Extradiciones</t>
  </si>
  <si>
    <t>﻿</t>
  </si>
  <si>
    <t>Año</t>
  </si>
  <si>
    <t>Mes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</si>
  <si>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</si>
  <si>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</si>
  <si>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</si>
  <si>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</si>
  <si>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</si>
  <si>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</si>
  <si>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</si>
  <si>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</si>
  <si>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</si>
  <si>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</si>
  <si>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</si>
  <si>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</si>
  <si>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</si>
  <si>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</si>
  <si>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</si>
  <si>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</si>
  <si>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</si>
  <si>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</si>
  <si>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</si>
  <si>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</si>
  <si>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</si>
  <si>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</si>
  <si>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</si>
  <si>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</si>
  <si>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</si>
  <si>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</si>
  <si>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</si>
  <si>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</si>
  <si>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</si>
  <si>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</si>
  <si>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</si>
  <si>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</si>
  <si>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</si>
  <si>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</si>
  <si>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</si>
  <si>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</si>
  <si>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</si>
  <si>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</si>
  <si>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</si>
  <si>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</si>
  <si>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</si>
  <si>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</si>
  <si>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DESCRIPCIÓN</t>
  </si>
  <si>
    <t>CANTIDAD</t>
  </si>
  <si>
    <t>Total</t>
  </si>
  <si>
    <t>Procesados</t>
  </si>
  <si>
    <t>Sentenciados</t>
  </si>
  <si>
    <t>DEPENDENCIA</t>
  </si>
  <si>
    <t>CENTROS</t>
  </si>
  <si>
    <t>Gobiernos Municipales</t>
  </si>
  <si>
    <t>SEPTIEMBRE 2022</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</si>
  <si>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</si>
  <si>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</si>
  <si>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</si>
  <si>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</si>
  <si>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</si>
  <si>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</si>
  <si>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octubre de 2022.</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</si>
  <si>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</si>
  <si>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</si>
  <si>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</si>
  <si>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</si>
  <si>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</si>
  <si>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</si>
  <si>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</si>
  <si>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</si>
  <si>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</si>
  <si>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</si>
  <si>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</si>
  <si>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</si>
  <si>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</si>
  <si>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</si>
  <si>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</si>
  <si>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</si>
  <si>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</si>
  <si>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</si>
  <si>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</si>
  <si>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</si>
  <si>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</si>
  <si>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</si>
  <si>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</si>
  <si>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</si>
  <si>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</si>
  <si>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</si>
  <si>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</si>
  <si>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</si>
  <si>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</si>
  <si>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</si>
  <si>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</si>
  <si>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</si>
  <si>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</si>
  <si>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</si>
  <si>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</si>
  <si>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</si>
  <si>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</si>
  <si>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</si>
  <si>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</si>
  <si>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</si>
  <si>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</si>
  <si>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</si>
  <si>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</si>
  <si>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</si>
  <si>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</si>
  <si>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</si>
  <si>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</si>
  <si>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</si>
  <si>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</si>
  <si>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</si>
  <si>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</si>
  <si>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</si>
  <si>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</si>
  <si>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</si>
  <si>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</si>
  <si>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</si>
  <si>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</si>
  <si>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Septiembre 2022</t>
  </si>
  <si>
    <t>Total del mes de Agosto 2022</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</si>
  <si>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</si>
  <si>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</si>
  <si>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</si>
  <si>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</si>
  <si>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</si>
  <si>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</si>
  <si>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</si>
  <si>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</si>
  <si>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Sep</t>
  </si>
  <si>
    <t>Oct</t>
  </si>
  <si>
    <t>Nov</t>
  </si>
  <si>
    <t>Dic</t>
  </si>
  <si>
    <t>Ene</t>
  </si>
  <si>
    <t>Feb</t>
  </si>
  <si>
    <t>Mar</t>
  </si>
  <si>
    <t>Abr</t>
  </si>
  <si>
    <t>May</t>
  </si>
  <si>
    <t>Jun</t>
  </si>
  <si>
    <t>Jul</t>
  </si>
  <si>
    <t>Ago</t>
  </si>
  <si>
    <t xml:space="preserve">Incremento de la Población Sep 2021 - Sep 2022 </t>
  </si>
  <si>
    <t>COMPORTAMIENTO DE LA POBLACIÓN PRIVADA DE LA LIBERTAD</t>
  </si>
  <si>
    <t>AÑO</t>
  </si>
  <si>
    <t>Nota: * Datos correspondientes al mes de septiembre de 2022.</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</si>
  <si>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</si>
  <si>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</si>
  <si>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</si>
  <si>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</si>
  <si>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</si>
  <si>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</si>
  <si>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</si>
  <si>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</si>
  <si>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</si>
  <si>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</si>
  <si>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</si>
  <si>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SEPTIEMBRE</t>
  </si>
  <si>
    <t>TOTAL DE AGOSTO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</si>
  <si>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</si>
  <si>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</si>
  <si>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</si>
  <si>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</si>
  <si>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</si>
  <si>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</si>
  <si>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</si>
  <si>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</si>
  <si>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</si>
  <si>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</si>
  <si>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</si>
  <si>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</si>
  <si>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</si>
  <si>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</si>
  <si>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</si>
  <si>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</si>
  <si>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</si>
  <si>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</si>
  <si>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</si>
  <si>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</si>
  <si>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</si>
  <si>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</si>
  <si>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</si>
  <si>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</si>
  <si>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</si>
  <si>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</si>
  <si>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</si>
  <si>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</si>
  <si>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</si>
  <si>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</si>
  <si>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</si>
  <si>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</si>
  <si>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</si>
  <si>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</si>
  <si>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</si>
  <si>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</si>
  <si>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ESPACIOS</t>
  </si>
  <si>
    <t>Absoluta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</si>
  <si>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</si>
  <si>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</si>
  <si>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</si>
  <si>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</si>
  <si>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</si>
  <si>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</si>
  <si>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</si>
  <si>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</si>
  <si>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</si>
  <si>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</si>
  <si>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</si>
  <si>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</si>
  <si>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</si>
  <si>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</si>
  <si>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</si>
  <si>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</si>
  <si>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</si>
  <si>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</si>
  <si>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</si>
  <si>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</si>
  <si>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</si>
  <si>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</si>
  <si>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</si>
  <si>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</si>
  <si>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</si>
  <si>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</si>
  <si>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</si>
  <si>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</si>
  <si>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</si>
  <si>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</si>
  <si>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</si>
  <si>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</si>
  <si>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</si>
  <si>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</si>
  <si>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</si>
  <si>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</si>
  <si>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</si>
  <si>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</si>
  <si>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</si>
  <si>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</si>
  <si>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</si>
  <si>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</si>
  <si>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</si>
  <si>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</si>
  <si>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</si>
  <si>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</si>
  <si>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</si>
  <si>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</si>
  <si>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</si>
  <si>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</si>
  <si>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</si>
  <si>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</si>
  <si>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</si>
  <si>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</si>
  <si>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</si>
  <si>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</si>
  <si>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</si>
  <si>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</si>
  <si>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</si>
  <si>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</si>
  <si>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</si>
  <si>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</si>
  <si>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</si>
  <si>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</si>
  <si>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</si>
  <si>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</si>
  <si>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</si>
  <si>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</si>
  <si>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</si>
  <si>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</si>
  <si>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</si>
  <si>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</si>
  <si>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</si>
  <si>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</si>
  <si>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</si>
  <si>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</si>
  <si>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</si>
  <si>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</si>
  <si>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</si>
  <si>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</si>
  <si>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</si>
  <si>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</si>
  <si>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</si>
  <si>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</si>
  <si>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</si>
  <si>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</si>
  <si>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</si>
  <si>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</si>
  <si>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</si>
  <si>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</si>
  <si>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</si>
  <si>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</si>
  <si>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</si>
  <si>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</si>
  <si>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</si>
  <si>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</si>
  <si>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</si>
  <si>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</si>
  <si>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</si>
  <si>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</si>
  <si>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</si>
  <si>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</si>
  <si>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</si>
  <si>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</si>
  <si>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</si>
  <si>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</si>
  <si>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</si>
  <si>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</si>
  <si>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</si>
  <si>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</si>
  <si>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</si>
  <si>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</si>
  <si>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</si>
  <si>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</si>
  <si>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</si>
  <si>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</si>
  <si>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</si>
  <si>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</si>
  <si>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</si>
  <si>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</si>
  <si>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</si>
  <si>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</si>
  <si>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</si>
  <si>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</si>
  <si>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</si>
  <si>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</si>
  <si>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</si>
  <si>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</si>
  <si>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</si>
  <si>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</si>
  <si>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</si>
  <si>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</si>
  <si>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</si>
  <si>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</si>
  <si>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</si>
  <si>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</si>
  <si>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</si>
  <si>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</si>
  <si>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</si>
  <si>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</si>
  <si>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</si>
  <si>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</si>
  <si>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</si>
  <si>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</si>
  <si>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</si>
  <si>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</si>
  <si>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</si>
  <si>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</si>
  <si>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</si>
  <si>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</si>
  <si>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</si>
  <si>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</si>
  <si>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</si>
  <si>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</si>
  <si>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</si>
  <si>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</si>
  <si>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</si>
  <si>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</si>
  <si>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</si>
  <si>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</si>
  <si>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</si>
  <si>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</si>
  <si>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</si>
  <si>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</si>
  <si>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</si>
  <si>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</si>
  <si>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</si>
  <si>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</si>
  <si>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</si>
  <si>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</si>
  <si>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</si>
  <si>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</si>
  <si>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</si>
  <si>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</si>
  <si>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</si>
  <si>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</si>
  <si>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</si>
  <si>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</si>
  <si>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</si>
  <si>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</si>
  <si>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</si>
  <si>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</si>
  <si>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</si>
  <si>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</si>
  <si>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</si>
  <si>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</si>
  <si>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</si>
  <si>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</si>
  <si>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</si>
  <si>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</si>
  <si>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</si>
  <si>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</si>
  <si>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</si>
  <si>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</si>
  <si>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</si>
  <si>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</si>
  <si>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</si>
  <si>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</si>
  <si>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</si>
  <si>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</si>
  <si>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</si>
  <si>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</si>
  <si>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</si>
  <si>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</si>
  <si>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</si>
  <si>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</si>
  <si>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</si>
  <si>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</si>
  <si>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</si>
  <si>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</si>
  <si>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</si>
  <si>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</si>
  <si>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</si>
  <si>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</si>
  <si>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</si>
  <si>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</si>
  <si>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</si>
  <si>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</si>
  <si>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</si>
  <si>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</si>
  <si>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</si>
  <si>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</si>
  <si>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</si>
  <si>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</si>
  <si>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</si>
  <si>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</si>
  <si>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</si>
  <si>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</si>
  <si>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</si>
  <si>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</si>
  <si>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</si>
  <si>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</si>
  <si>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</si>
  <si>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</si>
  <si>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</si>
  <si>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</si>
  <si>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</si>
  <si>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</si>
  <si>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</si>
  <si>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</si>
  <si>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</si>
  <si>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</si>
  <si>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</si>
  <si>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</si>
  <si>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</si>
  <si>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</si>
  <si>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</si>
  <si>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</si>
  <si>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</si>
  <si>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</si>
  <si>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</si>
  <si>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</si>
  <si>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</si>
  <si>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</si>
  <si>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</si>
  <si>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</si>
  <si>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</si>
  <si>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</si>
  <si>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</si>
  <si>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</si>
  <si>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</si>
  <si>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</si>
  <si>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</si>
  <si>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</si>
  <si>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</si>
  <si>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</si>
  <si>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</si>
  <si>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</si>
  <si>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Penitenciario Distrital Miguel Auza</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</si>
  <si>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</si>
  <si>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</si>
  <si>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</si>
  <si>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</si>
  <si>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</si>
  <si>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</si>
  <si>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</si>
  <si>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</si>
  <si>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</si>
  <si>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</si>
  <si>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</si>
  <si>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</si>
  <si>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</si>
  <si>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</si>
  <si>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</si>
  <si>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</si>
  <si>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</si>
  <si>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</si>
  <si>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</si>
  <si>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</si>
  <si>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</si>
  <si>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</si>
  <si>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</si>
  <si>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</si>
  <si>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</si>
  <si>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</si>
  <si>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</si>
  <si>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</si>
  <si>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</si>
  <si>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</si>
  <si>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</si>
  <si>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</si>
  <si>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</si>
  <si>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</si>
  <si>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</si>
  <si>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</si>
  <si>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</si>
  <si>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</si>
  <si>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</si>
  <si>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</si>
  <si>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</si>
  <si>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</si>
  <si>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</si>
  <si>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</si>
  <si>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</si>
  <si>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</si>
  <si>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</si>
  <si>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</si>
  <si>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</si>
  <si>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</si>
  <si>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</si>
  <si>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</si>
  <si>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</si>
  <si>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</si>
  <si>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</si>
  <si>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</si>
  <si>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</si>
  <si>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</si>
  <si>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</si>
  <si>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</si>
  <si>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</si>
  <si>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</si>
  <si>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</si>
  <si>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</si>
  <si>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</si>
  <si>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</si>
  <si>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</si>
  <si>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</si>
  <si>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</si>
  <si>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</si>
  <si>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</si>
  <si>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</si>
  <si>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</si>
  <si>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</si>
  <si>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</si>
  <si>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</si>
  <si>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</si>
  <si>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</si>
  <si>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</si>
  <si>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</si>
  <si>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</si>
  <si>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</si>
  <si>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</si>
  <si>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</si>
  <si>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</si>
  <si>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</si>
  <si>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</si>
  <si>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</si>
  <si>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</si>
  <si>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</si>
  <si>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</si>
  <si>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</si>
  <si>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</si>
  <si>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</si>
  <si>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</si>
  <si>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</si>
  <si>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</si>
  <si>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</si>
  <si>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</si>
  <si>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</si>
  <si>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</si>
  <si>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</si>
  <si>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</si>
  <si>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</si>
  <si>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</si>
  <si>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</si>
  <si>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</si>
  <si>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</si>
  <si>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</si>
  <si>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</si>
  <si>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</si>
  <si>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</si>
  <si>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</si>
  <si>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</si>
  <si>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</si>
  <si>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</si>
  <si>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</si>
  <si>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</si>
  <si>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</si>
  <si>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</si>
  <si>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</si>
  <si>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</si>
  <si>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</si>
  <si>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</si>
  <si>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</si>
  <si>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</si>
  <si>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</si>
  <si>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</si>
  <si>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</si>
  <si>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</si>
  <si>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</si>
  <si>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</si>
  <si>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</si>
  <si>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</si>
  <si>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</si>
  <si>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</si>
  <si>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</si>
  <si>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Ecuador</t>
  </si>
  <si>
    <t>Estados Unidos de América</t>
  </si>
  <si>
    <t>Japón</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</si>
  <si>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</si>
  <si>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</si>
  <si>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t>
  </si>
  <si>
    <t>Total de Ingresos</t>
  </si>
  <si>
    <t>Total de Egresos</t>
  </si>
  <si>
    <t>Sobrepoblación (PPL´S)</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</si>
  <si>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</si>
  <si>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</si>
  <si>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</si>
  <si>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</si>
  <si>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</si>
  <si>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</si>
  <si>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</si>
  <si>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Personas Procesadas </t>
  </si>
  <si>
    <t>POBLACIÓN NACIONAL</t>
  </si>
  <si>
    <t>POBLACIÓN EXTRANJERA</t>
  </si>
  <si>
    <t>Personas 
Procesadas</t>
  </si>
  <si>
    <t>Personas 
Sentenciadas</t>
  </si>
  <si>
    <t>Argentina</t>
  </si>
  <si>
    <t>Belice</t>
  </si>
  <si>
    <t>Bolivia</t>
  </si>
  <si>
    <t>Brasil</t>
  </si>
  <si>
    <t>Canada</t>
  </si>
  <si>
    <t>Corea</t>
  </si>
  <si>
    <t>Costa Rica</t>
  </si>
  <si>
    <t>Cuba</t>
  </si>
  <si>
    <t>El Salvador</t>
  </si>
  <si>
    <t>Eslovaquia</t>
  </si>
  <si>
    <t>España</t>
  </si>
  <si>
    <t>Francia</t>
  </si>
  <si>
    <t>Gran Bretaña</t>
  </si>
  <si>
    <t>Guatemala</t>
  </si>
  <si>
    <t>Honduras</t>
  </si>
  <si>
    <t>Italia</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</si>
  <si>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</si>
  <si>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</si>
  <si>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</si>
  <si>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</si>
  <si>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</si>
  <si>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</si>
  <si>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</si>
  <si>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</si>
  <si>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</si>
  <si>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Poblacion a fin de mes
(septiembre 2022)</t>
  </si>
  <si>
    <t>Egresos</t>
  </si>
  <si>
    <t>Ingresos</t>
  </si>
  <si>
    <t>Población a inicio de mes
(agosto 2022)</t>
  </si>
  <si>
    <t>INGRESOS Y EGRESOS DE LA POBLACIÓN PRIVADA DE LA LIBERTAD SEGÚN SEXO POR ENTIDAD FEDERATIVA Y CENTRO PENITENCIARIO FEDERAL</t>
  </si>
  <si>
    <t>Nota: Valores negativos representan la cantidad de egresos de personas privadas de la libertad.</t>
  </si>
  <si>
    <t>INGRESOS Y EGRESOS DE LA POBLACIÓN PRIVADA DE LA LIBERTAD POR ENTIDAD FEDERATIVA Y CENTRO PENITENCIARIO FEDERAL</t>
  </si>
  <si>
    <t>POBLACIÓN PRIVADA DE LA LIBERTAD POR GRUPO DE EDADES EN ENTIDAD FEDERATIVA Y CENTRO PENITENCIARIO FEDERAL</t>
  </si>
  <si>
    <t xml:space="preserve">Fuero Común </t>
  </si>
  <si>
    <t xml:space="preserve">Fuero Federal </t>
  </si>
  <si>
    <t xml:space="preserve">POBLACIÓN QUE INICIÓ SU VIGILANCIA </t>
  </si>
  <si>
    <t>Islas Marías</t>
  </si>
  <si>
    <t>Coah.</t>
  </si>
  <si>
    <t>Mich.</t>
  </si>
  <si>
    <t>Ver.</t>
  </si>
  <si>
    <t>Evasiones</t>
  </si>
  <si>
    <t>Intentos de Evasión</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</si>
  <si>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</si>
  <si>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</si>
  <si>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</si>
  <si>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</si>
  <si>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</si>
  <si>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</si>
  <si>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</si>
  <si>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</si>
  <si>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</si>
  <si>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</si>
  <si>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</si>
  <si>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</si>
  <si>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</si>
  <si>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</si>
  <si>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</si>
  <si>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</si>
  <si>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</si>
  <si>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</si>
  <si>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</si>
  <si>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</si>
  <si>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NIVEL DE ESCOLARIDAD, SITUACIÓN JURÍDICA, FUERO Y SEXO</t>
  </si>
  <si>
    <t>Fuente: SSPC,PRS;  Centros Penitenciarios Federales; Direcciones de Prevención y Readaptación Social en los Estados.</t>
  </si>
  <si>
    <t>POBLACIÓN PRIVADA DE LA LIBERTAD POR NIVEL DE ESCOLARIDAD</t>
  </si>
  <si>
    <t>Fuente: SSPC,PRS; Centros Penitenciarios Federales; Direcciones de Prevención y Readaptación Social en los Estados.</t>
  </si>
  <si>
    <t>Niivel de Escolaridad</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</si>
  <si>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</si>
  <si>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</si>
  <si>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</si>
  <si>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</si>
  <si>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</si>
  <si>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</si>
  <si>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</si>
  <si>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</si>
  <si>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</si>
  <si>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2022*</t>
  </si>
  <si>
    <t>** Sustitutivos de Pena otorgados por la Dirección General de Instituciones Abiertas de PRS.</t>
  </si>
  <si>
    <t>Edo. de Méx.</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</si>
  <si>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</si>
  <si>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Las cifras que se presentan en el cuaderno estadístico penitenciario corresponden al corte de 30/09/2022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</si>
  <si>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Elaborado por la Dirección de Archivo Nacional de Sentenciados y Estadística Penitenciaria, con información proporcionada por los Sistemas Penitenciarios de los Estados y los Centros Penitenciarios Federales, Ciudad de México, octubre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</si>
</sst>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55">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sz val="25"/>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25"/>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b/>
      <sz val="36"/>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b/>
      <sz val="18"/>
      <color theme="1"/>
      <name val="Montserrat"/>
      <family val="3"/>
    </font>
    <font>
      <sz val="14"/>
      <color theme="1"/>
      <name val="Monserrat"/>
    </font>
    <font>
      <sz val="10"/>
      <color theme="0"/>
      <name val="Tahoma"/>
      <family val="2"/>
    </font>
    <font>
      <sz val="5"/>
      <color theme="0"/>
      <name val="Montserrat"/>
    </font>
    <font>
      <b/>
      <sz val="30"/>
      <color theme="0"/>
      <name val="Montserrat"/>
    </font>
    <font>
      <sz val="10"/>
      <color theme="0"/>
      <name val="Montserrat"/>
      <family val="3"/>
    </font>
    <font>
      <b/>
      <sz val="24"/>
      <color theme="1"/>
      <name val="Montserrat"/>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9"/>
      <color theme="1"/>
      <name val="Montserrat"/>
      <family val="3"/>
    </font>
    <font>
      <b/>
      <sz val="20"/>
      <color theme="1"/>
      <name val="Montserrat"/>
      <family val="3"/>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11"/>
      <color theme="0"/>
      <name val="Montserrat"/>
      <family val="3"/>
    </font>
    <font>
      <sz val="5"/>
      <color theme="0"/>
      <name val="Montserrat"/>
      <family val="3"/>
    </font>
    <font>
      <sz val="12"/>
      <color theme="0"/>
      <name val="Montserrat"/>
      <family val="3"/>
    </font>
    <font>
      <b/>
      <sz val="5"/>
      <color theme="0"/>
      <name val="Montserrat"/>
      <family val="3"/>
    </font>
    <font>
      <sz val="5"/>
      <color theme="1"/>
      <name val="Montserrat"/>
      <family val="3"/>
    </font>
    <font>
      <b/>
      <sz val="12"/>
      <color theme="2" tint="-9.9978637043366805E-2"/>
      <name val="Montserrat"/>
    </font>
    <font>
      <b/>
      <sz val="14"/>
      <color theme="1"/>
      <name val="Montserrat"/>
    </font>
    <font>
      <sz val="6"/>
      <color theme="1"/>
      <name val="Montserrat"/>
    </font>
    <font>
      <sz val="7"/>
      <color theme="1"/>
      <name val="Montserrat"/>
      <family val="3"/>
    </font>
    <font>
      <b/>
      <sz val="16"/>
      <color theme="1"/>
      <name val="Montserrat"/>
      <family val="3"/>
    </font>
    <font>
      <b/>
      <sz val="15"/>
      <color theme="1"/>
      <name val="Montserrat"/>
      <family val="3"/>
    </font>
    <font>
      <sz val="13"/>
      <name val="Tahoma"/>
      <family val="2"/>
    </font>
    <font>
      <sz val="12.5"/>
      <name val="Tahoma"/>
      <family val="2"/>
    </font>
    <font>
      <sz val="20"/>
      <name val="Montserrat"/>
      <family val="3"/>
    </font>
    <font>
      <sz val="20"/>
      <color rgb="FFFF0000"/>
      <name val="Montserrat"/>
      <family val="3"/>
    </font>
    <font>
      <b/>
      <sz val="20"/>
      <name val="Montserrat"/>
      <family val="3"/>
    </font>
    <font>
      <sz val="16"/>
      <color theme="1"/>
      <name val="Montserrat"/>
    </font>
    <font>
      <sz val="14"/>
      <name val="Tahoma"/>
      <family val="2"/>
    </font>
    <font>
      <b/>
      <sz val="10"/>
      <color theme="2" tint="-9.9978637043366805E-2"/>
      <name val="Montserrat"/>
      <family val="3"/>
    </font>
    <font>
      <b/>
      <sz val="10"/>
      <name val="Montserrat"/>
      <family val="3"/>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3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bottom/>
      <diagonal/>
    </border>
    <border>
      <left/>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bottom style="thin">
        <color rgb="FF000000"/>
      </bottom>
      <diagonal/>
    </border>
    <border>
      <left/>
      <right/>
      <top style="thin">
        <color theme="0"/>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n">
        <color theme="0"/>
      </bottom>
      <diagonal/>
    </border>
  </borders>
  <cellStyleXfs count="30">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2" fillId="0" borderId="0"/>
    <xf numFmtId="0" fontId="1" fillId="0" borderId="0"/>
    <xf numFmtId="0" fontId="129" fillId="0" borderId="0"/>
    <xf numFmtId="0" fontId="3" fillId="0" borderId="0"/>
  </cellStyleXfs>
  <cellXfs count="632">
    <xf numFmtId="0" fontId="0" fillId="0" borderId="0" xfId="0"/>
    <xf numFmtId="0" fontId="11" fillId="0" borderId="0" xfId="12" applyFont="1"/>
    <xf numFmtId="0" fontId="15" fillId="0" borderId="0" xfId="12" applyFont="1" applyAlignment="1">
      <alignment vertical="center" wrapText="1"/>
    </xf>
    <xf numFmtId="0" fontId="13" fillId="0" borderId="0" xfId="12" applyFont="1"/>
    <xf numFmtId="0" fontId="14" fillId="0" borderId="0" xfId="12" applyFont="1"/>
    <xf numFmtId="0" fontId="10" fillId="0" borderId="0" xfId="12" applyFont="1"/>
    <xf numFmtId="0" fontId="17" fillId="0" borderId="0" xfId="12" applyFont="1"/>
    <xf numFmtId="0" fontId="20" fillId="0" borderId="0" xfId="12" applyFont="1"/>
    <xf numFmtId="0" fontId="27" fillId="0" borderId="0" xfId="12" applyFont="1" applyAlignment="1">
      <alignment horizontal="center" vertical="center" wrapText="1"/>
    </xf>
    <xf numFmtId="17" fontId="11" fillId="0" borderId="0" xfId="12" applyNumberFormat="1" applyFont="1"/>
    <xf numFmtId="0" fontId="28" fillId="0" borderId="0" xfId="12" applyFont="1"/>
    <xf numFmtId="0" fontId="30" fillId="0" borderId="1" xfId="12" applyFont="1" applyBorder="1" applyAlignment="1">
      <alignment horizontal="center"/>
    </xf>
    <xf numFmtId="0" fontId="30" fillId="0" borderId="0" xfId="12" applyFont="1" applyAlignment="1">
      <alignment horizontal="center"/>
    </xf>
    <xf numFmtId="0" fontId="30" fillId="0" borderId="2" xfId="12" applyFont="1" applyBorder="1" applyAlignment="1">
      <alignment horizontal="center"/>
    </xf>
    <xf numFmtId="0" fontId="30" fillId="0" borderId="1" xfId="12" applyFont="1" applyBorder="1"/>
    <xf numFmtId="0" fontId="30" fillId="0" borderId="0" xfId="12" applyFont="1" applyAlignment="1">
      <alignment vertical="center" wrapText="1"/>
    </xf>
    <xf numFmtId="0" fontId="30" fillId="0" borderId="0" xfId="12" applyFont="1" applyAlignment="1">
      <alignment horizontal="center" vertical="center" wrapText="1"/>
    </xf>
    <xf numFmtId="0" fontId="30" fillId="0" borderId="0" xfId="12" applyFont="1"/>
    <xf numFmtId="0" fontId="30" fillId="0" borderId="0" xfId="12" applyFont="1" applyAlignment="1">
      <alignment horizontal="justify" vertical="center" wrapText="1"/>
    </xf>
    <xf numFmtId="3" fontId="30" fillId="0" borderId="0" xfId="12" applyNumberFormat="1" applyFont="1" applyAlignment="1">
      <alignment horizontal="right" vertical="center" wrapText="1"/>
    </xf>
    <xf numFmtId="0" fontId="30" fillId="0" borderId="0" xfId="12" applyFont="1" applyAlignment="1">
      <alignment horizontal="right" vertical="center" wrapText="1"/>
    </xf>
    <xf numFmtId="2" fontId="30" fillId="0" borderId="0" xfId="12" applyNumberFormat="1" applyFont="1" applyAlignment="1">
      <alignment horizontal="right" vertical="center" wrapText="1"/>
    </xf>
    <xf numFmtId="0" fontId="30" fillId="0" borderId="2" xfId="12" applyFont="1" applyBorder="1"/>
    <xf numFmtId="2" fontId="30" fillId="0" borderId="0" xfId="12" applyNumberFormat="1" applyFont="1" applyAlignment="1">
      <alignment horizontal="center" vertical="center" wrapText="1"/>
    </xf>
    <xf numFmtId="0" fontId="30" fillId="0" borderId="0" xfId="12" applyFont="1" applyAlignment="1">
      <alignment horizontal="center" vertical="center"/>
    </xf>
    <xf numFmtId="2" fontId="30" fillId="0" borderId="0" xfId="12" applyNumberFormat="1" applyFont="1" applyAlignment="1">
      <alignment horizontal="center" vertical="center"/>
    </xf>
    <xf numFmtId="10" fontId="30" fillId="0" borderId="0" xfId="12" applyNumberFormat="1" applyFont="1" applyAlignment="1">
      <alignment horizontal="right" vertical="center" wrapText="1"/>
    </xf>
    <xf numFmtId="0" fontId="30" fillId="0" borderId="1" xfId="12" quotePrefix="1" applyFont="1" applyBorder="1" applyAlignment="1">
      <alignment horizontal="left"/>
    </xf>
    <xf numFmtId="3" fontId="30" fillId="0" borderId="0" xfId="12" applyNumberFormat="1" applyFont="1"/>
    <xf numFmtId="0" fontId="30" fillId="0" borderId="3" xfId="12" quotePrefix="1" applyFont="1" applyBorder="1" applyAlignment="1">
      <alignment horizontal="left"/>
    </xf>
    <xf numFmtId="0" fontId="30" fillId="0" borderId="4" xfId="12" applyFont="1" applyBorder="1"/>
    <xf numFmtId="3" fontId="30" fillId="0" borderId="4" xfId="12" applyNumberFormat="1" applyFont="1" applyBorder="1"/>
    <xf numFmtId="0" fontId="30" fillId="0" borderId="4" xfId="12" applyFont="1" applyBorder="1" applyAlignment="1">
      <alignment horizontal="center"/>
    </xf>
    <xf numFmtId="0" fontId="30" fillId="0" borderId="4" xfId="12" applyFont="1" applyBorder="1" applyAlignment="1">
      <alignment horizontal="left"/>
    </xf>
    <xf numFmtId="2" fontId="30" fillId="0" borderId="4" xfId="12" applyNumberFormat="1" applyFont="1" applyBorder="1"/>
    <xf numFmtId="0" fontId="30" fillId="0" borderId="5" xfId="12" applyFont="1" applyBorder="1"/>
    <xf numFmtId="0" fontId="30" fillId="0" borderId="0" xfId="12" quotePrefix="1" applyFont="1" applyAlignment="1">
      <alignment horizontal="left"/>
    </xf>
    <xf numFmtId="0" fontId="30" fillId="0" borderId="0" xfId="12" applyFont="1" applyAlignment="1">
      <alignment horizontal="left"/>
    </xf>
    <xf numFmtId="0" fontId="31" fillId="0" borderId="0" xfId="12" applyFont="1" applyAlignment="1">
      <alignment horizontal="centerContinuous"/>
    </xf>
    <xf numFmtId="0" fontId="30" fillId="0" borderId="6" xfId="12" applyFont="1" applyBorder="1" applyAlignment="1">
      <alignment horizontal="center"/>
    </xf>
    <xf numFmtId="0" fontId="30" fillId="0" borderId="7" xfId="12" applyFont="1" applyBorder="1" applyAlignment="1">
      <alignment horizontal="center"/>
    </xf>
    <xf numFmtId="0" fontId="30" fillId="0" borderId="7" xfId="12" applyFont="1" applyBorder="1" applyAlignment="1">
      <alignment horizontal="right" vertical="center"/>
    </xf>
    <xf numFmtId="0" fontId="31" fillId="0" borderId="7" xfId="12" applyFont="1" applyBorder="1"/>
    <xf numFmtId="0" fontId="30" fillId="0" borderId="7" xfId="12" applyFont="1" applyBorder="1" applyAlignment="1">
      <alignment vertical="center"/>
    </xf>
    <xf numFmtId="0" fontId="30" fillId="0" borderId="8" xfId="12" applyFont="1" applyBorder="1" applyAlignment="1">
      <alignment vertical="center"/>
    </xf>
    <xf numFmtId="0" fontId="30" fillId="0" borderId="0" xfId="12" applyFont="1" applyAlignment="1">
      <alignment horizontal="centerContinuous"/>
    </xf>
    <xf numFmtId="0" fontId="30" fillId="0" borderId="8" xfId="12" applyFont="1" applyBorder="1" applyAlignment="1">
      <alignment horizontal="center"/>
    </xf>
    <xf numFmtId="0" fontId="30" fillId="0" borderId="0" xfId="12" applyFont="1" applyAlignment="1">
      <alignment horizontal="right" vertical="center"/>
    </xf>
    <xf numFmtId="0" fontId="31" fillId="0" borderId="0" xfId="12" applyFont="1" applyAlignment="1">
      <alignment horizontal="center"/>
    </xf>
    <xf numFmtId="0" fontId="30" fillId="0" borderId="2" xfId="12" applyFont="1" applyBorder="1" applyAlignment="1">
      <alignment vertical="center"/>
    </xf>
    <xf numFmtId="0" fontId="31" fillId="0" borderId="0" xfId="12" applyFont="1"/>
    <xf numFmtId="0" fontId="30" fillId="0" borderId="2" xfId="12" applyFont="1" applyBorder="1" applyAlignment="1">
      <alignment horizontal="center" vertical="center"/>
    </xf>
    <xf numFmtId="3" fontId="30" fillId="0" borderId="0" xfId="12" applyNumberFormat="1" applyFont="1" applyAlignment="1">
      <alignment horizontal="right" vertical="center"/>
    </xf>
    <xf numFmtId="0" fontId="31" fillId="0" borderId="0" xfId="12" applyFont="1" applyAlignment="1">
      <alignment vertical="center"/>
    </xf>
    <xf numFmtId="3" fontId="30" fillId="0" borderId="0" xfId="12" applyNumberFormat="1" applyFont="1" applyAlignment="1">
      <alignment vertical="center"/>
    </xf>
    <xf numFmtId="3" fontId="30" fillId="0" borderId="2" xfId="12" applyNumberFormat="1" applyFont="1" applyBorder="1" applyAlignment="1">
      <alignment horizontal="center"/>
    </xf>
    <xf numFmtId="3" fontId="30" fillId="0" borderId="1" xfId="12" applyNumberFormat="1" applyFont="1" applyBorder="1"/>
    <xf numFmtId="0" fontId="31" fillId="0" borderId="0" xfId="12" applyFont="1" applyAlignment="1">
      <alignment horizontal="justify" vertical="center" wrapText="1"/>
    </xf>
    <xf numFmtId="3" fontId="32" fillId="0" borderId="0" xfId="12" applyNumberFormat="1" applyFont="1"/>
    <xf numFmtId="0" fontId="30" fillId="0" borderId="0" xfId="12" applyFont="1" applyAlignment="1">
      <alignment horizontal="left" vertical="center" wrapText="1"/>
    </xf>
    <xf numFmtId="0" fontId="31" fillId="0" borderId="0" xfId="12" applyFont="1" applyAlignment="1">
      <alignment horizontal="left" vertical="center" wrapText="1"/>
    </xf>
    <xf numFmtId="0" fontId="33" fillId="0" borderId="0" xfId="12" applyFont="1" applyAlignment="1">
      <alignment vertical="center"/>
    </xf>
    <xf numFmtId="0" fontId="31" fillId="0" borderId="0" xfId="12" applyFont="1" applyAlignment="1">
      <alignment horizontal="left"/>
    </xf>
    <xf numFmtId="0" fontId="30" fillId="0" borderId="0" xfId="12" applyFont="1" applyAlignment="1">
      <alignment vertical="center"/>
    </xf>
    <xf numFmtId="3" fontId="30" fillId="0" borderId="2" xfId="12" applyNumberFormat="1" applyFont="1" applyBorder="1"/>
    <xf numFmtId="0" fontId="30" fillId="0" borderId="3" xfId="12" applyFont="1" applyBorder="1" applyAlignment="1">
      <alignment horizontal="centerContinuous"/>
    </xf>
    <xf numFmtId="3" fontId="30" fillId="0" borderId="5" xfId="12" applyNumberFormat="1" applyFont="1" applyBorder="1"/>
    <xf numFmtId="0" fontId="30" fillId="0" borderId="0" xfId="12" applyFont="1" applyAlignment="1">
      <alignment horizontal="right"/>
    </xf>
    <xf numFmtId="0" fontId="30" fillId="0" borderId="3" xfId="12" applyFont="1" applyBorder="1" applyAlignment="1">
      <alignment horizontal="right"/>
    </xf>
    <xf numFmtId="0" fontId="30" fillId="0" borderId="4" xfId="12" applyFont="1" applyBorder="1" applyAlignment="1">
      <alignment vertical="top" wrapText="1"/>
    </xf>
    <xf numFmtId="0" fontId="33" fillId="0" borderId="4" xfId="12" applyFont="1" applyBorder="1" applyAlignment="1">
      <alignment horizontal="right"/>
    </xf>
    <xf numFmtId="0" fontId="34" fillId="0" borderId="0" xfId="12" applyFont="1" applyAlignment="1">
      <alignment horizontal="centerContinuous"/>
    </xf>
    <xf numFmtId="0" fontId="34" fillId="0" borderId="0" xfId="12" applyFont="1" applyAlignment="1">
      <alignment horizontal="left"/>
    </xf>
    <xf numFmtId="0" fontId="34" fillId="0" borderId="0" xfId="12" quotePrefix="1" applyFont="1" applyAlignment="1">
      <alignment horizontal="left"/>
    </xf>
    <xf numFmtId="0" fontId="34" fillId="0" borderId="0" xfId="12" applyFont="1" applyAlignment="1">
      <alignment horizontal="right"/>
    </xf>
    <xf numFmtId="3" fontId="34" fillId="0" borderId="0" xfId="12" applyNumberFormat="1" applyFont="1" applyAlignment="1">
      <alignment horizontal="right"/>
    </xf>
    <xf numFmtId="0" fontId="34" fillId="0" borderId="0" xfId="12" applyFont="1" applyAlignment="1">
      <alignment horizontal="center"/>
    </xf>
    <xf numFmtId="0" fontId="30" fillId="0" borderId="2" xfId="12" quotePrefix="1" applyFont="1" applyBorder="1"/>
    <xf numFmtId="0" fontId="34" fillId="0" borderId="0" xfId="12" applyFont="1"/>
    <xf numFmtId="0" fontId="30" fillId="0" borderId="2" xfId="12" quotePrefix="1" applyFont="1" applyBorder="1" applyAlignment="1">
      <alignment horizontal="left"/>
    </xf>
    <xf numFmtId="0" fontId="30" fillId="0" borderId="3" xfId="12" applyFont="1" applyBorder="1"/>
    <xf numFmtId="0" fontId="30" fillId="0" borderId="6" xfId="12" applyFont="1" applyBorder="1"/>
    <xf numFmtId="0" fontId="30" fillId="0" borderId="7" xfId="12" applyFont="1" applyBorder="1" applyAlignment="1">
      <alignment horizontal="left"/>
    </xf>
    <xf numFmtId="0" fontId="30" fillId="0" borderId="7" xfId="12" quotePrefix="1" applyFont="1" applyBorder="1" applyAlignment="1">
      <alignment horizontal="left"/>
    </xf>
    <xf numFmtId="3" fontId="30" fillId="0" borderId="7" xfId="12" applyNumberFormat="1" applyFont="1" applyBorder="1" applyAlignment="1">
      <alignment horizontal="right"/>
    </xf>
    <xf numFmtId="3" fontId="30" fillId="0" borderId="0" xfId="12" applyNumberFormat="1" applyFont="1" applyAlignment="1">
      <alignment horizontal="left"/>
    </xf>
    <xf numFmtId="3" fontId="30" fillId="0" borderId="0" xfId="12" applyNumberFormat="1" applyFont="1" applyAlignment="1">
      <alignment horizontal="right"/>
    </xf>
    <xf numFmtId="0" fontId="30" fillId="0" borderId="0" xfId="12" quotePrefix="1" applyFont="1" applyAlignment="1">
      <alignment vertical="center" wrapText="1"/>
    </xf>
    <xf numFmtId="3" fontId="30" fillId="0" borderId="0" xfId="12" quotePrefix="1" applyNumberFormat="1" applyFont="1" applyAlignment="1">
      <alignment vertical="center" wrapText="1"/>
    </xf>
    <xf numFmtId="0" fontId="31" fillId="0" borderId="0" xfId="12" applyFont="1" applyAlignment="1">
      <alignment vertical="center" wrapText="1"/>
    </xf>
    <xf numFmtId="0" fontId="30" fillId="0" borderId="0" xfId="12" quotePrefix="1" applyFont="1"/>
    <xf numFmtId="0" fontId="30" fillId="0" borderId="0" xfId="12" quotePrefix="1" applyFont="1" applyAlignment="1">
      <alignment horizontal="right"/>
    </xf>
    <xf numFmtId="0" fontId="30" fillId="0" borderId="7" xfId="12" applyFont="1" applyBorder="1"/>
    <xf numFmtId="0" fontId="30" fillId="0" borderId="5" xfId="12" quotePrefix="1" applyFont="1" applyBorder="1"/>
    <xf numFmtId="0" fontId="12" fillId="0" borderId="0" xfId="12" applyFont="1" applyAlignment="1">
      <alignment vertical="center"/>
    </xf>
    <xf numFmtId="0" fontId="12" fillId="0" borderId="0" xfId="12" applyFont="1" applyAlignment="1">
      <alignment vertical="center" wrapText="1"/>
    </xf>
    <xf numFmtId="0" fontId="18" fillId="0" borderId="0" xfId="12" applyFont="1" applyAlignment="1">
      <alignment vertical="center" wrapText="1"/>
    </xf>
    <xf numFmtId="0" fontId="25" fillId="0" borderId="0" xfId="12" applyFont="1" applyAlignment="1">
      <alignment vertical="center" wrapText="1"/>
    </xf>
    <xf numFmtId="0" fontId="19" fillId="0" borderId="0" xfId="12" applyFont="1" applyAlignment="1">
      <alignment vertical="center" wrapText="1"/>
    </xf>
    <xf numFmtId="0" fontId="26" fillId="0" borderId="0" xfId="12" applyFont="1" applyAlignment="1">
      <alignment vertical="center" wrapText="1"/>
    </xf>
    <xf numFmtId="0" fontId="16" fillId="0" borderId="0" xfId="12"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3" fontId="48" fillId="0" borderId="0" xfId="0" applyNumberFormat="1"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49" fillId="0" borderId="0" xfId="0" applyFont="1"/>
    <xf numFmtId="0" fontId="50" fillId="0" borderId="0" xfId="0" applyFont="1" applyAlignment="1">
      <alignment horizontal="center" vertical="center" wrapText="1"/>
    </xf>
    <xf numFmtId="0" fontId="57" fillId="0" borderId="0" xfId="0" applyFont="1"/>
    <xf numFmtId="0" fontId="57" fillId="0" borderId="0" xfId="0" applyFont="1" applyAlignment="1">
      <alignment vertical="center" wrapText="1"/>
    </xf>
    <xf numFmtId="0" fontId="58" fillId="0" borderId="0" xfId="0" applyFont="1" applyAlignment="1">
      <alignment horizontal="center" vertical="center" wrapText="1"/>
    </xf>
    <xf numFmtId="0" fontId="51" fillId="0" borderId="0" xfId="0" applyFont="1" applyAlignment="1">
      <alignment vertical="center" wrapText="1"/>
    </xf>
    <xf numFmtId="0" fontId="52" fillId="0" borderId="13" xfId="0" applyFont="1" applyBorder="1" applyAlignment="1">
      <alignment vertical="center" wrapText="1"/>
    </xf>
    <xf numFmtId="0" fontId="52" fillId="0" borderId="12" xfId="0" applyFont="1" applyBorder="1" applyAlignment="1">
      <alignment horizontal="right" vertical="center" wrapText="1"/>
    </xf>
    <xf numFmtId="0" fontId="52" fillId="0" borderId="14" xfId="0" applyFont="1" applyBorder="1" applyAlignment="1">
      <alignment horizontal="right" vertical="center" wrapText="1"/>
    </xf>
    <xf numFmtId="0" fontId="50" fillId="0" borderId="14" xfId="0" applyFont="1" applyBorder="1" applyAlignment="1">
      <alignment horizontal="right" vertical="center" wrapText="1"/>
    </xf>
    <xf numFmtId="3" fontId="52" fillId="0" borderId="14" xfId="0" applyNumberFormat="1" applyFont="1" applyBorder="1" applyAlignment="1">
      <alignment horizontal="right" vertical="center" wrapText="1"/>
    </xf>
    <xf numFmtId="3" fontId="50" fillId="0" borderId="14" xfId="0" applyNumberFormat="1" applyFont="1" applyBorder="1" applyAlignment="1">
      <alignment horizontal="right" vertical="center" wrapText="1"/>
    </xf>
    <xf numFmtId="0" fontId="52" fillId="0" borderId="15" xfId="0" applyFont="1" applyBorder="1" applyAlignment="1">
      <alignment horizontal="right" vertical="center" wrapText="1"/>
    </xf>
    <xf numFmtId="3" fontId="50" fillId="0" borderId="12" xfId="0" applyNumberFormat="1" applyFont="1" applyBorder="1" applyAlignment="1">
      <alignment horizontal="right" vertical="center" wrapText="1"/>
    </xf>
    <xf numFmtId="3" fontId="52" fillId="0" borderId="12" xfId="0" applyNumberFormat="1" applyFont="1" applyBorder="1" applyAlignment="1">
      <alignment horizontal="right" vertical="center" wrapText="1"/>
    </xf>
    <xf numFmtId="0" fontId="50" fillId="0" borderId="12" xfId="0" applyFont="1" applyBorder="1" applyAlignment="1">
      <alignment horizontal="right" vertical="center" wrapText="1"/>
    </xf>
    <xf numFmtId="0" fontId="51" fillId="0" borderId="16" xfId="0" applyFont="1" applyBorder="1" applyAlignment="1">
      <alignment vertical="center" wrapText="1"/>
    </xf>
    <xf numFmtId="0" fontId="50" fillId="6" borderId="15" xfId="0" applyFont="1" applyFill="1" applyBorder="1" applyAlignment="1">
      <alignment horizontal="right" vertical="center" wrapText="1"/>
    </xf>
    <xf numFmtId="0" fontId="59" fillId="0" borderId="0" xfId="0" applyFont="1"/>
    <xf numFmtId="0" fontId="50" fillId="7" borderId="13" xfId="0" applyFont="1" applyFill="1" applyBorder="1" applyAlignment="1">
      <alignment horizontal="right" vertical="center" wrapText="1"/>
    </xf>
    <xf numFmtId="3" fontId="50" fillId="7" borderId="12" xfId="0" applyNumberFormat="1" applyFont="1" applyFill="1" applyBorder="1" applyAlignment="1">
      <alignment horizontal="right" vertical="center" wrapText="1"/>
    </xf>
    <xf numFmtId="3" fontId="50" fillId="7" borderId="14" xfId="0" applyNumberFormat="1" applyFont="1" applyFill="1" applyBorder="1" applyAlignment="1">
      <alignment horizontal="right" vertical="center" wrapText="1"/>
    </xf>
    <xf numFmtId="0" fontId="50" fillId="7" borderId="14" xfId="0" applyFont="1" applyFill="1" applyBorder="1" applyAlignment="1">
      <alignment horizontal="right" vertical="center" wrapText="1"/>
    </xf>
    <xf numFmtId="0" fontId="50" fillId="7" borderId="15" xfId="0" applyFont="1" applyFill="1" applyBorder="1" applyAlignment="1">
      <alignment horizontal="right" vertical="center" wrapText="1"/>
    </xf>
    <xf numFmtId="0" fontId="50" fillId="7" borderId="13" xfId="0" applyFont="1" applyFill="1" applyBorder="1" applyAlignment="1">
      <alignment horizontal="lef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5" fillId="0" borderId="0" xfId="0" applyFont="1" applyAlignment="1">
      <alignment vertical="center" wrapText="1"/>
    </xf>
    <xf numFmtId="0" fontId="67" fillId="0" borderId="0" xfId="0" applyFont="1" applyAlignment="1">
      <alignment horizontal="center" vertical="center" wrapText="1"/>
    </xf>
    <xf numFmtId="0" fontId="51" fillId="0" borderId="0" xfId="0" applyFont="1" applyAlignment="1">
      <alignment horizontal="center" vertical="center" wrapText="1"/>
    </xf>
    <xf numFmtId="0" fontId="68" fillId="0" borderId="13" xfId="0" applyFont="1" applyBorder="1" applyAlignment="1">
      <alignment horizontal="center" vertical="center" wrapText="1"/>
    </xf>
    <xf numFmtId="3" fontId="53" fillId="0" borderId="13" xfId="0" applyNumberFormat="1" applyFont="1" applyBorder="1" applyAlignment="1">
      <alignment horizontal="right" vertical="center" wrapText="1"/>
    </xf>
    <xf numFmtId="0" fontId="68" fillId="0" borderId="13" xfId="0" applyFont="1" applyBorder="1" applyAlignment="1">
      <alignment horizontal="right" vertical="center" wrapText="1"/>
    </xf>
    <xf numFmtId="3" fontId="68" fillId="0" borderId="13" xfId="0" applyNumberFormat="1" applyFont="1" applyBorder="1" applyAlignment="1">
      <alignment horizontal="right" vertical="center" wrapText="1"/>
    </xf>
    <xf numFmtId="0" fontId="53" fillId="0" borderId="0" xfId="0" applyFont="1"/>
    <xf numFmtId="3" fontId="68" fillId="7" borderId="13" xfId="0" applyNumberFormat="1" applyFont="1" applyFill="1" applyBorder="1" applyAlignment="1">
      <alignment horizontal="right" vertical="center" wrapText="1"/>
    </xf>
    <xf numFmtId="0" fontId="68" fillId="7" borderId="13" xfId="0" applyFont="1" applyFill="1" applyBorder="1" applyAlignment="1">
      <alignment horizontal="right" vertical="center" wrapText="1"/>
    </xf>
    <xf numFmtId="0" fontId="71" fillId="0" borderId="0" xfId="0" applyFont="1" applyAlignment="1">
      <alignment vertical="center" wrapText="1"/>
    </xf>
    <xf numFmtId="3" fontId="71" fillId="0" borderId="0" xfId="0" applyNumberFormat="1" applyFont="1" applyAlignment="1">
      <alignment vertical="center" wrapText="1"/>
    </xf>
    <xf numFmtId="0" fontId="72" fillId="0" borderId="0" xfId="0" applyFont="1" applyAlignment="1">
      <alignment horizontal="left"/>
    </xf>
    <xf numFmtId="0" fontId="73" fillId="0" borderId="0" xfId="0" applyFont="1" applyAlignment="1">
      <alignment vertical="center" wrapText="1"/>
    </xf>
    <xf numFmtId="0" fontId="70" fillId="0" borderId="0" xfId="0" applyFont="1" applyAlignment="1">
      <alignment horizontal="center" vertical="center" wrapText="1"/>
    </xf>
    <xf numFmtId="0" fontId="74" fillId="0" borderId="0" xfId="0" applyFont="1" applyAlignment="1">
      <alignment vertical="center" wrapText="1"/>
    </xf>
    <xf numFmtId="3" fontId="74" fillId="0" borderId="0" xfId="0" applyNumberFormat="1" applyFont="1" applyAlignment="1">
      <alignment horizontal="center" vertical="center" wrapText="1"/>
    </xf>
    <xf numFmtId="0" fontId="74" fillId="0" borderId="0" xfId="0" applyFont="1" applyAlignment="1">
      <alignment vertical="top" wrapText="1"/>
    </xf>
    <xf numFmtId="0" fontId="74" fillId="0" borderId="0" xfId="0" applyFont="1" applyAlignment="1">
      <alignment horizontal="center" vertical="center" wrapText="1"/>
    </xf>
    <xf numFmtId="0" fontId="70" fillId="0" borderId="0" xfId="0" applyFont="1" applyAlignment="1">
      <alignment horizontal="left"/>
    </xf>
    <xf numFmtId="0" fontId="51" fillId="0" borderId="0" xfId="0" applyFont="1" applyAlignment="1">
      <alignment horizontal="left"/>
    </xf>
    <xf numFmtId="0" fontId="75" fillId="0" borderId="0" xfId="0" applyFont="1" applyAlignment="1">
      <alignment horizontal="left"/>
    </xf>
    <xf numFmtId="0" fontId="10" fillId="0" borderId="0" xfId="0" applyFont="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left"/>
    </xf>
    <xf numFmtId="0" fontId="50" fillId="0" borderId="0" xfId="0" applyFont="1" applyAlignment="1">
      <alignment horizontal="right"/>
    </xf>
    <xf numFmtId="3" fontId="50" fillId="0" borderId="0" xfId="0" applyNumberFormat="1" applyFont="1" applyAlignment="1">
      <alignment horizontal="center"/>
    </xf>
    <xf numFmtId="0" fontId="3" fillId="0" borderId="0" xfId="0" applyFont="1"/>
    <xf numFmtId="0" fontId="50" fillId="0" borderId="13" xfId="0" applyFont="1" applyBorder="1" applyAlignment="1">
      <alignment vertical="center" wrapText="1"/>
    </xf>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7" borderId="12" xfId="0" applyFont="1" applyFill="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79" fillId="0" borderId="0" xfId="0" applyFont="1" applyAlignment="1">
      <alignment vertical="center" wrapText="1"/>
    </xf>
    <xf numFmtId="0" fontId="50" fillId="0" borderId="16" xfId="0" applyFont="1" applyBorder="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vertical="center" wrapText="1"/>
    </xf>
    <xf numFmtId="3" fontId="80" fillId="0" borderId="0" xfId="0" applyNumberFormat="1" applyFont="1" applyAlignment="1">
      <alignment horizontal="center" vertical="center" wrapText="1"/>
    </xf>
    <xf numFmtId="0" fontId="82" fillId="0" borderId="0" xfId="0" applyFont="1" applyAlignment="1">
      <alignment vertical="center" wrapText="1"/>
    </xf>
    <xf numFmtId="0" fontId="84" fillId="0" borderId="0" xfId="0" applyFont="1"/>
    <xf numFmtId="0" fontId="50" fillId="0" borderId="0" xfId="0" applyFont="1" applyAlignment="1">
      <alignment vertical="center" wrapText="1"/>
    </xf>
    <xf numFmtId="0" fontId="68" fillId="0" borderId="0" xfId="0" applyFont="1" applyAlignment="1">
      <alignment horizontal="center" vertical="center" wrapText="1"/>
    </xf>
    <xf numFmtId="0" fontId="86" fillId="0" borderId="0" xfId="0" applyFont="1"/>
    <xf numFmtId="0" fontId="68" fillId="7" borderId="13" xfId="0" applyFont="1" applyFill="1" applyBorder="1" applyAlignment="1">
      <alignment horizontal="center" vertical="center" wrapText="1"/>
    </xf>
    <xf numFmtId="0" fontId="54" fillId="0" borderId="0" xfId="0" applyFont="1" applyAlignment="1">
      <alignment horizontal="center" vertical="center"/>
    </xf>
    <xf numFmtId="3" fontId="54" fillId="0" borderId="0" xfId="0" applyNumberFormat="1" applyFont="1" applyAlignment="1">
      <alignment horizontal="center" vertical="center"/>
    </xf>
    <xf numFmtId="0" fontId="47" fillId="0" borderId="0" xfId="0" applyFont="1" applyAlignment="1">
      <alignment vertical="center" wrapText="1"/>
    </xf>
    <xf numFmtId="0" fontId="88" fillId="0" borderId="13" xfId="0" applyFont="1" applyBorder="1" applyAlignment="1">
      <alignment horizontal="left" vertical="center" wrapText="1"/>
    </xf>
    <xf numFmtId="0" fontId="89" fillId="0" borderId="0" xfId="0" applyFont="1" applyAlignment="1">
      <alignment horizontal="left" vertical="center" wrapText="1"/>
    </xf>
    <xf numFmtId="0" fontId="89" fillId="0" borderId="0" xfId="0" applyFont="1" applyAlignment="1">
      <alignment horizontal="center" vertical="center" wrapText="1"/>
    </xf>
    <xf numFmtId="3" fontId="51" fillId="0" borderId="12" xfId="0" applyNumberFormat="1" applyFont="1" applyBorder="1" applyAlignment="1">
      <alignment horizontal="center" vertical="center" wrapText="1"/>
    </xf>
    <xf numFmtId="3" fontId="51" fillId="0" borderId="14" xfId="0" applyNumberFormat="1" applyFont="1" applyBorder="1" applyAlignment="1">
      <alignment horizontal="center" vertical="center" wrapText="1"/>
    </xf>
    <xf numFmtId="3" fontId="88" fillId="0" borderId="15" xfId="0" applyNumberFormat="1" applyFont="1" applyBorder="1" applyAlignment="1">
      <alignment horizontal="center" vertical="center" wrapText="1"/>
    </xf>
    <xf numFmtId="3" fontId="51" fillId="0" borderId="0" xfId="0" applyNumberFormat="1" applyFont="1" applyAlignment="1">
      <alignment vertical="center" wrapText="1"/>
    </xf>
    <xf numFmtId="3" fontId="88" fillId="7" borderId="12" xfId="0" applyNumberFormat="1" applyFont="1" applyFill="1" applyBorder="1" applyAlignment="1">
      <alignment horizontal="center" vertical="center" wrapText="1"/>
    </xf>
    <xf numFmtId="3" fontId="88" fillId="7" borderId="14" xfId="0" applyNumberFormat="1" applyFont="1" applyFill="1" applyBorder="1" applyAlignment="1">
      <alignment horizontal="center" vertical="center" wrapText="1"/>
    </xf>
    <xf numFmtId="3" fontId="88" fillId="7" borderId="15" xfId="0" applyNumberFormat="1" applyFont="1" applyFill="1" applyBorder="1" applyAlignment="1">
      <alignment horizontal="center" vertical="center" wrapText="1"/>
    </xf>
    <xf numFmtId="0" fontId="54" fillId="0" borderId="0" xfId="0" applyFont="1" applyAlignment="1">
      <alignment vertical="center" wrapText="1"/>
    </xf>
    <xf numFmtId="0" fontId="90" fillId="0" borderId="0" xfId="0" applyFont="1"/>
    <xf numFmtId="0" fontId="90"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3" fontId="91" fillId="7" borderId="10" xfId="0" applyNumberFormat="1" applyFont="1" applyFill="1" applyBorder="1" applyAlignment="1">
      <alignment horizontal="right" vertical="center" wrapText="1"/>
    </xf>
    <xf numFmtId="0" fontId="93" fillId="0" borderId="0" xfId="0" applyFont="1" applyAlignment="1">
      <alignment vertical="center"/>
    </xf>
    <xf numFmtId="0" fontId="94" fillId="0" borderId="0" xfId="0" applyFont="1"/>
    <xf numFmtId="3" fontId="94" fillId="0" borderId="0" xfId="0" applyNumberFormat="1" applyFont="1"/>
    <xf numFmtId="0" fontId="96" fillId="0" borderId="0" xfId="0" applyFont="1" applyAlignment="1">
      <alignment vertical="center" wrapText="1"/>
    </xf>
    <xf numFmtId="0" fontId="91" fillId="7" borderId="10" xfId="0" applyFont="1" applyFill="1" applyBorder="1" applyAlignment="1">
      <alignment horizontal="right" vertical="center" wrapText="1"/>
    </xf>
    <xf numFmtId="0" fontId="97" fillId="0" borderId="0" xfId="0" applyFont="1" applyAlignment="1">
      <alignment horizontal="left"/>
    </xf>
    <xf numFmtId="0" fontId="91" fillId="7"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8"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8"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8" fillId="7" borderId="10" xfId="0" applyFont="1" applyFill="1" applyBorder="1" applyAlignment="1">
      <alignment horizontal="center" vertical="center" wrapText="1"/>
    </xf>
    <xf numFmtId="3" fontId="68" fillId="7" borderId="10" xfId="0" applyNumberFormat="1" applyFont="1" applyFill="1" applyBorder="1" applyAlignment="1">
      <alignment horizontal="right" vertical="center" wrapText="1"/>
    </xf>
    <xf numFmtId="0" fontId="101" fillId="0" borderId="0" xfId="0" applyFont="1" applyAlignment="1">
      <alignment horizontal="right" vertical="center"/>
    </xf>
    <xf numFmtId="3" fontId="101" fillId="0" borderId="0" xfId="0" applyNumberFormat="1" applyFont="1" applyAlignment="1">
      <alignment horizontal="center" vertical="center"/>
    </xf>
    <xf numFmtId="0" fontId="88" fillId="0" borderId="0" xfId="0" applyFont="1" applyAlignment="1">
      <alignment horizontal="center" vertical="center" wrapText="1"/>
    </xf>
    <xf numFmtId="0" fontId="68"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8" fillId="7" borderId="10" xfId="0" applyFont="1" applyFill="1" applyBorder="1" applyAlignment="1">
      <alignment horizontal="right" vertical="center" wrapText="1"/>
    </xf>
    <xf numFmtId="0" fontId="68" fillId="0" borderId="0" xfId="0" applyFont="1" applyAlignment="1">
      <alignment horizontal="right" vertical="center" wrapText="1"/>
    </xf>
    <xf numFmtId="0" fontId="75" fillId="0" borderId="0" xfId="0" applyFont="1"/>
    <xf numFmtId="0" fontId="86" fillId="0" borderId="0" xfId="0" applyFont="1" applyAlignment="1">
      <alignment horizontal="left"/>
    </xf>
    <xf numFmtId="0" fontId="88" fillId="0" borderId="11" xfId="0" applyFont="1" applyBorder="1" applyAlignment="1">
      <alignment horizontal="center" vertical="center" wrapText="1"/>
    </xf>
    <xf numFmtId="0" fontId="88" fillId="0" borderId="18" xfId="0" applyFont="1" applyBorder="1" applyAlignment="1">
      <alignment vertical="center" wrapText="1"/>
    </xf>
    <xf numFmtId="0" fontId="88" fillId="0" borderId="18" xfId="0" applyFont="1" applyBorder="1" applyAlignment="1">
      <alignment horizontal="center" vertical="center" wrapText="1"/>
    </xf>
    <xf numFmtId="0" fontId="67"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7"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67" fillId="7" borderId="10"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7" borderId="10" xfId="0" applyFont="1" applyFill="1" applyBorder="1" applyAlignment="1">
      <alignment horizontal="right" vertical="center" wrapText="1"/>
    </xf>
    <xf numFmtId="0" fontId="50" fillId="0" borderId="13" xfId="0" applyFont="1" applyBorder="1" applyAlignment="1">
      <alignment horizontal="right" vertical="center" wrapText="1"/>
    </xf>
    <xf numFmtId="0" fontId="50" fillId="0" borderId="13" xfId="0" applyFont="1" applyBorder="1" applyAlignment="1">
      <alignment horizontal="left" vertical="center" wrapText="1"/>
    </xf>
    <xf numFmtId="0" fontId="50" fillId="0" borderId="13" xfId="0" applyFont="1" applyBorder="1" applyAlignment="1">
      <alignment horizontal="center" vertical="center" wrapText="1"/>
    </xf>
    <xf numFmtId="0" fontId="52" fillId="0" borderId="13" xfId="0" applyFont="1" applyBorder="1" applyAlignment="1">
      <alignment horizontal="right" vertical="center" wrapText="1"/>
    </xf>
    <xf numFmtId="0" fontId="53" fillId="0" borderId="0" xfId="0" applyFont="1" applyAlignment="1">
      <alignment horizontal="left"/>
    </xf>
    <xf numFmtId="0" fontId="105" fillId="0" borderId="0" xfId="0" applyFont="1" applyAlignment="1">
      <alignment vertical="center" wrapText="1"/>
    </xf>
    <xf numFmtId="0" fontId="100" fillId="0" borderId="0" xfId="0" applyFont="1" applyAlignment="1">
      <alignment horizontal="left"/>
    </xf>
    <xf numFmtId="0" fontId="67" fillId="0" borderId="11" xfId="0" applyFont="1" applyBorder="1" applyAlignment="1">
      <alignment horizontal="center" vertical="center" wrapText="1"/>
    </xf>
    <xf numFmtId="0" fontId="59" fillId="0" borderId="11" xfId="0" applyFont="1" applyBorder="1" applyAlignment="1">
      <alignment horizontal="right" vertical="center" wrapText="1"/>
    </xf>
    <xf numFmtId="0" fontId="67" fillId="0" borderId="10" xfId="0" applyFont="1" applyBorder="1" applyAlignment="1">
      <alignment vertical="center" wrapText="1"/>
    </xf>
    <xf numFmtId="0" fontId="59" fillId="0" borderId="11" xfId="0" applyFont="1" applyBorder="1" applyAlignment="1">
      <alignment horizontal="center" vertical="center" wrapText="1"/>
    </xf>
    <xf numFmtId="0" fontId="59" fillId="0" borderId="18" xfId="0" applyFont="1" applyBorder="1" applyAlignment="1">
      <alignment vertical="center" wrapText="1"/>
    </xf>
    <xf numFmtId="0" fontId="59" fillId="0" borderId="0" xfId="0" applyFont="1" applyAlignment="1">
      <alignment horizontal="center" vertical="center" wrapText="1"/>
    </xf>
    <xf numFmtId="0" fontId="59" fillId="0" borderId="18" xfId="0" applyFont="1" applyBorder="1" applyAlignment="1">
      <alignment horizontal="center" vertical="center" wrapText="1"/>
    </xf>
    <xf numFmtId="0" fontId="68" fillId="0" borderId="11" xfId="0" applyFont="1" applyBorder="1" applyAlignment="1">
      <alignment horizontal="center" vertical="center" wrapText="1"/>
    </xf>
    <xf numFmtId="0" fontId="68" fillId="0" borderId="11" xfId="0" applyFont="1" applyBorder="1" applyAlignment="1">
      <alignment horizontal="right" vertical="center" wrapText="1"/>
    </xf>
    <xf numFmtId="0" fontId="75" fillId="0" borderId="0" xfId="0" applyFont="1" applyAlignment="1">
      <alignment vertical="center" wrapText="1"/>
    </xf>
    <xf numFmtId="3" fontId="54" fillId="0" borderId="0" xfId="0" applyNumberFormat="1" applyFont="1" applyAlignment="1">
      <alignment horizontal="left" vertical="center"/>
    </xf>
    <xf numFmtId="0" fontId="31" fillId="0" borderId="0" xfId="12" applyFont="1" applyAlignment="1">
      <alignment horizontal="right" vertical="center" wrapText="1"/>
    </xf>
    <xf numFmtId="0" fontId="62" fillId="0" borderId="0" xfId="0" applyFont="1" applyAlignment="1">
      <alignment horizontal="right"/>
    </xf>
    <xf numFmtId="3" fontId="62" fillId="0" borderId="0" xfId="0" applyNumberFormat="1" applyFont="1" applyAlignment="1">
      <alignment horizontal="center"/>
    </xf>
    <xf numFmtId="0" fontId="50" fillId="5" borderId="17" xfId="0" applyFont="1" applyFill="1" applyBorder="1" applyAlignment="1">
      <alignment horizontal="center" vertical="center" wrapText="1"/>
    </xf>
    <xf numFmtId="0" fontId="60" fillId="3" borderId="19" xfId="0" applyFont="1" applyFill="1" applyBorder="1" applyAlignment="1">
      <alignment horizontal="center" vertical="center" wrapText="1"/>
    </xf>
    <xf numFmtId="2" fontId="52" fillId="0" borderId="15" xfId="0" applyNumberFormat="1" applyFont="1" applyBorder="1" applyAlignment="1">
      <alignment horizontal="right" vertical="center" wrapText="1"/>
    </xf>
    <xf numFmtId="0" fontId="69" fillId="3" borderId="19" xfId="0" applyFont="1" applyFill="1" applyBorder="1" applyAlignment="1">
      <alignment horizontal="center" vertical="center" wrapText="1"/>
    </xf>
    <xf numFmtId="2" fontId="68" fillId="0" borderId="13" xfId="0" applyNumberFormat="1" applyFont="1" applyBorder="1" applyAlignment="1">
      <alignment horizontal="right" vertical="center" wrapText="1"/>
    </xf>
    <xf numFmtId="0" fontId="63" fillId="0" borderId="0" xfId="0" applyFont="1" applyAlignment="1">
      <alignment horizontal="left"/>
    </xf>
    <xf numFmtId="0" fontId="60" fillId="0" borderId="20" xfId="0" applyFont="1" applyBorder="1" applyAlignment="1">
      <alignment horizontal="center" vertical="center" wrapText="1"/>
    </xf>
    <xf numFmtId="0" fontId="3" fillId="0" borderId="0" xfId="12"/>
    <xf numFmtId="0" fontId="107" fillId="0" borderId="0" xfId="12" applyFont="1" applyAlignment="1">
      <alignment vertical="center" wrapText="1"/>
    </xf>
    <xf numFmtId="0" fontId="107" fillId="0" borderId="0" xfId="12" applyFont="1"/>
    <xf numFmtId="0" fontId="111" fillId="8" borderId="19" xfId="12" applyFont="1" applyFill="1" applyBorder="1" applyAlignment="1">
      <alignment horizontal="center" vertical="center" textRotation="90" wrapText="1"/>
    </xf>
    <xf numFmtId="0" fontId="42" fillId="0" borderId="19" xfId="12" applyFont="1" applyBorder="1" applyAlignment="1">
      <alignment vertical="center" wrapText="1"/>
    </xf>
    <xf numFmtId="0" fontId="42" fillId="0" borderId="0" xfId="12" applyFont="1" applyAlignment="1">
      <alignment vertical="center" wrapText="1"/>
    </xf>
    <xf numFmtId="0" fontId="42" fillId="0" borderId="19" xfId="12" applyFont="1" applyBorder="1"/>
    <xf numFmtId="0" fontId="42" fillId="0" borderId="0" xfId="12" applyFont="1"/>
    <xf numFmtId="0" fontId="39" fillId="0" borderId="0" xfId="12" applyFont="1" applyAlignment="1">
      <alignment vertical="center" wrapText="1"/>
    </xf>
    <xf numFmtId="0" fontId="39" fillId="0" borderId="0" xfId="12" applyFont="1"/>
    <xf numFmtId="0" fontId="39" fillId="0" borderId="0" xfId="12" applyFont="1" applyAlignment="1">
      <alignment horizontal="center"/>
    </xf>
    <xf numFmtId="0" fontId="42" fillId="0" borderId="0" xfId="24" applyFont="1"/>
    <xf numFmtId="0" fontId="42" fillId="0" borderId="0" xfId="24" applyFont="1" applyAlignment="1">
      <alignment vertical="center" wrapText="1"/>
    </xf>
    <xf numFmtId="0" fontId="107" fillId="0" borderId="0" xfId="24" applyFont="1"/>
    <xf numFmtId="0" fontId="42" fillId="0" borderId="0" xfId="12" applyFont="1" applyAlignment="1">
      <alignment vertical="center"/>
    </xf>
    <xf numFmtId="0" fontId="85" fillId="3" borderId="19" xfId="0" applyFont="1" applyFill="1" applyBorder="1" applyAlignment="1">
      <alignment horizontal="center" vertical="center" wrapText="1"/>
    </xf>
    <xf numFmtId="0" fontId="51" fillId="0" borderId="0" xfId="12" applyFont="1"/>
    <xf numFmtId="0" fontId="51" fillId="0" borderId="0" xfId="12" applyFont="1" applyAlignment="1">
      <alignment vertical="center" wrapText="1"/>
    </xf>
    <xf numFmtId="0" fontId="88" fillId="0" borderId="0" xfId="12" applyFont="1" applyAlignment="1">
      <alignment horizontal="center" vertical="center" wrapText="1"/>
    </xf>
    <xf numFmtId="0" fontId="88" fillId="0" borderId="0" xfId="12" applyFont="1" applyAlignment="1">
      <alignment vertical="center" wrapText="1"/>
    </xf>
    <xf numFmtId="0" fontId="68" fillId="9" borderId="0" xfId="12" applyFont="1" applyFill="1" applyAlignment="1">
      <alignment vertical="center" wrapText="1"/>
    </xf>
    <xf numFmtId="0" fontId="51" fillId="0" borderId="0" xfId="12" applyFont="1" applyAlignment="1">
      <alignment horizontal="left"/>
    </xf>
    <xf numFmtId="0" fontId="57" fillId="0" borderId="0" xfId="12" applyFont="1" applyAlignment="1">
      <alignment vertical="center" wrapText="1"/>
    </xf>
    <xf numFmtId="0" fontId="57" fillId="0" borderId="0" xfId="12" applyFont="1"/>
    <xf numFmtId="0" fontId="53" fillId="0" borderId="0" xfId="12" applyFont="1"/>
    <xf numFmtId="3" fontId="50" fillId="7" borderId="15" xfId="12" applyNumberFormat="1" applyFont="1" applyFill="1" applyBorder="1" applyAlignment="1">
      <alignment horizontal="right" vertical="center" wrapText="1"/>
    </xf>
    <xf numFmtId="3" fontId="51" fillId="0" borderId="0" xfId="12" applyNumberFormat="1" applyFont="1" applyAlignment="1">
      <alignment vertical="center" wrapText="1"/>
    </xf>
    <xf numFmtId="0" fontId="50" fillId="7" borderId="15" xfId="12" applyFont="1" applyFill="1" applyBorder="1" applyAlignment="1">
      <alignment horizontal="right" vertical="center" wrapText="1"/>
    </xf>
    <xf numFmtId="3" fontId="51" fillId="0" borderId="16" xfId="12" applyNumberFormat="1" applyFont="1" applyBorder="1" applyAlignment="1">
      <alignment vertical="center" wrapText="1"/>
    </xf>
    <xf numFmtId="0" fontId="51" fillId="0" borderId="16" xfId="12" applyFont="1" applyBorder="1" applyAlignment="1">
      <alignment vertical="center" wrapText="1"/>
    </xf>
    <xf numFmtId="3" fontId="50" fillId="0" borderId="15" xfId="12" applyNumberFormat="1" applyFont="1" applyBorder="1" applyAlignment="1">
      <alignment horizontal="right" vertical="center" wrapText="1"/>
    </xf>
    <xf numFmtId="3" fontId="52" fillId="0" borderId="15" xfId="12" applyNumberFormat="1" applyFont="1" applyBorder="1" applyAlignment="1">
      <alignment horizontal="right" vertical="center" wrapText="1"/>
    </xf>
    <xf numFmtId="0" fontId="52" fillId="0" borderId="15" xfId="12" applyFont="1" applyBorder="1" applyAlignment="1">
      <alignment vertical="center" wrapText="1"/>
    </xf>
    <xf numFmtId="3" fontId="113" fillId="0" borderId="15" xfId="26" applyNumberFormat="1" applyFont="1" applyBorder="1" applyAlignment="1">
      <alignment horizontal="right" vertical="center"/>
    </xf>
    <xf numFmtId="0" fontId="58" fillId="0" borderId="0" xfId="12" applyFont="1" applyAlignment="1">
      <alignment horizontal="center" vertical="center" wrapText="1"/>
    </xf>
    <xf numFmtId="0" fontId="60" fillId="3" borderId="19" xfId="12" applyFont="1" applyFill="1" applyBorder="1" applyAlignment="1">
      <alignment horizontal="center" vertical="center" wrapText="1"/>
    </xf>
    <xf numFmtId="0" fontId="60" fillId="3" borderId="24" xfId="12" applyFont="1" applyFill="1" applyBorder="1" applyAlignment="1">
      <alignment horizontal="center" vertical="center" wrapText="1"/>
    </xf>
    <xf numFmtId="0" fontId="3" fillId="0" borderId="0" xfId="12" applyAlignment="1">
      <alignment vertical="center"/>
    </xf>
    <xf numFmtId="3" fontId="52" fillId="0" borderId="0" xfId="12" applyNumberFormat="1" applyFont="1" applyAlignment="1">
      <alignment horizontal="right" vertical="center" wrapText="1"/>
    </xf>
    <xf numFmtId="0" fontId="52" fillId="0" borderId="0" xfId="12" applyFont="1" applyAlignment="1">
      <alignment vertical="center" wrapText="1"/>
    </xf>
    <xf numFmtId="3" fontId="50" fillId="0" borderId="0" xfId="12" applyNumberFormat="1" applyFont="1" applyAlignment="1">
      <alignment horizontal="left" vertical="center"/>
    </xf>
    <xf numFmtId="0" fontId="50" fillId="0" borderId="0" xfId="12" applyFont="1" applyAlignment="1">
      <alignment horizontal="center" vertical="center"/>
    </xf>
    <xf numFmtId="0" fontId="50" fillId="0" borderId="0" xfId="12" applyFont="1" applyAlignment="1">
      <alignment horizontal="left" vertical="center"/>
    </xf>
    <xf numFmtId="0" fontId="114" fillId="0" borderId="0" xfId="12" applyFont="1"/>
    <xf numFmtId="0" fontId="114" fillId="0" borderId="0" xfId="12" applyFont="1" applyAlignment="1">
      <alignment vertical="center"/>
    </xf>
    <xf numFmtId="0" fontId="94" fillId="0" borderId="0" xfId="12" applyFont="1" applyAlignment="1">
      <alignment vertical="center" wrapText="1"/>
    </xf>
    <xf numFmtId="3" fontId="94" fillId="0" borderId="0" xfId="12" applyNumberFormat="1" applyFont="1" applyAlignment="1">
      <alignment vertical="center" wrapText="1"/>
    </xf>
    <xf numFmtId="3" fontId="115" fillId="0" borderId="0" xfId="12" applyNumberFormat="1" applyFont="1" applyAlignment="1">
      <alignment horizontal="right" vertical="center" wrapText="1"/>
    </xf>
    <xf numFmtId="0" fontId="115" fillId="0" borderId="0" xfId="12" applyFont="1" applyAlignment="1">
      <alignment vertical="center" wrapText="1"/>
    </xf>
    <xf numFmtId="0" fontId="116" fillId="0" borderId="0" xfId="12" applyFont="1" applyAlignment="1">
      <alignment horizontal="center" vertical="center" wrapText="1"/>
    </xf>
    <xf numFmtId="0" fontId="94" fillId="0" borderId="0" xfId="12" applyFont="1"/>
    <xf numFmtId="2" fontId="50" fillId="7" borderId="15" xfId="0" applyNumberFormat="1" applyFont="1" applyFill="1" applyBorder="1" applyAlignment="1">
      <alignment horizontal="right" vertical="center" wrapText="1"/>
    </xf>
    <xf numFmtId="0" fontId="69" fillId="3" borderId="34" xfId="0" applyFont="1" applyFill="1" applyBorder="1" applyAlignment="1">
      <alignment horizontal="center" vertical="center" wrapText="1"/>
    </xf>
    <xf numFmtId="0" fontId="99" fillId="3" borderId="34" xfId="0" applyFont="1" applyFill="1" applyBorder="1" applyAlignment="1">
      <alignment horizontal="center" vertical="center" wrapText="1"/>
    </xf>
    <xf numFmtId="0" fontId="95" fillId="0" borderId="0" xfId="0" applyFont="1"/>
    <xf numFmtId="0" fontId="67" fillId="0" borderId="0" xfId="0" applyFont="1"/>
    <xf numFmtId="0" fontId="50" fillId="0" borderId="0" xfId="0" applyFont="1" applyAlignment="1">
      <alignment horizontal="center"/>
    </xf>
    <xf numFmtId="3" fontId="50" fillId="0" borderId="0" xfId="0" applyNumberFormat="1" applyFont="1" applyAlignment="1">
      <alignment horizontal="left"/>
    </xf>
    <xf numFmtId="0" fontId="21" fillId="0" borderId="0" xfId="12" applyFont="1"/>
    <xf numFmtId="0" fontId="22" fillId="0" borderId="0" xfId="12" applyFont="1" applyAlignment="1">
      <alignment horizontal="center" vertical="center"/>
    </xf>
    <xf numFmtId="0" fontId="21" fillId="0" borderId="0" xfId="12" applyFont="1" applyAlignment="1">
      <alignment horizontal="justify" vertical="center"/>
    </xf>
    <xf numFmtId="0" fontId="36" fillId="0" borderId="0" xfId="12" applyFont="1"/>
    <xf numFmtId="0" fontId="37" fillId="0" borderId="0" xfId="12" applyFont="1" applyAlignment="1">
      <alignment horizontal="center" vertical="center"/>
    </xf>
    <xf numFmtId="0" fontId="39" fillId="0" borderId="0" xfId="12" applyFont="1" applyAlignment="1">
      <alignment horizontal="justify" vertical="center" wrapText="1"/>
    </xf>
    <xf numFmtId="0" fontId="40" fillId="0" borderId="0" xfId="12" applyFont="1" applyAlignment="1">
      <alignment horizontal="center" vertical="center" wrapText="1"/>
    </xf>
    <xf numFmtId="0" fontId="36" fillId="0" borderId="0" xfId="12" applyFont="1" applyAlignment="1">
      <alignment horizontal="justify" vertical="center"/>
    </xf>
    <xf numFmtId="0" fontId="40" fillId="0" borderId="0" xfId="12" applyFont="1" applyAlignment="1">
      <alignment horizontal="center" vertical="center"/>
    </xf>
    <xf numFmtId="0" fontId="39" fillId="0" borderId="0" xfId="12" applyFont="1" applyAlignment="1">
      <alignment horizontal="justify" vertical="center"/>
    </xf>
    <xf numFmtId="0" fontId="42" fillId="0" borderId="0" xfId="12" applyFont="1" applyAlignment="1">
      <alignment horizontal="justify" vertical="center"/>
    </xf>
    <xf numFmtId="0" fontId="43" fillId="0" borderId="9" xfId="12" applyFont="1" applyBorder="1" applyAlignment="1">
      <alignment horizontal="justify"/>
    </xf>
    <xf numFmtId="0" fontId="35" fillId="0" borderId="0" xfId="12" applyFont="1" applyAlignment="1">
      <alignment horizontal="center" vertical="center" textRotation="90"/>
    </xf>
    <xf numFmtId="0" fontId="23" fillId="0" borderId="0" xfId="12" applyFont="1" applyAlignment="1">
      <alignment vertical="center"/>
    </xf>
    <xf numFmtId="0" fontId="38" fillId="4" borderId="0" xfId="12" applyFont="1" applyFill="1" applyAlignment="1">
      <alignment horizontal="justify"/>
    </xf>
    <xf numFmtId="0" fontId="24" fillId="0" borderId="0" xfId="12" applyFont="1" applyAlignment="1">
      <alignment horizontal="justify"/>
    </xf>
    <xf numFmtId="0" fontId="38" fillId="0" borderId="0" xfId="12" applyFont="1" applyAlignment="1">
      <alignment horizontal="justify"/>
    </xf>
    <xf numFmtId="0" fontId="41" fillId="0" borderId="0" xfId="12" applyFont="1" applyAlignment="1">
      <alignment vertical="center"/>
    </xf>
    <xf numFmtId="3" fontId="117" fillId="9" borderId="0" xfId="25" applyNumberFormat="1" applyFont="1" applyFill="1" applyAlignment="1">
      <alignment vertical="center" wrapText="1"/>
    </xf>
    <xf numFmtId="0" fontId="39" fillId="0" borderId="22" xfId="12" applyFont="1" applyBorder="1" applyAlignment="1">
      <alignment vertical="center" wrapText="1"/>
    </xf>
    <xf numFmtId="0" fontId="112" fillId="7" borderId="15" xfId="12" applyFont="1" applyFill="1" applyBorder="1" applyAlignment="1">
      <alignment horizontal="center" vertical="center" wrapText="1"/>
    </xf>
    <xf numFmtId="0" fontId="88" fillId="0" borderId="32" xfId="0" applyFont="1" applyBorder="1" applyAlignment="1">
      <alignment vertical="center" wrapText="1"/>
    </xf>
    <xf numFmtId="0" fontId="88" fillId="0" borderId="32" xfId="0" applyFont="1" applyBorder="1" applyAlignment="1">
      <alignment horizontal="center" vertical="center" wrapText="1"/>
    </xf>
    <xf numFmtId="0" fontId="67" fillId="0" borderId="32" xfId="0" applyFont="1" applyBorder="1" applyAlignment="1">
      <alignment vertical="center" wrapText="1"/>
    </xf>
    <xf numFmtId="0" fontId="67" fillId="0" borderId="32" xfId="0" applyFont="1" applyBorder="1" applyAlignment="1">
      <alignment horizontal="center" vertical="center" wrapText="1"/>
    </xf>
    <xf numFmtId="0" fontId="119" fillId="0" borderId="0" xfId="27" applyFont="1"/>
    <xf numFmtId="0" fontId="120" fillId="0" borderId="0" xfId="27" applyFont="1"/>
    <xf numFmtId="0" fontId="122" fillId="0" borderId="0" xfId="27" applyFont="1" applyAlignment="1">
      <alignment horizontal="center" vertical="center" wrapText="1"/>
    </xf>
    <xf numFmtId="0" fontId="124" fillId="0" borderId="0" xfId="27" applyFont="1" applyAlignment="1">
      <alignment vertical="center" wrapText="1"/>
    </xf>
    <xf numFmtId="0" fontId="125" fillId="0" borderId="0" xfId="27" applyFont="1" applyAlignment="1">
      <alignment vertical="center" wrapText="1"/>
    </xf>
    <xf numFmtId="0" fontId="123" fillId="0" borderId="10" xfId="27" applyFont="1" applyBorder="1" applyAlignment="1">
      <alignment horizontal="left" vertical="center" wrapText="1"/>
    </xf>
    <xf numFmtId="0" fontId="126" fillId="0" borderId="0" xfId="27" applyFont="1" applyAlignment="1">
      <alignment vertical="center" wrapText="1"/>
    </xf>
    <xf numFmtId="165" fontId="126" fillId="0" borderId="10" xfId="27" applyNumberFormat="1" applyFont="1" applyBorder="1" applyAlignment="1" applyProtection="1">
      <alignment horizontal="right" vertical="center" wrapText="1"/>
      <protection hidden="1"/>
    </xf>
    <xf numFmtId="3" fontId="126" fillId="0" borderId="11" xfId="27" applyNumberFormat="1" applyFont="1" applyBorder="1" applyAlignment="1" applyProtection="1">
      <alignment horizontal="right" vertical="center" wrapText="1"/>
      <protection hidden="1"/>
    </xf>
    <xf numFmtId="3" fontId="123" fillId="0" borderId="10" xfId="27" applyNumberFormat="1" applyFont="1" applyBorder="1" applyAlignment="1" applyProtection="1">
      <alignment horizontal="right" vertical="center" wrapText="1"/>
      <protection hidden="1"/>
    </xf>
    <xf numFmtId="0" fontId="126" fillId="0" borderId="0" xfId="27" applyFont="1"/>
    <xf numFmtId="0" fontId="126" fillId="0" borderId="0" xfId="27" applyFont="1" applyAlignment="1" applyProtection="1">
      <alignment vertical="center" wrapText="1"/>
      <protection hidden="1"/>
    </xf>
    <xf numFmtId="3" fontId="126" fillId="0" borderId="10" xfId="27" applyNumberFormat="1" applyFont="1" applyBorder="1" applyAlignment="1" applyProtection="1">
      <alignment horizontal="right" vertical="center" wrapText="1"/>
      <protection hidden="1"/>
    </xf>
    <xf numFmtId="0" fontId="119" fillId="0" borderId="0" xfId="27" applyFont="1" applyAlignment="1">
      <alignment vertical="center" wrapText="1"/>
    </xf>
    <xf numFmtId="0" fontId="125" fillId="0" borderId="0" xfId="27" applyFont="1" applyProtection="1">
      <protection hidden="1"/>
    </xf>
    <xf numFmtId="3" fontId="125" fillId="0" borderId="0" xfId="27" applyNumberFormat="1" applyFont="1" applyProtection="1">
      <protection hidden="1"/>
    </xf>
    <xf numFmtId="0" fontId="123" fillId="7" borderId="10" xfId="27" applyFont="1" applyFill="1" applyBorder="1" applyAlignment="1">
      <alignment horizontal="center" vertical="center" wrapText="1"/>
    </xf>
    <xf numFmtId="3" fontId="123" fillId="7" borderId="10" xfId="27" applyNumberFormat="1" applyFont="1" applyFill="1" applyBorder="1" applyAlignment="1" applyProtection="1">
      <alignment horizontal="right" vertical="center" wrapText="1"/>
      <protection hidden="1"/>
    </xf>
    <xf numFmtId="0" fontId="125" fillId="0" borderId="0" xfId="27" applyFont="1" applyAlignment="1" applyProtection="1">
      <alignment vertical="center" wrapText="1"/>
      <protection hidden="1"/>
    </xf>
    <xf numFmtId="0" fontId="123" fillId="0" borderId="0" xfId="27" applyFont="1" applyAlignment="1">
      <alignment vertical="center" wrapText="1"/>
    </xf>
    <xf numFmtId="0" fontId="123" fillId="0" borderId="0" xfId="27" applyFont="1" applyAlignment="1" applyProtection="1">
      <alignment vertical="center" wrapText="1"/>
      <protection hidden="1"/>
    </xf>
    <xf numFmtId="0" fontId="126" fillId="0" borderId="0" xfId="27" applyFont="1" applyAlignment="1">
      <alignment vertical="center"/>
    </xf>
    <xf numFmtId="0" fontId="127" fillId="0" borderId="0" xfId="27" applyFont="1" applyAlignment="1">
      <alignment vertical="center"/>
    </xf>
    <xf numFmtId="0" fontId="107" fillId="0" borderId="0" xfId="5" applyFont="1" applyProtection="1">
      <protection locked="0"/>
    </xf>
    <xf numFmtId="165" fontId="36" fillId="0" borderId="0" xfId="5" applyNumberFormat="1" applyFont="1" applyProtection="1">
      <protection locked="0"/>
    </xf>
    <xf numFmtId="165" fontId="36" fillId="0" borderId="0" xfId="5" applyNumberFormat="1" applyFont="1" applyAlignment="1" applyProtection="1">
      <alignment horizontal="center" vertical="center"/>
      <protection locked="0"/>
    </xf>
    <xf numFmtId="0" fontId="36" fillId="0" borderId="0" xfId="5" applyFont="1" applyProtection="1">
      <protection locked="0"/>
    </xf>
    <xf numFmtId="165" fontId="107" fillId="9" borderId="0" xfId="5" applyNumberFormat="1" applyFont="1" applyFill="1"/>
    <xf numFmtId="165" fontId="34" fillId="9" borderId="33" xfId="29" applyNumberFormat="1" applyFont="1" applyFill="1" applyBorder="1" applyAlignment="1" applyProtection="1">
      <alignment horizontal="center" vertical="center"/>
      <protection hidden="1"/>
    </xf>
    <xf numFmtId="0" fontId="107" fillId="0" borderId="0" xfId="28" applyFont="1"/>
    <xf numFmtId="0" fontId="107" fillId="0" borderId="0" xfId="5" applyFont="1"/>
    <xf numFmtId="165" fontId="36" fillId="9" borderId="0" xfId="5" applyNumberFormat="1" applyFont="1" applyFill="1"/>
    <xf numFmtId="0" fontId="36" fillId="0" borderId="0" xfId="28" applyFont="1"/>
    <xf numFmtId="165" fontId="34" fillId="9" borderId="33" xfId="28" applyNumberFormat="1" applyFont="1" applyFill="1" applyBorder="1" applyAlignment="1" applyProtection="1">
      <alignment horizontal="center" vertical="center"/>
      <protection hidden="1"/>
    </xf>
    <xf numFmtId="0" fontId="107" fillId="9" borderId="0" xfId="28" applyFont="1" applyFill="1" applyProtection="1">
      <protection hidden="1"/>
    </xf>
    <xf numFmtId="0" fontId="36" fillId="9" borderId="0" xfId="28" applyFont="1" applyFill="1" applyProtection="1">
      <protection hidden="1"/>
    </xf>
    <xf numFmtId="0" fontId="36" fillId="9" borderId="0" xfId="28" applyFont="1" applyFill="1"/>
    <xf numFmtId="0" fontId="107" fillId="9" borderId="0" xfId="28" applyFont="1" applyFill="1"/>
    <xf numFmtId="165" fontId="34" fillId="9" borderId="15" xfId="5" applyNumberFormat="1" applyFont="1" applyFill="1" applyBorder="1" applyAlignment="1" applyProtection="1">
      <alignment vertical="center" wrapText="1"/>
      <protection hidden="1"/>
    </xf>
    <xf numFmtId="3" fontId="34" fillId="9" borderId="15" xfId="5" applyNumberFormat="1" applyFont="1" applyFill="1" applyBorder="1" applyAlignment="1" applyProtection="1">
      <alignment horizontal="right" vertical="center"/>
      <protection hidden="1"/>
    </xf>
    <xf numFmtId="0" fontId="36" fillId="9" borderId="0" xfId="5" applyFont="1" applyFill="1" applyAlignment="1">
      <alignment horizontal="right"/>
    </xf>
    <xf numFmtId="3" fontId="36" fillId="9" borderId="0" xfId="5" applyNumberFormat="1" applyFont="1" applyFill="1" applyAlignment="1" applyProtection="1">
      <alignment horizontal="center" vertical="center"/>
      <protection hidden="1"/>
    </xf>
    <xf numFmtId="0" fontId="36" fillId="0" borderId="0" xfId="5" applyFont="1"/>
    <xf numFmtId="165" fontId="132" fillId="9" borderId="0" xfId="5" applyNumberFormat="1" applyFont="1" applyFill="1" applyAlignment="1" applyProtection="1">
      <alignment vertical="center" wrapText="1"/>
      <protection hidden="1"/>
    </xf>
    <xf numFmtId="0" fontId="132" fillId="9" borderId="0" xfId="5" applyFont="1" applyFill="1" applyAlignment="1" applyProtection="1">
      <alignment horizontal="center" vertical="center"/>
      <protection hidden="1"/>
    </xf>
    <xf numFmtId="0" fontId="36" fillId="9" borderId="0" xfId="5" applyFont="1" applyFill="1" applyAlignment="1" applyProtection="1">
      <alignment horizontal="center" vertical="center"/>
      <protection hidden="1"/>
    </xf>
    <xf numFmtId="0" fontId="36" fillId="9" borderId="0" xfId="5" applyFont="1" applyFill="1" applyAlignment="1" applyProtection="1">
      <alignment vertical="center"/>
      <protection hidden="1"/>
    </xf>
    <xf numFmtId="0" fontId="36" fillId="9" borderId="0" xfId="5" applyFont="1" applyFill="1"/>
    <xf numFmtId="0" fontId="34" fillId="9" borderId="15" xfId="5" applyFont="1" applyFill="1" applyBorder="1" applyAlignment="1" applyProtection="1">
      <alignment horizontal="right" vertical="center"/>
      <protection hidden="1"/>
    </xf>
    <xf numFmtId="165" fontId="30" fillId="7" borderId="15" xfId="5" applyNumberFormat="1" applyFont="1" applyFill="1" applyBorder="1" applyAlignment="1" applyProtection="1">
      <alignment horizontal="right" vertical="center" wrapText="1"/>
      <protection hidden="1"/>
    </xf>
    <xf numFmtId="3" fontId="30" fillId="10" borderId="15" xfId="5" applyNumberFormat="1" applyFont="1" applyFill="1" applyBorder="1" applyAlignment="1" applyProtection="1">
      <alignment horizontal="right" vertical="center"/>
      <protection hidden="1"/>
    </xf>
    <xf numFmtId="3" fontId="31" fillId="9" borderId="0" xfId="5" applyNumberFormat="1" applyFont="1" applyFill="1" applyProtection="1">
      <protection hidden="1"/>
    </xf>
    <xf numFmtId="3" fontId="30" fillId="7" borderId="15" xfId="5" applyNumberFormat="1" applyFont="1" applyFill="1" applyBorder="1" applyAlignment="1" applyProtection="1">
      <alignment horizontal="right" vertical="center"/>
      <protection hidden="1"/>
    </xf>
    <xf numFmtId="3" fontId="30" fillId="9" borderId="0" xfId="5" applyNumberFormat="1" applyFont="1" applyFill="1" applyAlignment="1" applyProtection="1">
      <alignment horizontal="right" vertical="center"/>
      <protection hidden="1"/>
    </xf>
    <xf numFmtId="0" fontId="31" fillId="0" borderId="0" xfId="5" applyFont="1" applyProtection="1">
      <protection hidden="1"/>
    </xf>
    <xf numFmtId="0" fontId="31" fillId="9" borderId="0" xfId="5" applyFont="1" applyFill="1" applyProtection="1">
      <protection hidden="1"/>
    </xf>
    <xf numFmtId="165" fontId="107" fillId="0" borderId="0" xfId="5" applyNumberFormat="1" applyFont="1" applyProtection="1">
      <protection hidden="1"/>
    </xf>
    <xf numFmtId="165" fontId="133" fillId="0" borderId="0" xfId="5" applyNumberFormat="1" applyFont="1" applyProtection="1">
      <protection hidden="1"/>
    </xf>
    <xf numFmtId="165" fontId="134" fillId="0" borderId="0" xfId="5" applyNumberFormat="1" applyFont="1" applyProtection="1">
      <protection hidden="1"/>
    </xf>
    <xf numFmtId="165" fontId="36" fillId="0" borderId="0" xfId="5" applyNumberFormat="1" applyFont="1"/>
    <xf numFmtId="165" fontId="107" fillId="0" borderId="0" xfId="5" applyNumberFormat="1" applyFont="1"/>
    <xf numFmtId="165" fontId="36" fillId="0" borderId="0" xfId="5" applyNumberFormat="1" applyFont="1" applyAlignment="1">
      <alignment horizontal="center" vertical="center"/>
    </xf>
    <xf numFmtId="0" fontId="119" fillId="0" borderId="0" xfId="27" applyFont="1" applyAlignment="1">
      <alignment vertical="center"/>
    </xf>
    <xf numFmtId="165" fontId="107" fillId="0" borderId="0" xfId="5" applyNumberFormat="1" applyFont="1" applyProtection="1">
      <protection locked="0"/>
    </xf>
    <xf numFmtId="165" fontId="107" fillId="9" borderId="0" xfId="5" applyNumberFormat="1" applyFont="1" applyFill="1" applyProtection="1">
      <protection locked="0"/>
    </xf>
    <xf numFmtId="165" fontId="107" fillId="0" borderId="0" xfId="5" applyNumberFormat="1" applyFont="1" applyAlignment="1" applyProtection="1">
      <alignment horizontal="center" vertical="center"/>
      <protection locked="0"/>
    </xf>
    <xf numFmtId="0" fontId="122" fillId="0" borderId="0" xfId="27" applyFont="1" applyAlignment="1">
      <alignment vertical="center" wrapText="1"/>
    </xf>
    <xf numFmtId="0" fontId="117" fillId="0" borderId="0" xfId="27" applyFont="1" applyAlignment="1">
      <alignment vertical="center" wrapText="1"/>
    </xf>
    <xf numFmtId="0" fontId="135" fillId="0" borderId="0" xfId="27" applyFont="1"/>
    <xf numFmtId="0" fontId="136" fillId="0" borderId="0" xfId="27" applyFont="1" applyAlignment="1">
      <alignment vertical="center" wrapText="1"/>
    </xf>
    <xf numFmtId="0" fontId="137" fillId="0" borderId="0" xfId="27" applyFont="1"/>
    <xf numFmtId="0" fontId="125" fillId="0" borderId="0" xfId="27" applyFont="1"/>
    <xf numFmtId="165" fontId="138" fillId="0" borderId="0" xfId="5" applyNumberFormat="1" applyFont="1" applyAlignment="1" applyProtection="1">
      <alignment vertical="center" wrapText="1"/>
      <protection hidden="1"/>
    </xf>
    <xf numFmtId="3" fontId="138" fillId="0" borderId="0" xfId="5" applyNumberFormat="1" applyFont="1" applyAlignment="1" applyProtection="1">
      <alignment horizontal="right" vertical="center"/>
      <protection hidden="1"/>
    </xf>
    <xf numFmtId="0" fontId="136" fillId="0" borderId="0" xfId="27" applyFont="1"/>
    <xf numFmtId="3" fontId="136" fillId="0" borderId="0" xfId="27" applyNumberFormat="1" applyFont="1"/>
    <xf numFmtId="0" fontId="139" fillId="0" borderId="0" xfId="27" applyFont="1" applyAlignment="1">
      <alignment horizontal="left" vertical="center"/>
    </xf>
    <xf numFmtId="0" fontId="142" fillId="0" borderId="0" xfId="0" applyFont="1"/>
    <xf numFmtId="2" fontId="91" fillId="7" borderId="10" xfId="0" applyNumberFormat="1" applyFont="1" applyFill="1" applyBorder="1" applyAlignment="1">
      <alignment horizontal="right" vertical="center" wrapText="1"/>
    </xf>
    <xf numFmtId="4" fontId="36" fillId="9" borderId="15" xfId="5" applyNumberFormat="1" applyFont="1" applyFill="1" applyBorder="1" applyAlignment="1" applyProtection="1">
      <alignment horizontal="right" vertical="center"/>
      <protection hidden="1"/>
    </xf>
    <xf numFmtId="4" fontId="30" fillId="10" borderId="15" xfId="5" applyNumberFormat="1" applyFont="1" applyFill="1" applyBorder="1" applyAlignment="1" applyProtection="1">
      <alignment horizontal="right" vertical="center"/>
      <protection hidden="1"/>
    </xf>
    <xf numFmtId="4" fontId="30" fillId="7" borderId="15" xfId="5" applyNumberFormat="1" applyFont="1" applyFill="1" applyBorder="1" applyAlignment="1" applyProtection="1">
      <alignment horizontal="right" vertical="center"/>
      <protection hidden="1"/>
    </xf>
    <xf numFmtId="2" fontId="91" fillId="0" borderId="10" xfId="0" applyNumberFormat="1" applyFont="1" applyBorder="1" applyAlignment="1">
      <alignment horizontal="right" vertical="center" wrapText="1"/>
    </xf>
    <xf numFmtId="0" fontId="60" fillId="3" borderId="34" xfId="0" applyFont="1" applyFill="1" applyBorder="1" applyAlignment="1">
      <alignment horizontal="center" vertical="center" textRotation="90" wrapText="1"/>
    </xf>
    <xf numFmtId="165" fontId="44" fillId="3" borderId="34" xfId="5" applyNumberFormat="1" applyFont="1" applyFill="1" applyBorder="1" applyAlignment="1" applyProtection="1">
      <alignment horizontal="center" vertical="center" textRotation="90" wrapText="1"/>
      <protection hidden="1"/>
    </xf>
    <xf numFmtId="165" fontId="130" fillId="2" borderId="34" xfId="28" applyNumberFormat="1" applyFont="1" applyFill="1" applyBorder="1" applyAlignment="1" applyProtection="1">
      <alignment horizontal="center" vertical="center"/>
      <protection hidden="1"/>
    </xf>
    <xf numFmtId="165" fontId="131" fillId="2" borderId="34" xfId="28" applyNumberFormat="1" applyFont="1" applyFill="1" applyBorder="1" applyAlignment="1" applyProtection="1">
      <alignment horizontal="center" vertical="center"/>
      <protection hidden="1"/>
    </xf>
    <xf numFmtId="0" fontId="143" fillId="0" borderId="0" xfId="27" applyFont="1" applyAlignment="1">
      <alignment vertical="center"/>
    </xf>
    <xf numFmtId="0" fontId="144" fillId="0" borderId="0" xfId="27" applyFont="1" applyAlignment="1">
      <alignment horizontal="right" vertical="center"/>
    </xf>
    <xf numFmtId="3" fontId="144" fillId="0" borderId="0" xfId="27" applyNumberFormat="1" applyFont="1" applyAlignment="1">
      <alignment horizontal="left" vertical="center"/>
    </xf>
    <xf numFmtId="0" fontId="32" fillId="0" borderId="15" xfId="12" applyFont="1" applyBorder="1" applyAlignment="1">
      <alignment horizontal="left" vertical="center" wrapText="1"/>
    </xf>
    <xf numFmtId="0" fontId="32" fillId="9" borderId="15" xfId="12" applyFont="1" applyFill="1" applyBorder="1" applyAlignment="1">
      <alignment horizontal="left" vertical="center" wrapText="1"/>
    </xf>
    <xf numFmtId="0" fontId="39" fillId="9" borderId="0" xfId="12" applyFont="1" applyFill="1" applyAlignment="1">
      <alignment vertical="center" wrapText="1"/>
    </xf>
    <xf numFmtId="0" fontId="146" fillId="0" borderId="0" xfId="0" applyFont="1"/>
    <xf numFmtId="0" fontId="147" fillId="0" borderId="0" xfId="0" applyFont="1"/>
    <xf numFmtId="0" fontId="140" fillId="3" borderId="34" xfId="0" applyFont="1" applyFill="1" applyBorder="1" applyAlignment="1">
      <alignment horizontal="center" vertical="center" wrapText="1"/>
    </xf>
    <xf numFmtId="0" fontId="148" fillId="0" borderId="15" xfId="12" applyFont="1" applyBorder="1" applyAlignment="1">
      <alignment horizontal="right" vertical="center" wrapText="1"/>
    </xf>
    <xf numFmtId="0" fontId="148" fillId="9" borderId="15" xfId="12" applyFont="1" applyFill="1" applyBorder="1" applyAlignment="1">
      <alignment horizontal="right" vertical="center" wrapText="1"/>
    </xf>
    <xf numFmtId="0" fontId="149" fillId="0" borderId="15" xfId="12" applyFont="1" applyBorder="1" applyAlignment="1">
      <alignment horizontal="right" vertical="center" wrapText="1"/>
    </xf>
    <xf numFmtId="0" fontId="148" fillId="0" borderId="0" xfId="12" applyFont="1" applyAlignment="1">
      <alignment vertical="center" wrapText="1"/>
    </xf>
    <xf numFmtId="0" fontId="150" fillId="9" borderId="15" xfId="12" applyFont="1" applyFill="1" applyBorder="1" applyAlignment="1">
      <alignment horizontal="right" vertical="center" wrapText="1"/>
    </xf>
    <xf numFmtId="0" fontId="148" fillId="9" borderId="0" xfId="12" applyFont="1" applyFill="1" applyAlignment="1">
      <alignment vertical="center" wrapText="1"/>
    </xf>
    <xf numFmtId="0" fontId="148" fillId="0" borderId="0" xfId="12" applyFont="1"/>
    <xf numFmtId="0" fontId="128" fillId="7" borderId="15" xfId="12" applyFont="1" applyFill="1" applyBorder="1" applyAlignment="1">
      <alignment horizontal="right" vertical="center" wrapText="1"/>
    </xf>
    <xf numFmtId="2" fontId="50" fillId="0" borderId="15" xfId="0" applyNumberFormat="1" applyFont="1" applyBorder="1" applyAlignment="1">
      <alignment horizontal="right" vertical="center" wrapText="1"/>
    </xf>
    <xf numFmtId="0" fontId="54" fillId="7" borderId="13" xfId="0" applyFont="1" applyFill="1" applyBorder="1" applyAlignment="1">
      <alignment horizontal="center" vertical="center" wrapText="1"/>
    </xf>
    <xf numFmtId="0" fontId="54" fillId="0" borderId="0" xfId="0" applyFont="1" applyAlignment="1">
      <alignment horizontal="right" vertical="center" wrapText="1"/>
    </xf>
    <xf numFmtId="3" fontId="54" fillId="7" borderId="12" xfId="0" applyNumberFormat="1" applyFont="1" applyFill="1" applyBorder="1" applyAlignment="1">
      <alignment horizontal="right" vertical="center" wrapText="1"/>
    </xf>
    <xf numFmtId="0" fontId="54" fillId="7" borderId="14" xfId="0" applyFont="1" applyFill="1" applyBorder="1" applyAlignment="1">
      <alignment horizontal="right" vertical="center" wrapText="1"/>
    </xf>
    <xf numFmtId="10" fontId="54" fillId="7" borderId="15" xfId="0" applyNumberFormat="1" applyFont="1" applyFill="1" applyBorder="1" applyAlignment="1">
      <alignment horizontal="right" vertical="center" wrapText="1"/>
    </xf>
    <xf numFmtId="0" fontId="54" fillId="7" borderId="12" xfId="0" applyFont="1" applyFill="1" applyBorder="1" applyAlignment="1">
      <alignment horizontal="right" vertical="center" wrapText="1"/>
    </xf>
    <xf numFmtId="3" fontId="54" fillId="7" borderId="14" xfId="0" applyNumberFormat="1" applyFont="1" applyFill="1" applyBorder="1" applyAlignment="1">
      <alignment horizontal="right" vertical="center" wrapText="1"/>
    </xf>
    <xf numFmtId="3" fontId="54" fillId="7" borderId="13" xfId="0" applyNumberFormat="1" applyFont="1" applyFill="1" applyBorder="1" applyAlignment="1">
      <alignment horizontal="right" vertical="center" wrapText="1"/>
    </xf>
    <xf numFmtId="0" fontId="53" fillId="0" borderId="13" xfId="0" applyFont="1" applyBorder="1" applyAlignment="1">
      <alignment vertical="center" wrapText="1"/>
    </xf>
    <xf numFmtId="0" fontId="53" fillId="0" borderId="0" xfId="0" applyFont="1" applyAlignment="1">
      <alignment vertical="center" wrapText="1"/>
    </xf>
    <xf numFmtId="0" fontId="53" fillId="0" borderId="12" xfId="0" applyFont="1" applyBorder="1" applyAlignment="1">
      <alignment vertical="center" wrapText="1"/>
    </xf>
    <xf numFmtId="0" fontId="53" fillId="0" borderId="14" xfId="0" applyFont="1" applyBorder="1" applyAlignment="1">
      <alignment vertical="center" wrapText="1"/>
    </xf>
    <xf numFmtId="0" fontId="53" fillId="0" borderId="15" xfId="0" applyFont="1" applyBorder="1" applyAlignment="1">
      <alignment vertical="center" wrapText="1"/>
    </xf>
    <xf numFmtId="10" fontId="53" fillId="0" borderId="15" xfId="0" applyNumberFormat="1" applyFont="1" applyBorder="1" applyAlignment="1">
      <alignment vertical="center" wrapText="1"/>
    </xf>
    <xf numFmtId="0" fontId="53" fillId="0" borderId="13" xfId="0" applyFont="1" applyBorder="1" applyAlignment="1">
      <alignment horizontal="left" vertical="center" wrapText="1"/>
    </xf>
    <xf numFmtId="0" fontId="53" fillId="0" borderId="0" xfId="0" applyFont="1" applyAlignment="1">
      <alignment horizontal="right" vertical="center" wrapText="1"/>
    </xf>
    <xf numFmtId="3" fontId="53" fillId="0" borderId="12" xfId="0" applyNumberFormat="1" applyFont="1" applyBorder="1" applyAlignment="1">
      <alignment horizontal="right" vertical="center" wrapText="1"/>
    </xf>
    <xf numFmtId="0" fontId="53" fillId="0" borderId="14" xfId="0"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2" xfId="0" applyFont="1" applyBorder="1" applyAlignment="1">
      <alignment horizontal="right" vertical="center" wrapText="1"/>
    </xf>
    <xf numFmtId="3" fontId="53" fillId="0" borderId="14" xfId="0" applyNumberFormat="1" applyFont="1" applyBorder="1" applyAlignment="1">
      <alignment horizontal="right" vertical="center" wrapText="1"/>
    </xf>
    <xf numFmtId="0" fontId="53" fillId="0" borderId="13" xfId="0" applyFont="1" applyBorder="1" applyAlignment="1">
      <alignment horizontal="right" vertical="center" wrapText="1"/>
    </xf>
    <xf numFmtId="9" fontId="54" fillId="7" borderId="15" xfId="0" applyNumberFormat="1" applyFont="1" applyFill="1" applyBorder="1" applyAlignment="1">
      <alignment horizontal="right" vertical="center" wrapText="1"/>
    </xf>
    <xf numFmtId="0" fontId="53" fillId="0" borderId="15" xfId="0" applyFont="1" applyBorder="1" applyAlignment="1">
      <alignment horizontal="left" vertical="center" wrapText="1"/>
    </xf>
    <xf numFmtId="0" fontId="53" fillId="0" borderId="15" xfId="0" applyFont="1" applyBorder="1" applyAlignment="1">
      <alignment horizontal="right" vertical="center" wrapText="1"/>
    </xf>
    <xf numFmtId="9" fontId="53" fillId="0" borderId="15" xfId="0" applyNumberFormat="1" applyFont="1" applyBorder="1" applyAlignment="1">
      <alignment horizontal="right" vertical="center" wrapText="1"/>
    </xf>
    <xf numFmtId="0" fontId="54" fillId="7" borderId="13" xfId="0" applyFont="1" applyFill="1" applyBorder="1" applyAlignment="1">
      <alignment horizontal="right" vertical="center" wrapText="1"/>
    </xf>
    <xf numFmtId="0" fontId="54" fillId="0" borderId="13" xfId="0" applyFont="1" applyBorder="1" applyAlignment="1">
      <alignment horizontal="center" vertical="center" wrapText="1"/>
    </xf>
    <xf numFmtId="3" fontId="54" fillId="0" borderId="12" xfId="0" applyNumberFormat="1" applyFont="1" applyBorder="1" applyAlignment="1">
      <alignment horizontal="right" vertical="center" wrapText="1"/>
    </xf>
    <xf numFmtId="3" fontId="54" fillId="0" borderId="14" xfId="0" applyNumberFormat="1" applyFont="1" applyBorder="1" applyAlignment="1">
      <alignment horizontal="right" vertical="center" wrapText="1"/>
    </xf>
    <xf numFmtId="10" fontId="54" fillId="0" borderId="15" xfId="0" applyNumberFormat="1" applyFont="1" applyBorder="1" applyAlignment="1">
      <alignment horizontal="right" vertical="center" wrapText="1"/>
    </xf>
    <xf numFmtId="0" fontId="54" fillId="0" borderId="14" xfId="0" applyFont="1" applyBorder="1" applyAlignment="1">
      <alignment horizontal="right" vertical="center" wrapText="1"/>
    </xf>
    <xf numFmtId="3" fontId="54" fillId="0" borderId="13" xfId="0" applyNumberFormat="1" applyFont="1" applyBorder="1" applyAlignment="1">
      <alignment horizontal="right" vertical="center" wrapText="1"/>
    </xf>
    <xf numFmtId="10" fontId="53" fillId="0" borderId="0" xfId="0" applyNumberFormat="1" applyFont="1" applyAlignment="1">
      <alignment vertical="center" wrapText="1"/>
    </xf>
    <xf numFmtId="0" fontId="95" fillId="0" borderId="10" xfId="0" applyFont="1" applyBorder="1" applyAlignment="1">
      <alignment horizontal="left" vertical="center" wrapText="1"/>
    </xf>
    <xf numFmtId="0" fontId="151" fillId="0" borderId="0" xfId="0" applyFont="1" applyAlignment="1">
      <alignment vertical="center" wrapText="1"/>
    </xf>
    <xf numFmtId="0" fontId="151" fillId="0" borderId="10" xfId="0" applyFont="1" applyBorder="1" applyAlignment="1">
      <alignment horizontal="right" vertical="center" wrapText="1"/>
    </xf>
    <xf numFmtId="0" fontId="151" fillId="0" borderId="0" xfId="0" applyFont="1"/>
    <xf numFmtId="3" fontId="95" fillId="0" borderId="13" xfId="0" applyNumberFormat="1" applyFont="1" applyBorder="1"/>
    <xf numFmtId="3" fontId="151" fillId="0" borderId="10" xfId="0" applyNumberFormat="1" applyFont="1" applyBorder="1" applyAlignment="1">
      <alignment horizontal="right" vertical="center" wrapText="1"/>
    </xf>
    <xf numFmtId="0" fontId="95" fillId="0" borderId="0" xfId="0" applyFont="1" applyAlignment="1">
      <alignment horizontal="left" vertical="center" wrapText="1"/>
    </xf>
    <xf numFmtId="0" fontId="151" fillId="0" borderId="0" xfId="0" applyFont="1" applyAlignment="1">
      <alignment horizontal="right" vertical="center" wrapText="1"/>
    </xf>
    <xf numFmtId="3" fontId="95" fillId="7" borderId="13" xfId="0" applyNumberFormat="1" applyFont="1" applyFill="1" applyBorder="1" applyAlignment="1">
      <alignment horizontal="center" vertical="center" wrapText="1"/>
    </xf>
    <xf numFmtId="3" fontId="95" fillId="7" borderId="12" xfId="0" applyNumberFormat="1" applyFont="1" applyFill="1" applyBorder="1" applyAlignment="1">
      <alignment horizontal="right" vertical="center" wrapText="1"/>
    </xf>
    <xf numFmtId="3" fontId="95" fillId="7" borderId="13" xfId="0" applyNumberFormat="1" applyFont="1" applyFill="1" applyBorder="1"/>
    <xf numFmtId="0" fontId="95" fillId="0" borderId="0" xfId="0" applyFont="1" applyAlignment="1">
      <alignment vertical="center" wrapText="1"/>
    </xf>
    <xf numFmtId="3" fontId="95" fillId="7" borderId="14" xfId="0" applyNumberFormat="1" applyFont="1" applyFill="1" applyBorder="1" applyAlignment="1">
      <alignment horizontal="right" vertical="center" wrapText="1"/>
    </xf>
    <xf numFmtId="3" fontId="95" fillId="7" borderId="15" xfId="0" applyNumberFormat="1" applyFont="1" applyFill="1" applyBorder="1" applyAlignment="1">
      <alignment horizontal="right" vertical="center" wrapText="1"/>
    </xf>
    <xf numFmtId="0" fontId="54" fillId="0" borderId="0" xfId="0" applyFont="1" applyAlignment="1">
      <alignment horizontal="right"/>
    </xf>
    <xf numFmtId="3" fontId="54" fillId="0" borderId="0" xfId="0" applyNumberFormat="1" applyFont="1" applyAlignment="1">
      <alignment horizontal="left"/>
    </xf>
    <xf numFmtId="165" fontId="36" fillId="9" borderId="15" xfId="5" applyNumberFormat="1" applyFont="1" applyFill="1" applyBorder="1" applyAlignment="1" applyProtection="1">
      <alignment horizontal="right" vertical="center"/>
      <protection hidden="1"/>
    </xf>
    <xf numFmtId="0" fontId="30" fillId="0" borderId="15" xfId="25" applyFont="1" applyBorder="1" applyAlignment="1">
      <alignment vertical="center" wrapText="1"/>
    </xf>
    <xf numFmtId="0" fontId="52" fillId="0" borderId="0" xfId="12" applyFont="1" applyAlignment="1">
      <alignment horizontal="center" vertical="center" wrapText="1"/>
    </xf>
    <xf numFmtId="0" fontId="52" fillId="0" borderId="15" xfId="12" applyFont="1" applyBorder="1" applyAlignment="1">
      <alignment horizontal="right" vertical="center" wrapText="1"/>
    </xf>
    <xf numFmtId="0" fontId="50" fillId="0" borderId="15" xfId="12" applyFont="1" applyBorder="1" applyAlignment="1">
      <alignment horizontal="right" vertical="center" wrapText="1"/>
    </xf>
    <xf numFmtId="0" fontId="52" fillId="0" borderId="0" xfId="12" applyFont="1" applyAlignment="1">
      <alignment horizontal="right" vertical="center" wrapText="1"/>
    </xf>
    <xf numFmtId="0" fontId="152" fillId="0" borderId="0" xfId="12" applyFont="1"/>
    <xf numFmtId="0" fontId="50" fillId="0" borderId="15" xfId="12" applyFont="1" applyBorder="1" applyAlignment="1">
      <alignment vertical="center" wrapText="1"/>
    </xf>
    <xf numFmtId="0" fontId="50" fillId="0" borderId="0" xfId="12" applyFont="1" applyAlignment="1">
      <alignment horizontal="center" vertical="center" wrapText="1"/>
    </xf>
    <xf numFmtId="0" fontId="50" fillId="9" borderId="0" xfId="12" applyFont="1" applyFill="1" applyAlignment="1">
      <alignment vertical="center" wrapText="1"/>
    </xf>
    <xf numFmtId="0" fontId="50" fillId="7" borderId="15" xfId="12" applyFont="1" applyFill="1" applyBorder="1" applyAlignment="1">
      <alignment horizontal="center" vertical="center" wrapText="1"/>
    </xf>
    <xf numFmtId="0" fontId="50" fillId="0" borderId="0" xfId="12" applyFont="1" applyAlignment="1">
      <alignment horizontal="right" vertical="center" wrapText="1"/>
    </xf>
    <xf numFmtId="0" fontId="153" fillId="3" borderId="19" xfId="25" applyFont="1" applyFill="1" applyBorder="1" applyAlignment="1">
      <alignment horizontal="center" vertical="center" wrapText="1"/>
    </xf>
    <xf numFmtId="0" fontId="154" fillId="0" borderId="0" xfId="25" applyFont="1" applyAlignment="1">
      <alignment horizontal="center" vertical="center" wrapText="1"/>
    </xf>
    <xf numFmtId="0" fontId="45" fillId="3" borderId="0" xfId="12" applyFont="1" applyFill="1" applyAlignment="1">
      <alignment horizontal="center" vertical="center" textRotation="90"/>
    </xf>
    <xf numFmtId="0" fontId="33" fillId="0" borderId="0" xfId="12" applyFont="1" applyAlignment="1">
      <alignment horizontal="right" vertical="center"/>
    </xf>
    <xf numFmtId="0" fontId="30" fillId="0" borderId="0" xfId="12" applyFont="1" applyAlignment="1">
      <alignment horizontal="left" vertical="center" wrapText="1"/>
    </xf>
    <xf numFmtId="0" fontId="31" fillId="0" borderId="0" xfId="12" applyFont="1" applyAlignment="1">
      <alignment horizontal="left" vertical="center" wrapText="1"/>
    </xf>
    <xf numFmtId="0" fontId="44" fillId="2" borderId="0" xfId="12" applyFont="1" applyFill="1" applyAlignment="1">
      <alignment horizontal="center" vertical="center"/>
    </xf>
    <xf numFmtId="0" fontId="30" fillId="0" borderId="0" xfId="12" applyFont="1" applyAlignment="1">
      <alignment horizontal="justify" vertical="center" wrapText="1"/>
    </xf>
    <xf numFmtId="0" fontId="31" fillId="0" borderId="0" xfId="12" applyFont="1" applyAlignment="1">
      <alignment horizontal="justify" vertical="center" wrapText="1"/>
    </xf>
    <xf numFmtId="3" fontId="30" fillId="0" borderId="0" xfId="12" applyNumberFormat="1" applyFont="1" applyAlignment="1">
      <alignment horizontal="right" vertical="center" wrapText="1"/>
    </xf>
    <xf numFmtId="0" fontId="31" fillId="0" borderId="0" xfId="12" applyFont="1" applyAlignment="1">
      <alignment horizontal="right" vertical="center" wrapText="1"/>
    </xf>
    <xf numFmtId="0" fontId="30" fillId="0" borderId="0" xfId="12" quotePrefix="1" applyFont="1" applyAlignment="1">
      <alignment horizontal="justify" vertical="center" wrapText="1"/>
    </xf>
    <xf numFmtId="0" fontId="29" fillId="0" borderId="0" xfId="12" applyFont="1" applyAlignment="1">
      <alignment horizontal="center" vertical="center" wrapText="1"/>
    </xf>
    <xf numFmtId="0" fontId="59" fillId="0" borderId="0" xfId="0" applyFont="1" applyAlignment="1">
      <alignment horizontal="left" wrapText="1"/>
    </xf>
    <xf numFmtId="0" fontId="30" fillId="0" borderId="0" xfId="12" applyFont="1" applyAlignment="1">
      <alignment horizontal="right" vertical="center"/>
    </xf>
    <xf numFmtId="2" fontId="30" fillId="0" borderId="0" xfId="12" applyNumberFormat="1" applyFont="1" applyAlignment="1">
      <alignment horizontal="right" vertical="center" wrapText="1"/>
    </xf>
    <xf numFmtId="0" fontId="50" fillId="0" borderId="0" xfId="0"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98" fillId="0" borderId="0" xfId="12" applyFont="1" applyAlignment="1">
      <alignment horizontal="center" vertical="center" wrapText="1"/>
    </xf>
    <xf numFmtId="0" fontId="60" fillId="3" borderId="31" xfId="12" applyFont="1" applyFill="1" applyBorder="1" applyAlignment="1">
      <alignment horizontal="center" vertical="center" wrapText="1"/>
    </xf>
    <xf numFmtId="0" fontId="60" fillId="3" borderId="25" xfId="12" applyFont="1" applyFill="1" applyBorder="1" applyAlignment="1">
      <alignment horizontal="center" vertical="center" wrapText="1"/>
    </xf>
    <xf numFmtId="0" fontId="60" fillId="3" borderId="29" xfId="12" applyFont="1" applyFill="1" applyBorder="1" applyAlignment="1">
      <alignment horizontal="center" vertical="center" wrapText="1"/>
    </xf>
    <xf numFmtId="0" fontId="60" fillId="3" borderId="28" xfId="12" applyFont="1" applyFill="1" applyBorder="1" applyAlignment="1">
      <alignment horizontal="center" vertical="center" wrapText="1"/>
    </xf>
    <xf numFmtId="0" fontId="60" fillId="3" borderId="30" xfId="12" applyFont="1" applyFill="1" applyBorder="1" applyAlignment="1">
      <alignment horizontal="center" vertical="center" wrapText="1"/>
    </xf>
    <xf numFmtId="0" fontId="60" fillId="3" borderId="26" xfId="12" applyFont="1" applyFill="1" applyBorder="1" applyAlignment="1">
      <alignment horizontal="center" vertical="center" wrapText="1"/>
    </xf>
    <xf numFmtId="0" fontId="60" fillId="3" borderId="27" xfId="12" applyFont="1" applyFill="1" applyBorder="1" applyAlignment="1">
      <alignment horizontal="center" vertical="center" wrapText="1"/>
    </xf>
    <xf numFmtId="0" fontId="60" fillId="3" borderId="21" xfId="12" applyFont="1" applyFill="1" applyBorder="1" applyAlignment="1">
      <alignment horizontal="center" vertical="center" wrapText="1"/>
    </xf>
    <xf numFmtId="0" fontId="60" fillId="3" borderId="24" xfId="12" applyFont="1" applyFill="1" applyBorder="1" applyAlignment="1">
      <alignment horizontal="center" vertical="center" wrapText="1"/>
    </xf>
    <xf numFmtId="0" fontId="103" fillId="0" borderId="0" xfId="12" applyFont="1" applyAlignment="1">
      <alignment horizontal="center" vertical="center" wrapText="1"/>
    </xf>
    <xf numFmtId="0" fontId="83" fillId="0" borderId="0" xfId="12" applyFont="1" applyAlignment="1">
      <alignment horizontal="center" vertical="center"/>
    </xf>
    <xf numFmtId="0" fontId="58" fillId="0" borderId="0" xfId="0" applyFont="1" applyAlignment="1">
      <alignment horizontal="center" vertical="center" wrapText="1"/>
    </xf>
    <xf numFmtId="0" fontId="60" fillId="3" borderId="19" xfId="0" applyFont="1" applyFill="1" applyBorder="1" applyAlignment="1">
      <alignment horizontal="center" vertical="center" wrapText="1"/>
    </xf>
    <xf numFmtId="0" fontId="50" fillId="5" borderId="17" xfId="0" applyFont="1" applyFill="1" applyBorder="1" applyAlignment="1">
      <alignment horizontal="center" vertical="center" wrapText="1"/>
    </xf>
    <xf numFmtId="0" fontId="64" fillId="0" borderId="0" xfId="0" applyFont="1" applyAlignment="1">
      <alignment horizontal="right" vertical="center"/>
    </xf>
    <xf numFmtId="3" fontId="64" fillId="0" borderId="0" xfId="0" applyNumberFormat="1" applyFont="1" applyAlignment="1">
      <alignment horizontal="left" vertical="center"/>
    </xf>
    <xf numFmtId="3" fontId="0" fillId="0" borderId="0" xfId="0" applyNumberFormat="1" applyAlignment="1">
      <alignment horizontal="left" vertical="center"/>
    </xf>
    <xf numFmtId="0" fontId="62" fillId="0" borderId="0" xfId="0" applyFont="1" applyAlignment="1">
      <alignment horizontal="center" vertical="center" wrapText="1"/>
    </xf>
    <xf numFmtId="0" fontId="69" fillId="3" borderId="19"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7" borderId="13" xfId="0" applyFont="1" applyFill="1" applyBorder="1" applyAlignment="1">
      <alignment horizontal="left" vertical="center" wrapText="1"/>
    </xf>
    <xf numFmtId="0" fontId="51" fillId="0" borderId="0" xfId="0" applyFont="1" applyAlignment="1">
      <alignment vertical="center" wrapText="1"/>
    </xf>
    <xf numFmtId="0" fontId="66" fillId="0" borderId="0" xfId="0" applyFont="1" applyAlignment="1">
      <alignment horizontal="center" vertical="center" wrapText="1"/>
    </xf>
    <xf numFmtId="0" fontId="71" fillId="0" borderId="0" xfId="0" applyFont="1" applyAlignment="1">
      <alignment vertical="top" wrapText="1"/>
    </xf>
    <xf numFmtId="0" fontId="70" fillId="0" borderId="0" xfId="0" applyFont="1" applyAlignment="1">
      <alignment horizontal="center" wrapText="1"/>
    </xf>
    <xf numFmtId="0" fontId="70" fillId="0" borderId="0" xfId="0" applyFont="1" applyAlignment="1">
      <alignment horizontal="center" vertical="center" wrapText="1"/>
    </xf>
    <xf numFmtId="0" fontId="74" fillId="0" borderId="0" xfId="0" applyFont="1" applyAlignment="1">
      <alignment vertical="center" wrapText="1"/>
    </xf>
    <xf numFmtId="0" fontId="70" fillId="0" borderId="0" xfId="0" applyFont="1" applyAlignment="1">
      <alignment horizontal="center"/>
    </xf>
    <xf numFmtId="0" fontId="78" fillId="0" borderId="0" xfId="0" applyFont="1" applyAlignment="1">
      <alignment horizontal="center" vertical="center" wrapText="1"/>
    </xf>
    <xf numFmtId="0" fontId="148" fillId="0" borderId="0" xfId="12" applyFont="1" applyAlignment="1">
      <alignment horizontal="center"/>
    </xf>
    <xf numFmtId="0" fontId="42" fillId="0" borderId="0" xfId="12" applyFont="1" applyAlignment="1">
      <alignment horizontal="left" vertical="center"/>
    </xf>
    <xf numFmtId="0" fontId="111" fillId="8" borderId="19" xfId="12" applyFont="1" applyFill="1" applyBorder="1" applyAlignment="1">
      <alignment horizontal="center" vertical="center" textRotation="90" wrapText="1"/>
    </xf>
    <xf numFmtId="0" fontId="111" fillId="8" borderId="19" xfId="12" applyFont="1" applyFill="1" applyBorder="1" applyAlignment="1">
      <alignment horizontal="center" vertical="center" wrapText="1"/>
    </xf>
    <xf numFmtId="0" fontId="34" fillId="0" borderId="0" xfId="12" applyFont="1" applyAlignment="1">
      <alignment horizontal="center" vertical="center" wrapText="1"/>
    </xf>
    <xf numFmtId="0" fontId="111" fillId="8" borderId="21" xfId="12" applyFont="1" applyFill="1" applyBorder="1" applyAlignment="1">
      <alignment horizontal="center" vertical="center" textRotation="90" wrapText="1"/>
    </xf>
    <xf numFmtId="0" fontId="111" fillId="8" borderId="21" xfId="12" applyFont="1" applyFill="1" applyBorder="1" applyAlignment="1">
      <alignment horizontal="center" vertical="center" wrapText="1"/>
    </xf>
    <xf numFmtId="0" fontId="106" fillId="0" borderId="0" xfId="12" applyFont="1" applyAlignment="1">
      <alignment horizontal="center" vertical="center" wrapText="1"/>
    </xf>
    <xf numFmtId="0" fontId="108" fillId="8" borderId="21" xfId="12" applyFont="1" applyFill="1" applyBorder="1" applyAlignment="1">
      <alignment horizontal="center" vertical="center" wrapText="1"/>
    </xf>
    <xf numFmtId="0" fontId="108" fillId="8" borderId="19" xfId="12" applyFont="1" applyFill="1" applyBorder="1" applyAlignment="1">
      <alignment horizontal="center" vertical="center" wrapText="1"/>
    </xf>
    <xf numFmtId="0" fontId="109" fillId="0" borderId="0" xfId="12" applyFont="1" applyAlignment="1">
      <alignment horizontal="center" vertical="center" wrapText="1"/>
    </xf>
    <xf numFmtId="0" fontId="110" fillId="8" borderId="21" xfId="12" applyFont="1" applyFill="1" applyBorder="1" applyAlignment="1">
      <alignment horizontal="center" vertical="center" textRotation="90" wrapText="1"/>
    </xf>
    <xf numFmtId="0" fontId="110" fillId="8" borderId="19" xfId="12" applyFont="1" applyFill="1" applyBorder="1" applyAlignment="1">
      <alignment horizontal="center" vertical="center" textRotation="90" wrapText="1"/>
    </xf>
    <xf numFmtId="0" fontId="83" fillId="0" borderId="0" xfId="0" applyFont="1" applyAlignment="1">
      <alignment horizontal="center" vertical="center" wrapText="1"/>
    </xf>
    <xf numFmtId="0" fontId="68" fillId="0" borderId="0" xfId="0" applyFont="1" applyAlignment="1">
      <alignment horizontal="center" vertical="center" wrapText="1"/>
    </xf>
    <xf numFmtId="0" fontId="85" fillId="3" borderId="19" xfId="0" applyFont="1" applyFill="1" applyBorder="1" applyAlignment="1">
      <alignment horizontal="center" vertical="center" wrapText="1"/>
    </xf>
    <xf numFmtId="0" fontId="81" fillId="0" borderId="0" xfId="0" applyFont="1" applyAlignment="1">
      <alignment horizontal="center" vertical="center" wrapText="1"/>
    </xf>
    <xf numFmtId="0" fontId="62" fillId="4" borderId="0" xfId="0" applyFont="1" applyFill="1" applyAlignment="1">
      <alignment horizontal="center" vertical="center" wrapText="1"/>
    </xf>
    <xf numFmtId="0" fontId="69" fillId="3" borderId="34" xfId="0" applyFont="1" applyFill="1" applyBorder="1" applyAlignment="1">
      <alignment horizontal="center" vertical="center" wrapText="1"/>
    </xf>
    <xf numFmtId="0" fontId="118" fillId="0" borderId="0" xfId="0" applyFont="1" applyAlignment="1">
      <alignment horizontal="center" vertical="center" wrapText="1"/>
    </xf>
    <xf numFmtId="0" fontId="60" fillId="3" borderId="34" xfId="0" applyFont="1" applyFill="1" applyBorder="1" applyAlignment="1">
      <alignment horizontal="center" vertical="center" wrapText="1"/>
    </xf>
    <xf numFmtId="0" fontId="92" fillId="0" borderId="0" xfId="0" applyFont="1" applyAlignment="1">
      <alignment vertical="center" wrapText="1"/>
    </xf>
    <xf numFmtId="0" fontId="140" fillId="3" borderId="34" xfId="0" applyFont="1" applyFill="1" applyBorder="1" applyAlignment="1">
      <alignment horizontal="center" vertical="center"/>
    </xf>
    <xf numFmtId="0" fontId="140" fillId="3" borderId="34" xfId="0" applyFont="1" applyFill="1" applyBorder="1" applyAlignment="1">
      <alignment horizontal="center" vertical="center" wrapText="1"/>
    </xf>
    <xf numFmtId="0" fontId="141" fillId="0" borderId="0" xfId="0" applyFont="1" applyAlignment="1">
      <alignment horizontal="center"/>
    </xf>
    <xf numFmtId="0" fontId="95" fillId="0" borderId="0" xfId="0" applyFont="1" applyAlignment="1">
      <alignment horizontal="center" vertical="center" wrapText="1"/>
    </xf>
    <xf numFmtId="0" fontId="96" fillId="0" borderId="0" xfId="0" applyFont="1" applyAlignment="1">
      <alignment vertical="center" wrapText="1"/>
    </xf>
    <xf numFmtId="0" fontId="121" fillId="0" borderId="0" xfId="27" applyFont="1" applyAlignment="1">
      <alignment horizontal="center" vertical="center" wrapText="1"/>
    </xf>
    <xf numFmtId="0" fontId="44" fillId="3" borderId="34" xfId="27" applyFont="1" applyFill="1" applyBorder="1" applyAlignment="1">
      <alignment horizontal="center" vertical="center" wrapText="1"/>
    </xf>
    <xf numFmtId="0" fontId="123" fillId="0" borderId="0" xfId="27" applyFont="1" applyAlignment="1">
      <alignment vertical="center" wrapText="1"/>
    </xf>
    <xf numFmtId="165" fontId="44" fillId="3" borderId="34" xfId="5" applyNumberFormat="1" applyFont="1" applyFill="1" applyBorder="1" applyAlignment="1" applyProtection="1">
      <alignment horizontal="center" vertical="center" wrapText="1"/>
      <protection hidden="1"/>
    </xf>
    <xf numFmtId="0" fontId="130" fillId="3" borderId="34" xfId="5" applyFont="1" applyFill="1" applyBorder="1" applyAlignment="1">
      <alignment horizontal="center" vertical="center" wrapText="1"/>
    </xf>
    <xf numFmtId="165" fontId="130" fillId="2" borderId="34" xfId="28" applyNumberFormat="1" applyFont="1" applyFill="1" applyBorder="1" applyAlignment="1" applyProtection="1">
      <alignment horizontal="center" vertical="center" wrapText="1"/>
      <protection hidden="1"/>
    </xf>
    <xf numFmtId="165" fontId="130" fillId="2" borderId="34" xfId="28" applyNumberFormat="1" applyFont="1" applyFill="1" applyBorder="1" applyAlignment="1" applyProtection="1">
      <alignment horizontal="center" vertical="center"/>
      <protection hidden="1"/>
    </xf>
    <xf numFmtId="0" fontId="128" fillId="0" borderId="0" xfId="27" applyFont="1" applyAlignment="1">
      <alignment horizontal="center" wrapText="1"/>
    </xf>
    <xf numFmtId="0" fontId="145" fillId="0" borderId="0" xfId="27" applyFont="1" applyAlignment="1">
      <alignment horizontal="center" vertical="center" wrapText="1"/>
    </xf>
    <xf numFmtId="0" fontId="98" fillId="0" borderId="0" xfId="0" applyFont="1" applyAlignment="1">
      <alignment horizontal="center" vertical="center" wrapText="1"/>
    </xf>
    <xf numFmtId="0" fontId="85" fillId="3" borderId="34" xfId="0" applyFont="1" applyFill="1" applyBorder="1" applyAlignment="1">
      <alignment horizontal="center" vertical="center" wrapText="1"/>
    </xf>
    <xf numFmtId="0" fontId="99" fillId="3" borderId="34" xfId="0" applyFont="1" applyFill="1" applyBorder="1" applyAlignment="1">
      <alignment horizontal="center" vertical="center" wrapText="1"/>
    </xf>
    <xf numFmtId="0" fontId="51" fillId="0" borderId="0" xfId="0" applyFont="1" applyAlignment="1">
      <alignment horizontal="center" vertical="center" wrapText="1"/>
    </xf>
    <xf numFmtId="0" fontId="87" fillId="0" borderId="0" xfId="0" applyFont="1" applyAlignment="1">
      <alignment horizontal="center" vertical="center" wrapText="1"/>
    </xf>
    <xf numFmtId="0" fontId="54" fillId="0" borderId="0" xfId="0" applyFont="1" applyAlignment="1">
      <alignment horizontal="center" vertical="center" wrapText="1"/>
    </xf>
    <xf numFmtId="0" fontId="46" fillId="0" borderId="0" xfId="0" applyFont="1" applyAlignment="1">
      <alignment horizontal="center" vertical="center" wrapText="1"/>
    </xf>
    <xf numFmtId="0" fontId="102" fillId="0" borderId="0" xfId="0" applyFont="1" applyAlignment="1">
      <alignment horizontal="center" vertical="center" wrapText="1"/>
    </xf>
    <xf numFmtId="0" fontId="53" fillId="0" borderId="0" xfId="0" applyFont="1" applyAlignment="1">
      <alignment horizontal="left" wrapText="1"/>
    </xf>
    <xf numFmtId="0" fontId="103" fillId="0" borderId="0" xfId="0" applyFont="1" applyAlignment="1">
      <alignment horizontal="center" vertical="center" wrapText="1"/>
    </xf>
    <xf numFmtId="0" fontId="104" fillId="3" borderId="34" xfId="0" applyFont="1" applyFill="1" applyBorder="1" applyAlignment="1">
      <alignment horizontal="center" vertical="center" wrapText="1"/>
    </xf>
    <xf numFmtId="0" fontId="50" fillId="7" borderId="13" xfId="0" applyFont="1" applyFill="1" applyBorder="1" applyAlignment="1">
      <alignment horizontal="center" vertical="center" wrapText="1"/>
    </xf>
    <xf numFmtId="0" fontId="153" fillId="3" borderId="19" xfId="25" applyFont="1" applyFill="1" applyBorder="1" applyAlignment="1">
      <alignment horizontal="center" vertical="center" wrapText="1"/>
    </xf>
    <xf numFmtId="0" fontId="99" fillId="3" borderId="23" xfId="12" applyFont="1" applyFill="1" applyBorder="1" applyAlignment="1">
      <alignment horizontal="center" vertical="center" wrapText="1"/>
    </xf>
    <xf numFmtId="0" fontId="99" fillId="3" borderId="0" xfId="12" applyFont="1" applyFill="1" applyAlignment="1">
      <alignment horizontal="center" vertical="center" wrapText="1"/>
    </xf>
    <xf numFmtId="0" fontId="154" fillId="0" borderId="0" xfId="25" applyFont="1" applyAlignment="1">
      <alignment horizontal="center" vertical="center" wrapText="1"/>
    </xf>
    <xf numFmtId="0" fontId="153" fillId="3" borderId="31" xfId="25" applyFont="1" applyFill="1" applyBorder="1" applyAlignment="1">
      <alignment horizontal="center" vertical="center" wrapText="1"/>
    </xf>
    <xf numFmtId="0" fontId="153" fillId="3" borderId="23" xfId="25" applyFont="1" applyFill="1" applyBorder="1" applyAlignment="1">
      <alignment horizontal="center" vertical="center" wrapText="1"/>
    </xf>
    <xf numFmtId="0" fontId="153" fillId="3" borderId="30" xfId="25" applyFont="1" applyFill="1" applyBorder="1" applyAlignment="1">
      <alignment horizontal="center" vertical="center" wrapText="1"/>
    </xf>
    <xf numFmtId="0" fontId="153" fillId="3" borderId="25" xfId="25" applyFont="1" applyFill="1" applyBorder="1" applyAlignment="1">
      <alignment horizontal="center" vertical="center" wrapText="1"/>
    </xf>
    <xf numFmtId="0" fontId="153" fillId="3" borderId="35" xfId="25" applyFont="1" applyFill="1" applyBorder="1" applyAlignment="1">
      <alignment horizontal="center" vertical="center" wrapText="1"/>
    </xf>
    <xf numFmtId="0" fontId="153" fillId="3" borderId="26" xfId="25" applyFont="1" applyFill="1" applyBorder="1" applyAlignment="1">
      <alignment horizontal="center" vertical="center" wrapText="1"/>
    </xf>
    <xf numFmtId="0" fontId="153" fillId="3" borderId="29" xfId="25" applyFont="1" applyFill="1" applyBorder="1" applyAlignment="1">
      <alignment horizontal="center" vertical="center" wrapText="1"/>
    </xf>
    <xf numFmtId="0" fontId="153" fillId="3" borderId="28" xfId="25" applyFont="1" applyFill="1" applyBorder="1" applyAlignment="1">
      <alignment horizontal="center" vertical="center" wrapText="1"/>
    </xf>
  </cellXfs>
  <cellStyles count="30">
    <cellStyle name="Euro" xfId="1" xr:uid="{00000000-0005-0000-0000-000000000000}"/>
    <cellStyle name="Euro 2" xfId="2" xr:uid="{00000000-0005-0000-0000-000001000000}"/>
    <cellStyle name="Euro 2 2" xfId="3" xr:uid="{00000000-0005-0000-0000-000002000000}"/>
    <cellStyle name="Normal" xfId="0" builtinId="0"/>
    <cellStyle name="Normal 10" xfId="25" xr:uid="{7488FC8A-E3A8-4266-9190-38870E40E137}"/>
    <cellStyle name="Normal 2" xfId="4" xr:uid="{00000000-0005-0000-0000-000004000000}"/>
    <cellStyle name="Normal 2 2" xfId="5" xr:uid="{00000000-0005-0000-0000-000005000000}"/>
    <cellStyle name="Normal 2 2 2" xfId="24" xr:uid="{4C54CFD2-1A86-40FA-A3C3-096A7E581BB5}"/>
    <cellStyle name="Normal 2 3" xfId="27" xr:uid="{D833E2FB-8BE1-4C3A-A386-3EFBB3763E8E}"/>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6" xr:uid="{62685E66-2BE4-439F-A13C-5F4CB5AEEDAF}"/>
    <cellStyle name="Normal_FORMA-SG" xfId="28" xr:uid="{A2A08006-5E88-45DA-86C7-9ABFB8526149}"/>
    <cellStyle name="Normal_Formatos_ok" xfId="29" xr:uid="{A4C85E47-2D4F-40E4-8165-3C19BB672D29}"/>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A73E3B"/>
      <color rgb="FF660033"/>
      <color rgb="FF003300"/>
      <color rgb="FFFFD96D"/>
      <color rgb="FFFFE9BD"/>
      <color rgb="FFFFDF9F"/>
      <color rgb="FFFFCC66"/>
      <color rgb="FF7E5400"/>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9C79-45E2-99CB-E72DDD3D9F5F}"/>
              </c:ext>
            </c:extLst>
          </c:dPt>
          <c:dPt>
            <c:idx val="1"/>
            <c:bubble3D val="0"/>
            <c:spPr>
              <a:solidFill>
                <a:srgbClr val="0070C0"/>
              </a:solidFill>
            </c:spPr>
            <c:extLst>
              <c:ext xmlns:c16="http://schemas.microsoft.com/office/drawing/2014/chart" uri="{C3380CC4-5D6E-409C-BE32-E72D297353CC}">
                <c16:uniqueId val="{00000003-9C79-45E2-99CB-E72DDD3D9F5F}"/>
              </c:ext>
            </c:extLst>
          </c:dPt>
          <c:dPt>
            <c:idx val="2"/>
            <c:bubble3D val="0"/>
            <c:spPr>
              <a:solidFill>
                <a:srgbClr val="00B050"/>
              </a:solidFill>
            </c:spPr>
            <c:extLst>
              <c:ext xmlns:c16="http://schemas.microsoft.com/office/drawing/2014/chart" uri="{C3380CC4-5D6E-409C-BE32-E72D297353CC}">
                <c16:uniqueId val="{00000004-9C79-45E2-99CB-E72DDD3D9F5F}"/>
              </c:ext>
            </c:extLst>
          </c:dPt>
          <c:dPt>
            <c:idx val="3"/>
            <c:bubble3D val="0"/>
            <c:spPr>
              <a:solidFill>
                <a:srgbClr val="FFC000"/>
              </a:solidFill>
            </c:spPr>
            <c:extLst>
              <c:ext xmlns:c16="http://schemas.microsoft.com/office/drawing/2014/chart" uri="{C3380CC4-5D6E-409C-BE32-E72D297353CC}">
                <c16:uniqueId val="{00000005-9C79-45E2-99CB-E72DDD3D9F5F}"/>
              </c:ext>
            </c:extLst>
          </c:dPt>
          <c:dLbls>
            <c:dLbl>
              <c:idx val="0"/>
              <c:layout>
                <c:manualLayout>
                  <c:x val="5.7025534232233471E-2"/>
                  <c:y val="-4.91039563264628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C79-45E2-99CB-E72DDD3D9F5F}"/>
                </c:ext>
              </c:extLst>
            </c:dLbl>
            <c:dLbl>
              <c:idx val="1"/>
              <c:layout>
                <c:manualLayout>
                  <c:x val="7.484948516050878E-2"/>
                  <c:y val="0.198699475065616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C79-45E2-99CB-E72DDD3D9F5F}"/>
                </c:ext>
              </c:extLst>
            </c:dLbl>
            <c:dLbl>
              <c:idx val="2"/>
              <c:layout>
                <c:manualLayout>
                  <c:x val="-6.8768382798304092E-2"/>
                  <c:y val="-6.9540337760810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C79-45E2-99CB-E72DDD3D9F5F}"/>
                </c:ext>
              </c:extLst>
            </c:dLbl>
            <c:dLbl>
              <c:idx val="3"/>
              <c:layout>
                <c:manualLayout>
                  <c:x val="0.1111784896534061"/>
                  <c:y val="-9.70194852425234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C79-45E2-99CB-E72DDD3D9F5F}"/>
                </c:ext>
              </c:extLst>
            </c:dLbl>
            <c:numFmt formatCode="0.00%" sourceLinked="0"/>
            <c:spPr>
              <a:noFill/>
              <a:ln>
                <a:noFill/>
              </a:ln>
              <a:effectLst/>
            </c:spPr>
            <c:txPr>
              <a:bodyPr wrap="square" lIns="38100" tIns="19050" rIns="38100" bIns="19050" anchor="ctr">
                <a:spAutoFit/>
              </a:bodyPr>
              <a:lstStyle/>
              <a:p>
                <a:pPr>
                  <a:defRPr sz="9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120033</c:v>
                </c:pt>
                <c:pt idx="1">
                  <c:v>79927</c:v>
                </c:pt>
                <c:pt idx="2">
                  <c:v>16654</c:v>
                </c:pt>
                <c:pt idx="3">
                  <c:v>13009</c:v>
                </c:pt>
              </c:numCache>
            </c:numRef>
          </c:val>
          <c:extLst>
            <c:ext xmlns:c16="http://schemas.microsoft.com/office/drawing/2014/chart" uri="{C3380CC4-5D6E-409C-BE32-E72D297353CC}">
              <c16:uniqueId val="{00000001-9C79-45E2-99CB-E72DDD3D9F5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5017583328399739"/>
                  <c:y val="8.11256628635705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22A-4F0E-963C-8B8183EF8775}"/>
                </c:ext>
              </c:extLst>
            </c:dLbl>
            <c:dLbl>
              <c:idx val="1"/>
              <c:layout>
                <c:manualLayout>
                  <c:x val="-3.5029660766088447E-2"/>
                  <c:y val="6.07641009159569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22A-4F0E-963C-8B8183EF8775}"/>
                </c:ext>
              </c:extLst>
            </c:dLbl>
            <c:dLbl>
              <c:idx val="2"/>
              <c:layout>
                <c:manualLayout>
                  <c:x val="-0.10013841690841277"/>
                  <c:y val="-2.4923871123252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22A-4F0E-963C-8B8183EF8775}"/>
                </c:ext>
              </c:extLst>
            </c:dLbl>
            <c:dLbl>
              <c:idx val="3"/>
              <c:layout>
                <c:manualLayout>
                  <c:x val="-4.3871173997987095E-2"/>
                  <c:y val="-1.5768118270930419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22A-4F0E-963C-8B8183EF8775}"/>
                </c:ext>
              </c:extLst>
            </c:dLbl>
            <c:dLbl>
              <c:idx val="4"/>
              <c:layout>
                <c:manualLayout>
                  <c:x val="-3.7888283701379435E-2"/>
                  <c:y val="-4.8650972199903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B22A-4F0E-963C-8B8183EF8775}"/>
                </c:ext>
              </c:extLst>
            </c:dLbl>
            <c:dLbl>
              <c:idx val="5"/>
              <c:layout>
                <c:manualLayout>
                  <c:x val="1.6344029364750459E-2"/>
                  <c:y val="-9.21322111521774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22A-4F0E-963C-8B8183EF8775}"/>
                </c:ext>
              </c:extLst>
            </c:dLbl>
            <c:dLbl>
              <c:idx val="6"/>
              <c:layout>
                <c:manualLayout>
                  <c:x val="4.7332188739565448E-2"/>
                  <c:y val="-8.75255102040816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2A-4F0E-963C-8B8183EF8775}"/>
                </c:ext>
              </c:extLst>
            </c:dLbl>
            <c:dLbl>
              <c:idx val="7"/>
              <c:layout>
                <c:manualLayout>
                  <c:x val="3.481427979397312E-2"/>
                  <c:y val="-8.09724007713321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22A-4F0E-963C-8B8183EF8775}"/>
                </c:ext>
              </c:extLst>
            </c:dLbl>
            <c:dLbl>
              <c:idx val="8"/>
              <c:layout>
                <c:manualLayout>
                  <c:x val="7.1806464981351015E-2"/>
                  <c:y val="-1.279929294552466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2A-4F0E-963C-8B8183EF8775}"/>
                </c:ext>
              </c:extLst>
            </c:dLbl>
            <c:dLbl>
              <c:idx val="9"/>
              <c:layout>
                <c:manualLayout>
                  <c:x val="9.8885678763838733E-2"/>
                  <c:y val="-2.37508034709946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22A-4F0E-963C-8B8183EF8775}"/>
                </c:ext>
              </c:extLst>
            </c:dLbl>
            <c:dLbl>
              <c:idx val="10"/>
              <c:layout>
                <c:manualLayout>
                  <c:x val="0.11000177609377775"/>
                  <c:y val="1.29200144624779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B22A-4F0E-963C-8B8183EF8775}"/>
                </c:ext>
              </c:extLst>
            </c:dLbl>
            <c:dLbl>
              <c:idx val="11"/>
              <c:layout>
                <c:manualLayout>
                  <c:x val="6.2843822153809722E-2"/>
                  <c:y val="6.48957496384380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B22A-4F0E-963C-8B8183EF8775}"/>
                </c:ext>
              </c:extLst>
            </c:dLbl>
            <c:dLbl>
              <c:idx val="12"/>
              <c:layout>
                <c:manualLayout>
                  <c:x val="5.506991889171748E-2"/>
                  <c:y val="0.1469968262895710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22A-4F0E-963C-8B8183EF8775}"/>
                </c:ext>
              </c:extLst>
            </c:dLbl>
            <c:dLbl>
              <c:idx val="13"/>
              <c:layout>
                <c:manualLayout>
                  <c:x val="-5.2689834823278672E-2"/>
                  <c:y val="0.1423967539771814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22A-4F0E-963C-8B8183EF8775}"/>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'Pág-26-Grá-CF'!$A$6:$A$20</c:f>
              <c:strCache>
                <c:ptCount val="15"/>
                <c:pt idx="0">
                  <c:v>CEFERESO No. 12 CPS Guanajuato</c:v>
                </c:pt>
                <c:pt idx="1">
                  <c:v>CEFERESO No. 11 CPS Sonora</c:v>
                </c:pt>
                <c:pt idx="2">
                  <c:v>CEFERESO No. 14 CPS Durango</c:v>
                </c:pt>
                <c:pt idx="3">
                  <c:v>Centro Penitenciario Federal 18 CPS Coahuila</c:v>
                </c:pt>
                <c:pt idx="4">
                  <c:v>CEFERESO No. 13 CPS Oaxaca</c:v>
                </c:pt>
                <c:pt idx="5">
                  <c:v>CEFERESO No. 4 Noroeste</c:v>
                </c:pt>
                <c:pt idx="6">
                  <c:v>CEFERESO No. 5 Oriente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pt idx="14">
                  <c:v>TOTAL</c:v>
                </c:pt>
              </c:strCache>
            </c:strRef>
          </c:cat>
          <c:val>
            <c:numRef>
              <c:f>'Pág-26-Grá-CF'!$B$6:$B$20</c:f>
              <c:numCache>
                <c:formatCode>#,##0</c:formatCode>
                <c:ptCount val="15"/>
                <c:pt idx="0">
                  <c:v>2149</c:v>
                </c:pt>
                <c:pt idx="1">
                  <c:v>2133</c:v>
                </c:pt>
                <c:pt idx="2">
                  <c:v>1960</c:v>
                </c:pt>
                <c:pt idx="3">
                  <c:v>1948</c:v>
                </c:pt>
                <c:pt idx="4">
                  <c:v>1815</c:v>
                </c:pt>
                <c:pt idx="5">
                  <c:v>1673</c:v>
                </c:pt>
                <c:pt idx="6">
                  <c:v>1668</c:v>
                </c:pt>
                <c:pt idx="7">
                  <c:v>1571</c:v>
                </c:pt>
                <c:pt idx="8">
                  <c:v>1303</c:v>
                </c:pt>
                <c:pt idx="9">
                  <c:v>1145</c:v>
                </c:pt>
                <c:pt idx="10" formatCode="General">
                  <c:v>575</c:v>
                </c:pt>
                <c:pt idx="11" formatCode="General">
                  <c:v>522</c:v>
                </c:pt>
                <c:pt idx="12" formatCode="General">
                  <c:v>165</c:v>
                </c:pt>
                <c:pt idx="13" formatCode="General">
                  <c:v>137</c:v>
                </c:pt>
              </c:numCache>
            </c:numRef>
          </c:val>
          <c:extLst>
            <c:ext xmlns:c16="http://schemas.microsoft.com/office/drawing/2014/chart" uri="{C3380CC4-5D6E-409C-BE32-E72D297353CC}">
              <c16:uniqueId val="{00000001-F559-4B6E-8008-43D13002CB4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'Pág-27-Tab-CF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'Pág-27-Tab-CF (1)'!$M$10:$M$42</c:f>
              <c:strCache>
                <c:ptCount val="33"/>
                <c:pt idx="0">
                  <c:v>Ciudad de México</c:v>
                </c:pt>
                <c:pt idx="1">
                  <c:v>Guerrero</c:v>
                </c:pt>
                <c:pt idx="2">
                  <c:v>Tamaulipas</c:v>
                </c:pt>
                <c:pt idx="3">
                  <c:v>Estado de México</c:v>
                </c:pt>
                <c:pt idx="4">
                  <c:v>Veracruz de Ignacio de la Llave</c:v>
                </c:pt>
                <c:pt idx="5">
                  <c:v>Chihuahua</c:v>
                </c:pt>
                <c:pt idx="6">
                  <c:v>Michoacán de Ocampo</c:v>
                </c:pt>
                <c:pt idx="7">
                  <c:v>Sinaloa</c:v>
                </c:pt>
                <c:pt idx="8">
                  <c:v>Nuevo León</c:v>
                </c:pt>
                <c:pt idx="9">
                  <c:v>Baja California</c:v>
                </c:pt>
                <c:pt idx="10">
                  <c:v>Morelos</c:v>
                </c:pt>
                <c:pt idx="11">
                  <c:v>Coahuila de Zaragoza</c:v>
                </c:pt>
                <c:pt idx="12">
                  <c:v>Puebla</c:v>
                </c:pt>
                <c:pt idx="13">
                  <c:v>Extranjeros</c:v>
                </c:pt>
                <c:pt idx="14">
                  <c:v>Jalisco</c:v>
                </c:pt>
                <c:pt idx="15">
                  <c:v>Guanajuato</c:v>
                </c:pt>
                <c:pt idx="16">
                  <c:v>Durango</c:v>
                </c:pt>
                <c:pt idx="17">
                  <c:v>Hidalgo</c:v>
                </c:pt>
                <c:pt idx="18">
                  <c:v>Sonora</c:v>
                </c:pt>
                <c:pt idx="19">
                  <c:v>Oaxaca</c:v>
                </c:pt>
                <c:pt idx="20">
                  <c:v>Tabasco</c:v>
                </c:pt>
                <c:pt idx="21">
                  <c:v>Colima</c:v>
                </c:pt>
                <c:pt idx="22">
                  <c:v>Querétaro</c:v>
                </c:pt>
                <c:pt idx="23">
                  <c:v>Zacatecas</c:v>
                </c:pt>
                <c:pt idx="24">
                  <c:v>Nayarit</c:v>
                </c:pt>
                <c:pt idx="25">
                  <c:v>San Luis Potosí</c:v>
                </c:pt>
                <c:pt idx="26">
                  <c:v>Campeche</c:v>
                </c:pt>
                <c:pt idx="27">
                  <c:v>Chiapas</c:v>
                </c:pt>
                <c:pt idx="28">
                  <c:v>Yucatán</c:v>
                </c:pt>
                <c:pt idx="29">
                  <c:v>Aguascalientes</c:v>
                </c:pt>
                <c:pt idx="30">
                  <c:v>Baja California Sur</c:v>
                </c:pt>
                <c:pt idx="31">
                  <c:v>Quintana Roo</c:v>
                </c:pt>
                <c:pt idx="32">
                  <c:v>Tlaxcala</c:v>
                </c:pt>
              </c:strCache>
            </c:strRef>
          </c:cat>
          <c:val>
            <c:numRef>
              <c:f>'Pág-27-Tab-CF (1)'!$N$10:$N$42</c:f>
              <c:numCache>
                <c:formatCode>General</c:formatCode>
                <c:ptCount val="33"/>
                <c:pt idx="0">
                  <c:v>131</c:v>
                </c:pt>
                <c:pt idx="1">
                  <c:v>55</c:v>
                </c:pt>
                <c:pt idx="2">
                  <c:v>51</c:v>
                </c:pt>
                <c:pt idx="3">
                  <c:v>50</c:v>
                </c:pt>
                <c:pt idx="4">
                  <c:v>36</c:v>
                </c:pt>
                <c:pt idx="5">
                  <c:v>31</c:v>
                </c:pt>
                <c:pt idx="6">
                  <c:v>23</c:v>
                </c:pt>
                <c:pt idx="7">
                  <c:v>23</c:v>
                </c:pt>
                <c:pt idx="8">
                  <c:v>18</c:v>
                </c:pt>
                <c:pt idx="9">
                  <c:v>17</c:v>
                </c:pt>
                <c:pt idx="10">
                  <c:v>15</c:v>
                </c:pt>
                <c:pt idx="11">
                  <c:v>14</c:v>
                </c:pt>
                <c:pt idx="12">
                  <c:v>13</c:v>
                </c:pt>
                <c:pt idx="13">
                  <c:v>12</c:v>
                </c:pt>
                <c:pt idx="14">
                  <c:v>10</c:v>
                </c:pt>
                <c:pt idx="15">
                  <c:v>9</c:v>
                </c:pt>
                <c:pt idx="16">
                  <c:v>8</c:v>
                </c:pt>
                <c:pt idx="17">
                  <c:v>8</c:v>
                </c:pt>
                <c:pt idx="18">
                  <c:v>8</c:v>
                </c:pt>
                <c:pt idx="19">
                  <c:v>7</c:v>
                </c:pt>
                <c:pt idx="20">
                  <c:v>6</c:v>
                </c:pt>
                <c:pt idx="21">
                  <c:v>5</c:v>
                </c:pt>
                <c:pt idx="22">
                  <c:v>5</c:v>
                </c:pt>
                <c:pt idx="23">
                  <c:v>5</c:v>
                </c:pt>
                <c:pt idx="24">
                  <c:v>4</c:v>
                </c:pt>
                <c:pt idx="25">
                  <c:v>4</c:v>
                </c:pt>
                <c:pt idx="26">
                  <c:v>2</c:v>
                </c:pt>
                <c:pt idx="27">
                  <c:v>2</c:v>
                </c:pt>
                <c:pt idx="28">
                  <c:v>2</c:v>
                </c:pt>
                <c:pt idx="29">
                  <c:v>1</c:v>
                </c:pt>
                <c:pt idx="30">
                  <c:v>0</c:v>
                </c:pt>
                <c:pt idx="31">
                  <c:v>0</c:v>
                </c:pt>
                <c:pt idx="32">
                  <c:v>0</c:v>
                </c:pt>
              </c:numCache>
            </c:numRef>
          </c:val>
          <c:extLst>
            <c:ext xmlns:c16="http://schemas.microsoft.com/office/drawing/2014/chart" uri="{C3380CC4-5D6E-409C-BE32-E72D297353CC}">
              <c16:uniqueId val="{0000000C-68F5-4150-AD5D-5C41A4959F6E}"/>
            </c:ext>
          </c:extLst>
        </c:ser>
        <c:dLbls>
          <c:showLegendKey val="0"/>
          <c:showVal val="0"/>
          <c:showCatName val="0"/>
          <c:showSerName val="0"/>
          <c:showPercent val="0"/>
          <c:showBubbleSize val="0"/>
        </c:dLbls>
        <c:gapWidth val="150"/>
        <c:axId val="1538085408"/>
        <c:axId val="1538090400"/>
      </c:barChart>
      <c:catAx>
        <c:axId val="153808540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090400"/>
        <c:crosses val="autoZero"/>
        <c:auto val="1"/>
        <c:lblAlgn val="ctr"/>
        <c:lblOffset val="100"/>
        <c:noMultiLvlLbl val="0"/>
      </c:catAx>
      <c:valAx>
        <c:axId val="15380904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08540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(4)'!$M$10:$M$42</c:f>
              <c:strCache>
                <c:ptCount val="33"/>
                <c:pt idx="0">
                  <c:v>Estado de México</c:v>
                </c:pt>
                <c:pt idx="1">
                  <c:v>Tamaulipas</c:v>
                </c:pt>
                <c:pt idx="2">
                  <c:v>Nayarit</c:v>
                </c:pt>
                <c:pt idx="3">
                  <c:v>Ciudad de México</c:v>
                </c:pt>
                <c:pt idx="4">
                  <c:v>Guanajuato</c:v>
                </c:pt>
                <c:pt idx="5">
                  <c:v>Guerrero</c:v>
                </c:pt>
                <c:pt idx="6">
                  <c:v>Coahuila de Zaragoza</c:v>
                </c:pt>
                <c:pt idx="7">
                  <c:v>Sonora</c:v>
                </c:pt>
                <c:pt idx="8">
                  <c:v>Michoacán de Ocampo</c:v>
                </c:pt>
                <c:pt idx="9">
                  <c:v>Veracruz de Ignacio de la Llave</c:v>
                </c:pt>
                <c:pt idx="10">
                  <c:v>Puebla</c:v>
                </c:pt>
                <c:pt idx="11">
                  <c:v>Jalisco</c:v>
                </c:pt>
                <c:pt idx="12">
                  <c:v>Sinaloa</c:v>
                </c:pt>
                <c:pt idx="13">
                  <c:v>Nuevo León</c:v>
                </c:pt>
                <c:pt idx="14">
                  <c:v>Hidalgo</c:v>
                </c:pt>
                <c:pt idx="15">
                  <c:v>Baja California</c:v>
                </c:pt>
                <c:pt idx="16">
                  <c:v>Extranjeros</c:v>
                </c:pt>
                <c:pt idx="17">
                  <c:v>Chiapas</c:v>
                </c:pt>
                <c:pt idx="18">
                  <c:v>Morelos</c:v>
                </c:pt>
                <c:pt idx="19">
                  <c:v>Zacatecas</c:v>
                </c:pt>
                <c:pt idx="20">
                  <c:v>Durango</c:v>
                </c:pt>
                <c:pt idx="21">
                  <c:v>Tabasco</c:v>
                </c:pt>
                <c:pt idx="22">
                  <c:v>San Luis Potosí</c:v>
                </c:pt>
                <c:pt idx="23">
                  <c:v>Quintana Roo</c:v>
                </c:pt>
                <c:pt idx="24">
                  <c:v>Chihuahua</c:v>
                </c:pt>
                <c:pt idx="25">
                  <c:v>Colima</c:v>
                </c:pt>
                <c:pt idx="26">
                  <c:v>Oaxaca</c:v>
                </c:pt>
                <c:pt idx="27">
                  <c:v>Tlaxcala</c:v>
                </c:pt>
                <c:pt idx="28">
                  <c:v>Aguascalientes</c:v>
                </c:pt>
                <c:pt idx="29">
                  <c:v>Baja California Sur</c:v>
                </c:pt>
                <c:pt idx="30">
                  <c:v>Campeche</c:v>
                </c:pt>
                <c:pt idx="31">
                  <c:v>Querétaro</c:v>
                </c:pt>
                <c:pt idx="32">
                  <c:v>Yucatán</c:v>
                </c:pt>
              </c:strCache>
            </c:strRef>
          </c:cat>
          <c:val>
            <c:numRef>
              <c:f>'Pág-28-Tab-CF (4)'!$N$10:$N$42</c:f>
              <c:numCache>
                <c:formatCode>General</c:formatCode>
                <c:ptCount val="33"/>
                <c:pt idx="0">
                  <c:v>291</c:v>
                </c:pt>
                <c:pt idx="1">
                  <c:v>156</c:v>
                </c:pt>
                <c:pt idx="2">
                  <c:v>142</c:v>
                </c:pt>
                <c:pt idx="3">
                  <c:v>123</c:v>
                </c:pt>
                <c:pt idx="4">
                  <c:v>100</c:v>
                </c:pt>
                <c:pt idx="5">
                  <c:v>97</c:v>
                </c:pt>
                <c:pt idx="6">
                  <c:v>86</c:v>
                </c:pt>
                <c:pt idx="7">
                  <c:v>79</c:v>
                </c:pt>
                <c:pt idx="8">
                  <c:v>64</c:v>
                </c:pt>
                <c:pt idx="9">
                  <c:v>54</c:v>
                </c:pt>
                <c:pt idx="10">
                  <c:v>53</c:v>
                </c:pt>
                <c:pt idx="11">
                  <c:v>49</c:v>
                </c:pt>
                <c:pt idx="12">
                  <c:v>48</c:v>
                </c:pt>
                <c:pt idx="13">
                  <c:v>42</c:v>
                </c:pt>
                <c:pt idx="14">
                  <c:v>32</c:v>
                </c:pt>
                <c:pt idx="15">
                  <c:v>31</c:v>
                </c:pt>
                <c:pt idx="16">
                  <c:v>31</c:v>
                </c:pt>
                <c:pt idx="17">
                  <c:v>30</c:v>
                </c:pt>
                <c:pt idx="18">
                  <c:v>25</c:v>
                </c:pt>
                <c:pt idx="19">
                  <c:v>20</c:v>
                </c:pt>
                <c:pt idx="20">
                  <c:v>18</c:v>
                </c:pt>
                <c:pt idx="21">
                  <c:v>18</c:v>
                </c:pt>
                <c:pt idx="22">
                  <c:v>17</c:v>
                </c:pt>
                <c:pt idx="23">
                  <c:v>16</c:v>
                </c:pt>
                <c:pt idx="24">
                  <c:v>13</c:v>
                </c:pt>
                <c:pt idx="25">
                  <c:v>9</c:v>
                </c:pt>
                <c:pt idx="26">
                  <c:v>9</c:v>
                </c:pt>
                <c:pt idx="27">
                  <c:v>7</c:v>
                </c:pt>
                <c:pt idx="28">
                  <c:v>6</c:v>
                </c:pt>
                <c:pt idx="29">
                  <c:v>3</c:v>
                </c:pt>
                <c:pt idx="30">
                  <c:v>2</c:v>
                </c:pt>
                <c:pt idx="31">
                  <c:v>1</c:v>
                </c:pt>
                <c:pt idx="32">
                  <c:v>1</c:v>
                </c:pt>
              </c:numCache>
            </c:numRef>
          </c:val>
          <c:extLst>
            <c:ext xmlns:c16="http://schemas.microsoft.com/office/drawing/2014/chart" uri="{C3380CC4-5D6E-409C-BE32-E72D297353CC}">
              <c16:uniqueId val="{0000000C-ADD9-4E9D-86DF-2B2801B12EA2}"/>
            </c:ext>
          </c:extLst>
        </c:ser>
        <c:dLbls>
          <c:showLegendKey val="0"/>
          <c:showVal val="0"/>
          <c:showCatName val="0"/>
          <c:showSerName val="0"/>
          <c:showPercent val="0"/>
          <c:showBubbleSize val="0"/>
        </c:dLbls>
        <c:gapWidth val="150"/>
        <c:axId val="1498247008"/>
        <c:axId val="1498242432"/>
      </c:barChart>
      <c:catAx>
        <c:axId val="149824700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8242432"/>
        <c:crosses val="autoZero"/>
        <c:auto val="1"/>
        <c:lblAlgn val="ctr"/>
        <c:lblOffset val="100"/>
        <c:noMultiLvlLbl val="0"/>
      </c:catAx>
      <c:valAx>
        <c:axId val="149824243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824700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(5)'!$M$10:$M$42</c:f>
              <c:strCache>
                <c:ptCount val="33"/>
                <c:pt idx="0">
                  <c:v>Veracruz de Ignacio de la Llave</c:v>
                </c:pt>
                <c:pt idx="1">
                  <c:v>Estado de México</c:v>
                </c:pt>
                <c:pt idx="2">
                  <c:v>Ciudad de México</c:v>
                </c:pt>
                <c:pt idx="3">
                  <c:v>Tamaulipas</c:v>
                </c:pt>
                <c:pt idx="4">
                  <c:v>Guerrero</c:v>
                </c:pt>
                <c:pt idx="5">
                  <c:v>Puebla</c:v>
                </c:pt>
                <c:pt idx="6">
                  <c:v>Coahuila de Zaragoza</c:v>
                </c:pt>
                <c:pt idx="7">
                  <c:v>Guanajuato</c:v>
                </c:pt>
                <c:pt idx="8">
                  <c:v>Michoacán de Ocampo</c:v>
                </c:pt>
                <c:pt idx="9">
                  <c:v>Chiapas</c:v>
                </c:pt>
                <c:pt idx="10">
                  <c:v>Tabasco</c:v>
                </c:pt>
                <c:pt idx="11">
                  <c:v>Hidalgo</c:v>
                </c:pt>
                <c:pt idx="12">
                  <c:v>Jalisco</c:v>
                </c:pt>
                <c:pt idx="13">
                  <c:v>Oaxaca</c:v>
                </c:pt>
                <c:pt idx="14">
                  <c:v>Nuevo León</c:v>
                </c:pt>
                <c:pt idx="15">
                  <c:v>Zacatecas</c:v>
                </c:pt>
                <c:pt idx="16">
                  <c:v>Quintana Roo</c:v>
                </c:pt>
                <c:pt idx="17">
                  <c:v>Tlaxcala</c:v>
                </c:pt>
                <c:pt idx="18">
                  <c:v>Extranjeros</c:v>
                </c:pt>
                <c:pt idx="19">
                  <c:v>San Luis Potosí</c:v>
                </c:pt>
                <c:pt idx="20">
                  <c:v>Morelos</c:v>
                </c:pt>
                <c:pt idx="21">
                  <c:v>Chihuahua</c:v>
                </c:pt>
                <c:pt idx="22">
                  <c:v>Campeche</c:v>
                </c:pt>
                <c:pt idx="23">
                  <c:v>Sinaloa</c:v>
                </c:pt>
                <c:pt idx="24">
                  <c:v>Colima</c:v>
                </c:pt>
                <c:pt idx="25">
                  <c:v>Nayarit</c:v>
                </c:pt>
                <c:pt idx="26">
                  <c:v>Baja California</c:v>
                </c:pt>
                <c:pt idx="27">
                  <c:v>Sonora</c:v>
                </c:pt>
                <c:pt idx="28">
                  <c:v>Durango</c:v>
                </c:pt>
                <c:pt idx="29">
                  <c:v>Querétaro</c:v>
                </c:pt>
                <c:pt idx="30">
                  <c:v>Aguascalientes</c:v>
                </c:pt>
                <c:pt idx="31">
                  <c:v>Yucatán</c:v>
                </c:pt>
                <c:pt idx="32">
                  <c:v>Baja California Sur</c:v>
                </c:pt>
              </c:strCache>
            </c:strRef>
          </c:cat>
          <c:val>
            <c:numRef>
              <c:f>'Pág-29-Tab-CF (5)'!$N$10:$N$42</c:f>
              <c:numCache>
                <c:formatCode>General</c:formatCode>
                <c:ptCount val="33"/>
                <c:pt idx="0">
                  <c:v>382</c:v>
                </c:pt>
                <c:pt idx="1">
                  <c:v>219</c:v>
                </c:pt>
                <c:pt idx="2">
                  <c:v>185</c:v>
                </c:pt>
                <c:pt idx="3">
                  <c:v>123</c:v>
                </c:pt>
                <c:pt idx="4">
                  <c:v>101</c:v>
                </c:pt>
                <c:pt idx="5">
                  <c:v>85</c:v>
                </c:pt>
                <c:pt idx="6">
                  <c:v>55</c:v>
                </c:pt>
                <c:pt idx="7">
                  <c:v>55</c:v>
                </c:pt>
                <c:pt idx="8">
                  <c:v>55</c:v>
                </c:pt>
                <c:pt idx="9">
                  <c:v>40</c:v>
                </c:pt>
                <c:pt idx="10">
                  <c:v>40</c:v>
                </c:pt>
                <c:pt idx="11">
                  <c:v>38</c:v>
                </c:pt>
                <c:pt idx="12">
                  <c:v>31</c:v>
                </c:pt>
                <c:pt idx="13">
                  <c:v>27</c:v>
                </c:pt>
                <c:pt idx="14">
                  <c:v>25</c:v>
                </c:pt>
                <c:pt idx="15">
                  <c:v>25</c:v>
                </c:pt>
                <c:pt idx="16">
                  <c:v>24</c:v>
                </c:pt>
                <c:pt idx="17">
                  <c:v>23</c:v>
                </c:pt>
                <c:pt idx="18">
                  <c:v>23</c:v>
                </c:pt>
                <c:pt idx="19">
                  <c:v>21</c:v>
                </c:pt>
                <c:pt idx="20">
                  <c:v>14</c:v>
                </c:pt>
                <c:pt idx="21">
                  <c:v>13</c:v>
                </c:pt>
                <c:pt idx="22">
                  <c:v>11</c:v>
                </c:pt>
                <c:pt idx="23">
                  <c:v>10</c:v>
                </c:pt>
                <c:pt idx="24">
                  <c:v>8</c:v>
                </c:pt>
                <c:pt idx="25">
                  <c:v>7</c:v>
                </c:pt>
                <c:pt idx="26">
                  <c:v>6</c:v>
                </c:pt>
                <c:pt idx="27">
                  <c:v>6</c:v>
                </c:pt>
                <c:pt idx="28">
                  <c:v>5</c:v>
                </c:pt>
                <c:pt idx="29">
                  <c:v>5</c:v>
                </c:pt>
                <c:pt idx="30">
                  <c:v>4</c:v>
                </c:pt>
                <c:pt idx="31">
                  <c:v>2</c:v>
                </c:pt>
                <c:pt idx="32">
                  <c:v>0</c:v>
                </c:pt>
              </c:numCache>
            </c:numRef>
          </c:val>
          <c:extLst>
            <c:ext xmlns:c16="http://schemas.microsoft.com/office/drawing/2014/chart" uri="{C3380CC4-5D6E-409C-BE32-E72D297353CC}">
              <c16:uniqueId val="{0000000C-07AD-4211-A41E-8AF341BEA8A6}"/>
            </c:ext>
          </c:extLst>
        </c:ser>
        <c:dLbls>
          <c:showLegendKey val="0"/>
          <c:showVal val="0"/>
          <c:showCatName val="0"/>
          <c:showSerName val="0"/>
          <c:showPercent val="0"/>
          <c:showBubbleSize val="0"/>
        </c:dLbls>
        <c:gapWidth val="150"/>
        <c:axId val="1538084992"/>
        <c:axId val="1538104960"/>
      </c:barChart>
      <c:catAx>
        <c:axId val="153808499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104960"/>
        <c:crosses val="autoZero"/>
        <c:auto val="1"/>
        <c:lblAlgn val="ctr"/>
        <c:lblOffset val="100"/>
        <c:noMultiLvlLbl val="0"/>
      </c:catAx>
      <c:valAx>
        <c:axId val="15381049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380849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(7)'!$M$10:$M$42</c:f>
              <c:strCache>
                <c:ptCount val="33"/>
                <c:pt idx="0">
                  <c:v>Coahuila de Zaragoza</c:v>
                </c:pt>
                <c:pt idx="1">
                  <c:v>Durango</c:v>
                </c:pt>
                <c:pt idx="2">
                  <c:v>Tamaulipas</c:v>
                </c:pt>
                <c:pt idx="3">
                  <c:v>Nuevo León</c:v>
                </c:pt>
                <c:pt idx="4">
                  <c:v>Sinaloa</c:v>
                </c:pt>
                <c:pt idx="5">
                  <c:v>Chihuahua</c:v>
                </c:pt>
                <c:pt idx="6">
                  <c:v>Veracruz de Ignacio de la Llave</c:v>
                </c:pt>
                <c:pt idx="7">
                  <c:v>Estado de México</c:v>
                </c:pt>
                <c:pt idx="8">
                  <c:v>San Luis Potosí</c:v>
                </c:pt>
                <c:pt idx="9">
                  <c:v>Guerrero</c:v>
                </c:pt>
                <c:pt idx="10">
                  <c:v>Zacatecas</c:v>
                </c:pt>
                <c:pt idx="11">
                  <c:v>Ciudad de México</c:v>
                </c:pt>
                <c:pt idx="12">
                  <c:v>Extranjeros</c:v>
                </c:pt>
                <c:pt idx="13">
                  <c:v>Campeche</c:v>
                </c:pt>
                <c:pt idx="14">
                  <c:v>Chiapas</c:v>
                </c:pt>
                <c:pt idx="15">
                  <c:v>Colima</c:v>
                </c:pt>
                <c:pt idx="16">
                  <c:v>Hidalgo</c:v>
                </c:pt>
                <c:pt idx="17">
                  <c:v>Jalisco</c:v>
                </c:pt>
                <c:pt idx="18">
                  <c:v>Nayarit</c:v>
                </c:pt>
                <c:pt idx="19">
                  <c:v>Aguascalientes</c:v>
                </c:pt>
                <c:pt idx="20">
                  <c:v>Baja California</c:v>
                </c:pt>
                <c:pt idx="21">
                  <c:v>Baja California Sur</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'Pág-30-Tab-CF (7)'!$N$10:$N$42</c:f>
              <c:numCache>
                <c:formatCode>General</c:formatCode>
                <c:ptCount val="33"/>
                <c:pt idx="0">
                  <c:v>36</c:v>
                </c:pt>
                <c:pt idx="1">
                  <c:v>36</c:v>
                </c:pt>
                <c:pt idx="2">
                  <c:v>17</c:v>
                </c:pt>
                <c:pt idx="3">
                  <c:v>13</c:v>
                </c:pt>
                <c:pt idx="4">
                  <c:v>11</c:v>
                </c:pt>
                <c:pt idx="5">
                  <c:v>10</c:v>
                </c:pt>
                <c:pt idx="6">
                  <c:v>7</c:v>
                </c:pt>
                <c:pt idx="7">
                  <c:v>6</c:v>
                </c:pt>
                <c:pt idx="8">
                  <c:v>6</c:v>
                </c:pt>
                <c:pt idx="9">
                  <c:v>5</c:v>
                </c:pt>
                <c:pt idx="10">
                  <c:v>5</c:v>
                </c:pt>
                <c:pt idx="11">
                  <c:v>4</c:v>
                </c:pt>
                <c:pt idx="12">
                  <c:v>3</c:v>
                </c:pt>
                <c:pt idx="13">
                  <c:v>1</c:v>
                </c:pt>
                <c:pt idx="14">
                  <c:v>1</c:v>
                </c:pt>
                <c:pt idx="15">
                  <c:v>1</c:v>
                </c:pt>
                <c:pt idx="16">
                  <c:v>1</c:v>
                </c:pt>
                <c:pt idx="17">
                  <c:v>1</c:v>
                </c:pt>
                <c:pt idx="18">
                  <c:v>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AEB5-4970-A629-347CACCC7861}"/>
            </c:ext>
          </c:extLst>
        </c:ser>
        <c:dLbls>
          <c:showLegendKey val="0"/>
          <c:showVal val="0"/>
          <c:showCatName val="0"/>
          <c:showSerName val="0"/>
          <c:showPercent val="0"/>
          <c:showBubbleSize val="0"/>
        </c:dLbls>
        <c:gapWidth val="150"/>
        <c:axId val="1486580944"/>
        <c:axId val="1486581360"/>
      </c:barChart>
      <c:catAx>
        <c:axId val="148658094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86581360"/>
        <c:crosses val="autoZero"/>
        <c:auto val="1"/>
        <c:lblAlgn val="ctr"/>
        <c:lblOffset val="100"/>
        <c:noMultiLvlLbl val="0"/>
      </c:catAx>
      <c:valAx>
        <c:axId val="14865813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865809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(8)'!$M$10:$M$42</c:f>
              <c:strCache>
                <c:ptCount val="33"/>
                <c:pt idx="0">
                  <c:v>Sinaloa</c:v>
                </c:pt>
                <c:pt idx="1">
                  <c:v>Michoacán de Ocampo</c:v>
                </c:pt>
                <c:pt idx="2">
                  <c:v>Sonora</c:v>
                </c:pt>
                <c:pt idx="3">
                  <c:v>Baja California</c:v>
                </c:pt>
                <c:pt idx="4">
                  <c:v>Chihuahua</c:v>
                </c:pt>
                <c:pt idx="5">
                  <c:v>Jalisco</c:v>
                </c:pt>
                <c:pt idx="6">
                  <c:v>Guerrero</c:v>
                </c:pt>
                <c:pt idx="7">
                  <c:v>Ciudad de México</c:v>
                </c:pt>
                <c:pt idx="8">
                  <c:v>Tamaulipas</c:v>
                </c:pt>
                <c:pt idx="9">
                  <c:v>Durango</c:v>
                </c:pt>
                <c:pt idx="10">
                  <c:v>Nayarit</c:v>
                </c:pt>
                <c:pt idx="11">
                  <c:v>Veracruz de Ignacio de la Llave</c:v>
                </c:pt>
                <c:pt idx="12">
                  <c:v>Guanajuato</c:v>
                </c:pt>
                <c:pt idx="13">
                  <c:v>Chiapas</c:v>
                </c:pt>
                <c:pt idx="14">
                  <c:v>Zacatecas</c:v>
                </c:pt>
                <c:pt idx="15">
                  <c:v>Estado de México</c:v>
                </c:pt>
                <c:pt idx="16">
                  <c:v>Oaxaca</c:v>
                </c:pt>
                <c:pt idx="17">
                  <c:v>Coahuila de Zaragoza</c:v>
                </c:pt>
                <c:pt idx="18">
                  <c:v>Nuevo León</c:v>
                </c:pt>
                <c:pt idx="19">
                  <c:v>San Luis Potosí</c:v>
                </c:pt>
                <c:pt idx="20">
                  <c:v>Tabasco</c:v>
                </c:pt>
                <c:pt idx="21">
                  <c:v>Extranjeros</c:v>
                </c:pt>
                <c:pt idx="22">
                  <c:v>Aguascalientes</c:v>
                </c:pt>
                <c:pt idx="23">
                  <c:v>Colima</c:v>
                </c:pt>
                <c:pt idx="24">
                  <c:v>Hidalgo</c:v>
                </c:pt>
                <c:pt idx="25">
                  <c:v>Morelos</c:v>
                </c:pt>
                <c:pt idx="26">
                  <c:v>Puebla</c:v>
                </c:pt>
                <c:pt idx="27">
                  <c:v>Querétaro</c:v>
                </c:pt>
                <c:pt idx="28">
                  <c:v>Baja California Sur</c:v>
                </c:pt>
                <c:pt idx="29">
                  <c:v>Campeche</c:v>
                </c:pt>
                <c:pt idx="30">
                  <c:v>Quintana Roo</c:v>
                </c:pt>
                <c:pt idx="31">
                  <c:v>Tlaxcala</c:v>
                </c:pt>
                <c:pt idx="32">
                  <c:v>Yucatán</c:v>
                </c:pt>
              </c:strCache>
            </c:strRef>
          </c:cat>
          <c:val>
            <c:numRef>
              <c:f>'Pág-31-Tab-CF (8)'!$N$10:$N$42</c:f>
              <c:numCache>
                <c:formatCode>General</c:formatCode>
                <c:ptCount val="33"/>
                <c:pt idx="0">
                  <c:v>216</c:v>
                </c:pt>
                <c:pt idx="1">
                  <c:v>59</c:v>
                </c:pt>
                <c:pt idx="2">
                  <c:v>42</c:v>
                </c:pt>
                <c:pt idx="3">
                  <c:v>31</c:v>
                </c:pt>
                <c:pt idx="4">
                  <c:v>22</c:v>
                </c:pt>
                <c:pt idx="5">
                  <c:v>22</c:v>
                </c:pt>
                <c:pt idx="6">
                  <c:v>18</c:v>
                </c:pt>
                <c:pt idx="7">
                  <c:v>13</c:v>
                </c:pt>
                <c:pt idx="8">
                  <c:v>12</c:v>
                </c:pt>
                <c:pt idx="9">
                  <c:v>10</c:v>
                </c:pt>
                <c:pt idx="10">
                  <c:v>10</c:v>
                </c:pt>
                <c:pt idx="11">
                  <c:v>10</c:v>
                </c:pt>
                <c:pt idx="12">
                  <c:v>7</c:v>
                </c:pt>
                <c:pt idx="13">
                  <c:v>6</c:v>
                </c:pt>
                <c:pt idx="14">
                  <c:v>6</c:v>
                </c:pt>
                <c:pt idx="15">
                  <c:v>5</c:v>
                </c:pt>
                <c:pt idx="16">
                  <c:v>5</c:v>
                </c:pt>
                <c:pt idx="17">
                  <c:v>4</c:v>
                </c:pt>
                <c:pt idx="18">
                  <c:v>4</c:v>
                </c:pt>
                <c:pt idx="19">
                  <c:v>3</c:v>
                </c:pt>
                <c:pt idx="20">
                  <c:v>3</c:v>
                </c:pt>
                <c:pt idx="21">
                  <c:v>3</c:v>
                </c:pt>
                <c:pt idx="22">
                  <c:v>2</c:v>
                </c:pt>
                <c:pt idx="23">
                  <c:v>2</c:v>
                </c:pt>
                <c:pt idx="24">
                  <c:v>2</c:v>
                </c:pt>
                <c:pt idx="25">
                  <c:v>2</c:v>
                </c:pt>
                <c:pt idx="26">
                  <c:v>2</c:v>
                </c:pt>
                <c:pt idx="27">
                  <c:v>1</c:v>
                </c:pt>
                <c:pt idx="28">
                  <c:v>0</c:v>
                </c:pt>
                <c:pt idx="29">
                  <c:v>0</c:v>
                </c:pt>
                <c:pt idx="30">
                  <c:v>0</c:v>
                </c:pt>
                <c:pt idx="31">
                  <c:v>0</c:v>
                </c:pt>
                <c:pt idx="32">
                  <c:v>0</c:v>
                </c:pt>
              </c:numCache>
            </c:numRef>
          </c:val>
          <c:extLst>
            <c:ext xmlns:c16="http://schemas.microsoft.com/office/drawing/2014/chart" uri="{C3380CC4-5D6E-409C-BE32-E72D297353CC}">
              <c16:uniqueId val="{0000000C-91FE-48BB-B009-E997045CF875}"/>
            </c:ext>
          </c:extLst>
        </c:ser>
        <c:dLbls>
          <c:showLegendKey val="0"/>
          <c:showVal val="0"/>
          <c:showCatName val="0"/>
          <c:showSerName val="0"/>
          <c:showPercent val="0"/>
          <c:showBubbleSize val="0"/>
        </c:dLbls>
        <c:gapWidth val="150"/>
        <c:axId val="1540377728"/>
        <c:axId val="1540369824"/>
      </c:barChart>
      <c:catAx>
        <c:axId val="154037772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0369824"/>
        <c:crosses val="autoZero"/>
        <c:auto val="1"/>
        <c:lblAlgn val="ctr"/>
        <c:lblOffset val="100"/>
        <c:noMultiLvlLbl val="0"/>
      </c:catAx>
      <c:valAx>
        <c:axId val="15403698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03777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(11)'!$M$10:$M$42</c:f>
              <c:strCache>
                <c:ptCount val="33"/>
                <c:pt idx="0">
                  <c:v>Sonora</c:v>
                </c:pt>
                <c:pt idx="1">
                  <c:v>Sinaloa</c:v>
                </c:pt>
                <c:pt idx="2">
                  <c:v>Tamaulipas</c:v>
                </c:pt>
                <c:pt idx="3">
                  <c:v>Coahuila de Zaragoza</c:v>
                </c:pt>
                <c:pt idx="4">
                  <c:v>Chihuahua</c:v>
                </c:pt>
                <c:pt idx="5">
                  <c:v>Nuevo León</c:v>
                </c:pt>
                <c:pt idx="6">
                  <c:v>Extranjeros</c:v>
                </c:pt>
                <c:pt idx="7">
                  <c:v>Michoacán de Ocampo</c:v>
                </c:pt>
                <c:pt idx="8">
                  <c:v>Tabasco</c:v>
                </c:pt>
                <c:pt idx="9">
                  <c:v>San Luis Potosí</c:v>
                </c:pt>
                <c:pt idx="10">
                  <c:v>Veracruz de Ignacio de la Llave</c:v>
                </c:pt>
                <c:pt idx="11">
                  <c:v>Ciudad de México</c:v>
                </c:pt>
                <c:pt idx="12">
                  <c:v>Guerrero</c:v>
                </c:pt>
                <c:pt idx="13">
                  <c:v>Durango</c:v>
                </c:pt>
                <c:pt idx="14">
                  <c:v>Jalisco</c:v>
                </c:pt>
                <c:pt idx="15">
                  <c:v>Nayarit</c:v>
                </c:pt>
                <c:pt idx="16">
                  <c:v>Morelos</c:v>
                </c:pt>
                <c:pt idx="17">
                  <c:v>Puebla</c:v>
                </c:pt>
                <c:pt idx="18">
                  <c:v>Baja California</c:v>
                </c:pt>
                <c:pt idx="19">
                  <c:v>Estado de México</c:v>
                </c:pt>
                <c:pt idx="20">
                  <c:v>Oaxaca</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'Pág-32-Tab-CF (11)'!$N$10:$N$42</c:f>
              <c:numCache>
                <c:formatCode>General</c:formatCode>
                <c:ptCount val="33"/>
                <c:pt idx="0">
                  <c:v>527</c:v>
                </c:pt>
                <c:pt idx="1">
                  <c:v>285</c:v>
                </c:pt>
                <c:pt idx="2">
                  <c:v>110</c:v>
                </c:pt>
                <c:pt idx="3">
                  <c:v>101</c:v>
                </c:pt>
                <c:pt idx="4">
                  <c:v>97</c:v>
                </c:pt>
                <c:pt idx="5">
                  <c:v>93</c:v>
                </c:pt>
                <c:pt idx="6">
                  <c:v>76</c:v>
                </c:pt>
                <c:pt idx="7">
                  <c:v>75</c:v>
                </c:pt>
                <c:pt idx="8">
                  <c:v>74</c:v>
                </c:pt>
                <c:pt idx="9">
                  <c:v>66</c:v>
                </c:pt>
                <c:pt idx="10">
                  <c:v>63</c:v>
                </c:pt>
                <c:pt idx="11">
                  <c:v>59</c:v>
                </c:pt>
                <c:pt idx="12">
                  <c:v>49</c:v>
                </c:pt>
                <c:pt idx="13">
                  <c:v>44</c:v>
                </c:pt>
                <c:pt idx="14">
                  <c:v>44</c:v>
                </c:pt>
                <c:pt idx="15">
                  <c:v>44</c:v>
                </c:pt>
                <c:pt idx="16">
                  <c:v>43</c:v>
                </c:pt>
                <c:pt idx="17">
                  <c:v>43</c:v>
                </c:pt>
                <c:pt idx="18">
                  <c:v>37</c:v>
                </c:pt>
                <c:pt idx="19">
                  <c:v>28</c:v>
                </c:pt>
                <c:pt idx="20">
                  <c:v>28</c:v>
                </c:pt>
                <c:pt idx="21">
                  <c:v>27</c:v>
                </c:pt>
                <c:pt idx="22">
                  <c:v>18</c:v>
                </c:pt>
                <c:pt idx="23">
                  <c:v>16</c:v>
                </c:pt>
                <c:pt idx="24">
                  <c:v>16</c:v>
                </c:pt>
                <c:pt idx="25">
                  <c:v>15</c:v>
                </c:pt>
                <c:pt idx="26">
                  <c:v>12</c:v>
                </c:pt>
                <c:pt idx="27">
                  <c:v>12</c:v>
                </c:pt>
                <c:pt idx="28">
                  <c:v>11</c:v>
                </c:pt>
                <c:pt idx="29">
                  <c:v>10</c:v>
                </c:pt>
                <c:pt idx="30">
                  <c:v>8</c:v>
                </c:pt>
                <c:pt idx="31">
                  <c:v>2</c:v>
                </c:pt>
                <c:pt idx="32">
                  <c:v>0</c:v>
                </c:pt>
              </c:numCache>
            </c:numRef>
          </c:val>
          <c:extLst>
            <c:ext xmlns:c16="http://schemas.microsoft.com/office/drawing/2014/chart" uri="{C3380CC4-5D6E-409C-BE32-E72D297353CC}">
              <c16:uniqueId val="{0000000C-D6DE-4B3E-9084-5777502CCD7C}"/>
            </c:ext>
          </c:extLst>
        </c:ser>
        <c:dLbls>
          <c:showLegendKey val="0"/>
          <c:showVal val="0"/>
          <c:showCatName val="0"/>
          <c:showSerName val="0"/>
          <c:showPercent val="0"/>
          <c:showBubbleSize val="0"/>
        </c:dLbls>
        <c:gapWidth val="150"/>
        <c:axId val="1482375344"/>
        <c:axId val="1482375760"/>
      </c:barChart>
      <c:catAx>
        <c:axId val="148237534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82375760"/>
        <c:crosses val="autoZero"/>
        <c:auto val="1"/>
        <c:lblAlgn val="ctr"/>
        <c:lblOffset val="100"/>
        <c:noMultiLvlLbl val="0"/>
      </c:catAx>
      <c:valAx>
        <c:axId val="14823757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823753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(12)'!$M$10:$M$42</c:f>
              <c:strCache>
                <c:ptCount val="33"/>
                <c:pt idx="0">
                  <c:v>Guanajuato</c:v>
                </c:pt>
                <c:pt idx="1">
                  <c:v>Estado de México</c:v>
                </c:pt>
                <c:pt idx="2">
                  <c:v>Ciudad de México</c:v>
                </c:pt>
                <c:pt idx="3">
                  <c:v>Jalisco</c:v>
                </c:pt>
                <c:pt idx="4">
                  <c:v>Tamaulipas</c:v>
                </c:pt>
                <c:pt idx="5">
                  <c:v>Michoacán de Ocampo</c:v>
                </c:pt>
                <c:pt idx="6">
                  <c:v>Chihuahua</c:v>
                </c:pt>
                <c:pt idx="7">
                  <c:v>Veracruz de Ignacio de la Llave</c:v>
                </c:pt>
                <c:pt idx="8">
                  <c:v>Zacatecas</c:v>
                </c:pt>
                <c:pt idx="9">
                  <c:v>Querétaro</c:v>
                </c:pt>
                <c:pt idx="10">
                  <c:v>Guerrero</c:v>
                </c:pt>
                <c:pt idx="11">
                  <c:v>Nuevo León</c:v>
                </c:pt>
                <c:pt idx="12">
                  <c:v>San Luis Potosí</c:v>
                </c:pt>
                <c:pt idx="13">
                  <c:v>Sinaloa</c:v>
                </c:pt>
                <c:pt idx="14">
                  <c:v>Extranjeros</c:v>
                </c:pt>
                <c:pt idx="15">
                  <c:v>Tabasco</c:v>
                </c:pt>
                <c:pt idx="16">
                  <c:v>Durango</c:v>
                </c:pt>
                <c:pt idx="17">
                  <c:v>Coahuila de Zaragoza</c:v>
                </c:pt>
                <c:pt idx="18">
                  <c:v>Aguascalientes</c:v>
                </c:pt>
                <c:pt idx="19">
                  <c:v>Chiapas</c:v>
                </c:pt>
                <c:pt idx="20">
                  <c:v>Morelos</c:v>
                </c:pt>
                <c:pt idx="21">
                  <c:v>Nayarit</c:v>
                </c:pt>
                <c:pt idx="22">
                  <c:v>Puebla</c:v>
                </c:pt>
                <c:pt idx="23">
                  <c:v>Colima</c:v>
                </c:pt>
                <c:pt idx="24">
                  <c:v>Hidalgo</c:v>
                </c:pt>
                <c:pt idx="25">
                  <c:v>Oaxaca</c:v>
                </c:pt>
                <c:pt idx="26">
                  <c:v>Yucatán</c:v>
                </c:pt>
                <c:pt idx="27">
                  <c:v>Baja California</c:v>
                </c:pt>
                <c:pt idx="28">
                  <c:v>Tlaxcala</c:v>
                </c:pt>
                <c:pt idx="29">
                  <c:v>Quintana Roo</c:v>
                </c:pt>
                <c:pt idx="30">
                  <c:v>Sonora</c:v>
                </c:pt>
                <c:pt idx="31">
                  <c:v>Campeche</c:v>
                </c:pt>
                <c:pt idx="32">
                  <c:v>Baja California Sur</c:v>
                </c:pt>
              </c:strCache>
            </c:strRef>
          </c:cat>
          <c:val>
            <c:numRef>
              <c:f>'Pág-33-Tab-CF (12)'!$N$10:$N$42</c:f>
              <c:numCache>
                <c:formatCode>General</c:formatCode>
                <c:ptCount val="33"/>
                <c:pt idx="0">
                  <c:v>547</c:v>
                </c:pt>
                <c:pt idx="1">
                  <c:v>175</c:v>
                </c:pt>
                <c:pt idx="2">
                  <c:v>155</c:v>
                </c:pt>
                <c:pt idx="3">
                  <c:v>146</c:v>
                </c:pt>
                <c:pt idx="4">
                  <c:v>138</c:v>
                </c:pt>
                <c:pt idx="5">
                  <c:v>122</c:v>
                </c:pt>
                <c:pt idx="6">
                  <c:v>120</c:v>
                </c:pt>
                <c:pt idx="7">
                  <c:v>102</c:v>
                </c:pt>
                <c:pt idx="8">
                  <c:v>70</c:v>
                </c:pt>
                <c:pt idx="9">
                  <c:v>67</c:v>
                </c:pt>
                <c:pt idx="10">
                  <c:v>65</c:v>
                </c:pt>
                <c:pt idx="11">
                  <c:v>64</c:v>
                </c:pt>
                <c:pt idx="12">
                  <c:v>45</c:v>
                </c:pt>
                <c:pt idx="13">
                  <c:v>39</c:v>
                </c:pt>
                <c:pt idx="14">
                  <c:v>36</c:v>
                </c:pt>
                <c:pt idx="15">
                  <c:v>35</c:v>
                </c:pt>
                <c:pt idx="16">
                  <c:v>26</c:v>
                </c:pt>
                <c:pt idx="17">
                  <c:v>23</c:v>
                </c:pt>
                <c:pt idx="18">
                  <c:v>18</c:v>
                </c:pt>
                <c:pt idx="19">
                  <c:v>18</c:v>
                </c:pt>
                <c:pt idx="20">
                  <c:v>18</c:v>
                </c:pt>
                <c:pt idx="21">
                  <c:v>17</c:v>
                </c:pt>
                <c:pt idx="22">
                  <c:v>16</c:v>
                </c:pt>
                <c:pt idx="23">
                  <c:v>15</c:v>
                </c:pt>
                <c:pt idx="24">
                  <c:v>15</c:v>
                </c:pt>
                <c:pt idx="25">
                  <c:v>13</c:v>
                </c:pt>
                <c:pt idx="26">
                  <c:v>11</c:v>
                </c:pt>
                <c:pt idx="27">
                  <c:v>9</c:v>
                </c:pt>
                <c:pt idx="28">
                  <c:v>8</c:v>
                </c:pt>
                <c:pt idx="29">
                  <c:v>6</c:v>
                </c:pt>
                <c:pt idx="30">
                  <c:v>6</c:v>
                </c:pt>
                <c:pt idx="31">
                  <c:v>3</c:v>
                </c:pt>
                <c:pt idx="32">
                  <c:v>1</c:v>
                </c:pt>
              </c:numCache>
            </c:numRef>
          </c:val>
          <c:extLst>
            <c:ext xmlns:c16="http://schemas.microsoft.com/office/drawing/2014/chart" uri="{C3380CC4-5D6E-409C-BE32-E72D297353CC}">
              <c16:uniqueId val="{0000000C-9F6E-4518-BEAD-49406E3C644F}"/>
            </c:ext>
          </c:extLst>
        </c:ser>
        <c:dLbls>
          <c:showLegendKey val="0"/>
          <c:showVal val="0"/>
          <c:showCatName val="0"/>
          <c:showSerName val="0"/>
          <c:showPercent val="0"/>
          <c:showBubbleSize val="0"/>
        </c:dLbls>
        <c:gapWidth val="150"/>
        <c:axId val="1545533648"/>
        <c:axId val="1545535728"/>
      </c:barChart>
      <c:catAx>
        <c:axId val="154553364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5535728"/>
        <c:crosses val="autoZero"/>
        <c:auto val="1"/>
        <c:lblAlgn val="ctr"/>
        <c:lblOffset val="100"/>
        <c:noMultiLvlLbl val="0"/>
      </c:catAx>
      <c:valAx>
        <c:axId val="154553572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55336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(13)'!$M$10:$M$42</c:f>
              <c:strCache>
                <c:ptCount val="33"/>
                <c:pt idx="0">
                  <c:v>Oaxaca</c:v>
                </c:pt>
                <c:pt idx="1">
                  <c:v>Veracruz de Ignacio de la Llave</c:v>
                </c:pt>
                <c:pt idx="2">
                  <c:v>Ciudad de México</c:v>
                </c:pt>
                <c:pt idx="3">
                  <c:v>Guerrero</c:v>
                </c:pt>
                <c:pt idx="4">
                  <c:v>Estado de México</c:v>
                </c:pt>
                <c:pt idx="5">
                  <c:v>Tamaulipas</c:v>
                </c:pt>
                <c:pt idx="6">
                  <c:v>Zacatecas</c:v>
                </c:pt>
                <c:pt idx="7">
                  <c:v>Nuevo León</c:v>
                </c:pt>
                <c:pt idx="8">
                  <c:v>Guanajuato</c:v>
                </c:pt>
                <c:pt idx="9">
                  <c:v>Puebla</c:v>
                </c:pt>
                <c:pt idx="10">
                  <c:v>Michoacán de Ocampo</c:v>
                </c:pt>
                <c:pt idx="11">
                  <c:v>Chiapas</c:v>
                </c:pt>
                <c:pt idx="12">
                  <c:v>Jalisco</c:v>
                </c:pt>
                <c:pt idx="13">
                  <c:v>Extranjeros</c:v>
                </c:pt>
                <c:pt idx="14">
                  <c:v>Tabasco</c:v>
                </c:pt>
                <c:pt idx="15">
                  <c:v>Sinaloa</c:v>
                </c:pt>
                <c:pt idx="16">
                  <c:v>Morelos</c:v>
                </c:pt>
                <c:pt idx="17">
                  <c:v>San Luis Potosí</c:v>
                </c:pt>
                <c:pt idx="18">
                  <c:v>Coahuila de Zaragoza</c:v>
                </c:pt>
                <c:pt idx="19">
                  <c:v>Baja California</c:v>
                </c:pt>
                <c:pt idx="20">
                  <c:v>Hidalgo</c:v>
                </c:pt>
                <c:pt idx="21">
                  <c:v>Aguascalientes</c:v>
                </c:pt>
                <c:pt idx="22">
                  <c:v>Chihuahua</c:v>
                </c:pt>
                <c:pt idx="23">
                  <c:v>Quintana Roo</c:v>
                </c:pt>
                <c:pt idx="24">
                  <c:v>Durango</c:v>
                </c:pt>
                <c:pt idx="25">
                  <c:v>Sonora</c:v>
                </c:pt>
                <c:pt idx="26">
                  <c:v>Campeche</c:v>
                </c:pt>
                <c:pt idx="27">
                  <c:v>Nayarit</c:v>
                </c:pt>
                <c:pt idx="28">
                  <c:v>Tlaxcala</c:v>
                </c:pt>
                <c:pt idx="29">
                  <c:v>Colima</c:v>
                </c:pt>
                <c:pt idx="30">
                  <c:v>Yucatán</c:v>
                </c:pt>
                <c:pt idx="31">
                  <c:v>Baja California Sur</c:v>
                </c:pt>
                <c:pt idx="32">
                  <c:v>Querétaro</c:v>
                </c:pt>
              </c:strCache>
            </c:strRef>
          </c:cat>
          <c:val>
            <c:numRef>
              <c:f>'Pág-34-Tab-CF (13)'!$N$10:$N$42</c:f>
              <c:numCache>
                <c:formatCode>General</c:formatCode>
                <c:ptCount val="33"/>
                <c:pt idx="0">
                  <c:v>239</c:v>
                </c:pt>
                <c:pt idx="1">
                  <c:v>209</c:v>
                </c:pt>
                <c:pt idx="2">
                  <c:v>206</c:v>
                </c:pt>
                <c:pt idx="3">
                  <c:v>170</c:v>
                </c:pt>
                <c:pt idx="4">
                  <c:v>144</c:v>
                </c:pt>
                <c:pt idx="5">
                  <c:v>91</c:v>
                </c:pt>
                <c:pt idx="6">
                  <c:v>81</c:v>
                </c:pt>
                <c:pt idx="7">
                  <c:v>77</c:v>
                </c:pt>
                <c:pt idx="8">
                  <c:v>68</c:v>
                </c:pt>
                <c:pt idx="9">
                  <c:v>66</c:v>
                </c:pt>
                <c:pt idx="10">
                  <c:v>55</c:v>
                </c:pt>
                <c:pt idx="11">
                  <c:v>53</c:v>
                </c:pt>
                <c:pt idx="12">
                  <c:v>53</c:v>
                </c:pt>
                <c:pt idx="13">
                  <c:v>48</c:v>
                </c:pt>
                <c:pt idx="14">
                  <c:v>37</c:v>
                </c:pt>
                <c:pt idx="15">
                  <c:v>35</c:v>
                </c:pt>
                <c:pt idx="16">
                  <c:v>22</c:v>
                </c:pt>
                <c:pt idx="17">
                  <c:v>21</c:v>
                </c:pt>
                <c:pt idx="18">
                  <c:v>19</c:v>
                </c:pt>
                <c:pt idx="19">
                  <c:v>17</c:v>
                </c:pt>
                <c:pt idx="20">
                  <c:v>14</c:v>
                </c:pt>
                <c:pt idx="21">
                  <c:v>13</c:v>
                </c:pt>
                <c:pt idx="22">
                  <c:v>13</c:v>
                </c:pt>
                <c:pt idx="23">
                  <c:v>12</c:v>
                </c:pt>
                <c:pt idx="24">
                  <c:v>11</c:v>
                </c:pt>
                <c:pt idx="25">
                  <c:v>11</c:v>
                </c:pt>
                <c:pt idx="26">
                  <c:v>9</c:v>
                </c:pt>
                <c:pt idx="27">
                  <c:v>7</c:v>
                </c:pt>
                <c:pt idx="28">
                  <c:v>7</c:v>
                </c:pt>
                <c:pt idx="29">
                  <c:v>3</c:v>
                </c:pt>
                <c:pt idx="30">
                  <c:v>3</c:v>
                </c:pt>
                <c:pt idx="31">
                  <c:v>1</c:v>
                </c:pt>
                <c:pt idx="32">
                  <c:v>0</c:v>
                </c:pt>
              </c:numCache>
            </c:numRef>
          </c:val>
          <c:extLst>
            <c:ext xmlns:c16="http://schemas.microsoft.com/office/drawing/2014/chart" uri="{C3380CC4-5D6E-409C-BE32-E72D297353CC}">
              <c16:uniqueId val="{0000000C-D47D-48F9-9F30-443196814FE9}"/>
            </c:ext>
          </c:extLst>
        </c:ser>
        <c:dLbls>
          <c:showLegendKey val="0"/>
          <c:showVal val="0"/>
          <c:showCatName val="0"/>
          <c:showSerName val="0"/>
          <c:showPercent val="0"/>
          <c:showBubbleSize val="0"/>
        </c:dLbls>
        <c:gapWidth val="150"/>
        <c:axId val="1498276960"/>
        <c:axId val="1498277376"/>
      </c:barChart>
      <c:catAx>
        <c:axId val="14982769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8277376"/>
        <c:crosses val="autoZero"/>
        <c:auto val="1"/>
        <c:lblAlgn val="ctr"/>
        <c:lblOffset val="100"/>
        <c:noMultiLvlLbl val="0"/>
      </c:catAx>
      <c:valAx>
        <c:axId val="149827737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82769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(14)'!$M$10:$M$42</c:f>
              <c:strCache>
                <c:ptCount val="33"/>
                <c:pt idx="0">
                  <c:v>Ciudad de México</c:v>
                </c:pt>
                <c:pt idx="1">
                  <c:v>Estado de México</c:v>
                </c:pt>
                <c:pt idx="2">
                  <c:v>Tamaulipas</c:v>
                </c:pt>
                <c:pt idx="3">
                  <c:v>Coahuila de Zaragoza</c:v>
                </c:pt>
                <c:pt idx="4">
                  <c:v>Veracruz de Ignacio de la Llave</c:v>
                </c:pt>
                <c:pt idx="5">
                  <c:v>Guerrero</c:v>
                </c:pt>
                <c:pt idx="6">
                  <c:v>Zacatecas</c:v>
                </c:pt>
                <c:pt idx="7">
                  <c:v>Chihuahua</c:v>
                </c:pt>
                <c:pt idx="8">
                  <c:v>Durango</c:v>
                </c:pt>
                <c:pt idx="9">
                  <c:v>Nuevo León</c:v>
                </c:pt>
                <c:pt idx="10">
                  <c:v>Michoacán de Ocampo</c:v>
                </c:pt>
                <c:pt idx="11">
                  <c:v>Sinaloa</c:v>
                </c:pt>
                <c:pt idx="12">
                  <c:v>Hidalgo</c:v>
                </c:pt>
                <c:pt idx="13">
                  <c:v>Morelos</c:v>
                </c:pt>
                <c:pt idx="14">
                  <c:v>Baja California</c:v>
                </c:pt>
                <c:pt idx="15">
                  <c:v>Extranjeros</c:v>
                </c:pt>
                <c:pt idx="16">
                  <c:v>Puebla</c:v>
                </c:pt>
                <c:pt idx="17">
                  <c:v>Guanajuato</c:v>
                </c:pt>
                <c:pt idx="18">
                  <c:v>Jalisco</c:v>
                </c:pt>
                <c:pt idx="19">
                  <c:v>Tabasco</c:v>
                </c:pt>
                <c:pt idx="20">
                  <c:v>Oaxaca</c:v>
                </c:pt>
                <c:pt idx="21">
                  <c:v>San Luis Potosí</c:v>
                </c:pt>
                <c:pt idx="22">
                  <c:v>Tlaxcala</c:v>
                </c:pt>
                <c:pt idx="23">
                  <c:v>Nayarit</c:v>
                </c:pt>
                <c:pt idx="24">
                  <c:v>Chiapas</c:v>
                </c:pt>
                <c:pt idx="25">
                  <c:v>Querétaro</c:v>
                </c:pt>
                <c:pt idx="26">
                  <c:v>Aguascalientes</c:v>
                </c:pt>
                <c:pt idx="27">
                  <c:v>Sonora</c:v>
                </c:pt>
                <c:pt idx="28">
                  <c:v>Campeche</c:v>
                </c:pt>
                <c:pt idx="29">
                  <c:v>Quintana Roo</c:v>
                </c:pt>
                <c:pt idx="30">
                  <c:v>Yucatán</c:v>
                </c:pt>
                <c:pt idx="31">
                  <c:v>Baja California Sur</c:v>
                </c:pt>
                <c:pt idx="32">
                  <c:v>Colima</c:v>
                </c:pt>
              </c:strCache>
            </c:strRef>
          </c:cat>
          <c:val>
            <c:numRef>
              <c:f>'Pág-35-Tab-CF (14)'!$N$10:$N$42</c:f>
              <c:numCache>
                <c:formatCode>General</c:formatCode>
                <c:ptCount val="33"/>
                <c:pt idx="0">
                  <c:v>357</c:v>
                </c:pt>
                <c:pt idx="1">
                  <c:v>193</c:v>
                </c:pt>
                <c:pt idx="2">
                  <c:v>175</c:v>
                </c:pt>
                <c:pt idx="3">
                  <c:v>162</c:v>
                </c:pt>
                <c:pt idx="4">
                  <c:v>156</c:v>
                </c:pt>
                <c:pt idx="5">
                  <c:v>149</c:v>
                </c:pt>
                <c:pt idx="6">
                  <c:v>106</c:v>
                </c:pt>
                <c:pt idx="7">
                  <c:v>75</c:v>
                </c:pt>
                <c:pt idx="8">
                  <c:v>68</c:v>
                </c:pt>
                <c:pt idx="9">
                  <c:v>64</c:v>
                </c:pt>
                <c:pt idx="10">
                  <c:v>45</c:v>
                </c:pt>
                <c:pt idx="11">
                  <c:v>45</c:v>
                </c:pt>
                <c:pt idx="12">
                  <c:v>40</c:v>
                </c:pt>
                <c:pt idx="13">
                  <c:v>38</c:v>
                </c:pt>
                <c:pt idx="14">
                  <c:v>37</c:v>
                </c:pt>
                <c:pt idx="15">
                  <c:v>36</c:v>
                </c:pt>
                <c:pt idx="16">
                  <c:v>35</c:v>
                </c:pt>
                <c:pt idx="17">
                  <c:v>32</c:v>
                </c:pt>
                <c:pt idx="18">
                  <c:v>27</c:v>
                </c:pt>
                <c:pt idx="19">
                  <c:v>23</c:v>
                </c:pt>
                <c:pt idx="20">
                  <c:v>21</c:v>
                </c:pt>
                <c:pt idx="21">
                  <c:v>20</c:v>
                </c:pt>
                <c:pt idx="22">
                  <c:v>11</c:v>
                </c:pt>
                <c:pt idx="23">
                  <c:v>9</c:v>
                </c:pt>
                <c:pt idx="24">
                  <c:v>8</c:v>
                </c:pt>
                <c:pt idx="25">
                  <c:v>7</c:v>
                </c:pt>
                <c:pt idx="26">
                  <c:v>6</c:v>
                </c:pt>
                <c:pt idx="27">
                  <c:v>6</c:v>
                </c:pt>
                <c:pt idx="28">
                  <c:v>5</c:v>
                </c:pt>
                <c:pt idx="29">
                  <c:v>2</c:v>
                </c:pt>
                <c:pt idx="30">
                  <c:v>2</c:v>
                </c:pt>
                <c:pt idx="31">
                  <c:v>0</c:v>
                </c:pt>
                <c:pt idx="32">
                  <c:v>0</c:v>
                </c:pt>
              </c:numCache>
            </c:numRef>
          </c:val>
          <c:extLst>
            <c:ext xmlns:c16="http://schemas.microsoft.com/office/drawing/2014/chart" uri="{C3380CC4-5D6E-409C-BE32-E72D297353CC}">
              <c16:uniqueId val="{0000000C-6E92-4990-8F29-CF630294184D}"/>
            </c:ext>
          </c:extLst>
        </c:ser>
        <c:dLbls>
          <c:showLegendKey val="0"/>
          <c:showVal val="0"/>
          <c:showCatName val="0"/>
          <c:showSerName val="0"/>
          <c:showPercent val="0"/>
          <c:showBubbleSize val="0"/>
        </c:dLbls>
        <c:gapWidth val="150"/>
        <c:axId val="1546000656"/>
        <c:axId val="1545991088"/>
      </c:barChart>
      <c:catAx>
        <c:axId val="15460006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5991088"/>
        <c:crosses val="autoZero"/>
        <c:auto val="1"/>
        <c:lblAlgn val="ctr"/>
        <c:lblOffset val="100"/>
        <c:noMultiLvlLbl val="0"/>
      </c:catAx>
      <c:valAx>
        <c:axId val="154599108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60006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11,943</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302</c:v>
                </c:pt>
                <c:pt idx="1">
                  <c:v>1363</c:v>
                </c:pt>
                <c:pt idx="2">
                  <c:v>37</c:v>
                </c:pt>
                <c:pt idx="3">
                  <c:v>23</c:v>
                </c:pt>
                <c:pt idx="4">
                  <c:v>271</c:v>
                </c:pt>
                <c:pt idx="5">
                  <c:v>1048</c:v>
                </c:pt>
                <c:pt idx="6">
                  <c:v>785</c:v>
                </c:pt>
                <c:pt idx="7">
                  <c:v>839</c:v>
                </c:pt>
                <c:pt idx="8">
                  <c:v>78</c:v>
                </c:pt>
                <c:pt idx="9">
                  <c:v>182</c:v>
                </c:pt>
                <c:pt idx="10">
                  <c:v>1056</c:v>
                </c:pt>
                <c:pt idx="11">
                  <c:v>570</c:v>
                </c:pt>
                <c:pt idx="12">
                  <c:v>79</c:v>
                </c:pt>
                <c:pt idx="13">
                  <c:v>244</c:v>
                </c:pt>
                <c:pt idx="14">
                  <c:v>433</c:v>
                </c:pt>
                <c:pt idx="15">
                  <c:v>236</c:v>
                </c:pt>
                <c:pt idx="16">
                  <c:v>112</c:v>
                </c:pt>
                <c:pt idx="17">
                  <c:v>400</c:v>
                </c:pt>
                <c:pt idx="18">
                  <c:v>718</c:v>
                </c:pt>
                <c:pt idx="19">
                  <c:v>62</c:v>
                </c:pt>
                <c:pt idx="20">
                  <c:v>356</c:v>
                </c:pt>
                <c:pt idx="21">
                  <c:v>235</c:v>
                </c:pt>
                <c:pt idx="22">
                  <c:v>250</c:v>
                </c:pt>
                <c:pt idx="23">
                  <c:v>109</c:v>
                </c:pt>
                <c:pt idx="24">
                  <c:v>150</c:v>
                </c:pt>
                <c:pt idx="25">
                  <c:v>823</c:v>
                </c:pt>
                <c:pt idx="26">
                  <c:v>185</c:v>
                </c:pt>
                <c:pt idx="27">
                  <c:v>64</c:v>
                </c:pt>
                <c:pt idx="28">
                  <c:v>46</c:v>
                </c:pt>
                <c:pt idx="29">
                  <c:v>206</c:v>
                </c:pt>
                <c:pt idx="30">
                  <c:v>85</c:v>
                </c:pt>
                <c:pt idx="31">
                  <c:v>144</c:v>
                </c:pt>
                <c:pt idx="32">
                  <c:v>16</c:v>
                </c:pt>
                <c:pt idx="33">
                  <c:v>83</c:v>
                </c:pt>
                <c:pt idx="34">
                  <c:v>4</c:v>
                </c:pt>
                <c:pt idx="35">
                  <c:v>0</c:v>
                </c:pt>
                <c:pt idx="36">
                  <c:v>94</c:v>
                </c:pt>
                <c:pt idx="37">
                  <c:v>44</c:v>
                </c:pt>
                <c:pt idx="38">
                  <c:v>57</c:v>
                </c:pt>
                <c:pt idx="39">
                  <c:v>25</c:v>
                </c:pt>
                <c:pt idx="40">
                  <c:v>2</c:v>
                </c:pt>
                <c:pt idx="41">
                  <c:v>1</c:v>
                </c:pt>
                <c:pt idx="42">
                  <c:v>24</c:v>
                </c:pt>
                <c:pt idx="43">
                  <c:v>6</c:v>
                </c:pt>
                <c:pt idx="44">
                  <c:v>96</c:v>
                </c:pt>
                <c:pt idx="45">
                  <c:v>0</c:v>
                </c:pt>
              </c:numCache>
            </c:numRef>
          </c:val>
          <c:extLst>
            <c:ext xmlns:c16="http://schemas.microsoft.com/office/drawing/2014/chart" uri="{C3380CC4-5D6E-409C-BE32-E72D297353CC}">
              <c16:uniqueId val="{00000000-2DCC-4068-A3E0-F5296C412488}"/>
            </c:ext>
          </c:extLst>
        </c:ser>
        <c:ser>
          <c:idx val="1"/>
          <c:order val="1"/>
          <c:tx>
            <c:v>EGRESOS: 11,941</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-301</c:v>
                </c:pt>
                <c:pt idx="1">
                  <c:v>-1352</c:v>
                </c:pt>
                <c:pt idx="2">
                  <c:v>-30</c:v>
                </c:pt>
                <c:pt idx="3">
                  <c:v>-81</c:v>
                </c:pt>
                <c:pt idx="4">
                  <c:v>-204</c:v>
                </c:pt>
                <c:pt idx="5">
                  <c:v>-1026</c:v>
                </c:pt>
                <c:pt idx="6">
                  <c:v>-766</c:v>
                </c:pt>
                <c:pt idx="7">
                  <c:v>-853</c:v>
                </c:pt>
                <c:pt idx="8">
                  <c:v>-81</c:v>
                </c:pt>
                <c:pt idx="9">
                  <c:v>-202</c:v>
                </c:pt>
                <c:pt idx="10">
                  <c:v>-896</c:v>
                </c:pt>
                <c:pt idx="11">
                  <c:v>-564</c:v>
                </c:pt>
                <c:pt idx="12">
                  <c:v>-85</c:v>
                </c:pt>
                <c:pt idx="13">
                  <c:v>-247</c:v>
                </c:pt>
                <c:pt idx="14">
                  <c:v>-419</c:v>
                </c:pt>
                <c:pt idx="15">
                  <c:v>-227</c:v>
                </c:pt>
                <c:pt idx="16">
                  <c:v>-127</c:v>
                </c:pt>
                <c:pt idx="17">
                  <c:v>-407</c:v>
                </c:pt>
                <c:pt idx="18">
                  <c:v>-787</c:v>
                </c:pt>
                <c:pt idx="19">
                  <c:v>-98</c:v>
                </c:pt>
                <c:pt idx="20">
                  <c:v>-353</c:v>
                </c:pt>
                <c:pt idx="21">
                  <c:v>-229</c:v>
                </c:pt>
                <c:pt idx="22">
                  <c:v>-207</c:v>
                </c:pt>
                <c:pt idx="23">
                  <c:v>-131</c:v>
                </c:pt>
                <c:pt idx="24">
                  <c:v>-182</c:v>
                </c:pt>
                <c:pt idx="25">
                  <c:v>-978</c:v>
                </c:pt>
                <c:pt idx="26">
                  <c:v>-175</c:v>
                </c:pt>
                <c:pt idx="27">
                  <c:v>-93</c:v>
                </c:pt>
                <c:pt idx="28">
                  <c:v>-60</c:v>
                </c:pt>
                <c:pt idx="29">
                  <c:v>-196</c:v>
                </c:pt>
                <c:pt idx="30">
                  <c:v>-77</c:v>
                </c:pt>
                <c:pt idx="31">
                  <c:v>-134</c:v>
                </c:pt>
                <c:pt idx="32">
                  <c:v>-25</c:v>
                </c:pt>
                <c:pt idx="33">
                  <c:v>-35</c:v>
                </c:pt>
                <c:pt idx="34">
                  <c:v>-23</c:v>
                </c:pt>
                <c:pt idx="35">
                  <c:v>-9</c:v>
                </c:pt>
                <c:pt idx="36">
                  <c:v>-7</c:v>
                </c:pt>
                <c:pt idx="37">
                  <c:v>-66</c:v>
                </c:pt>
                <c:pt idx="38">
                  <c:v>-48</c:v>
                </c:pt>
                <c:pt idx="39">
                  <c:v>-59</c:v>
                </c:pt>
                <c:pt idx="40">
                  <c:v>-17</c:v>
                </c:pt>
                <c:pt idx="41">
                  <c:v>-20</c:v>
                </c:pt>
                <c:pt idx="42">
                  <c:v>-17</c:v>
                </c:pt>
                <c:pt idx="43">
                  <c:v>-19</c:v>
                </c:pt>
                <c:pt idx="44">
                  <c:v>-27</c:v>
                </c:pt>
                <c:pt idx="45">
                  <c:v>-1</c:v>
                </c:pt>
              </c:numCache>
            </c:numRef>
          </c:val>
          <c:extLst>
            <c:ext xmlns:c16="http://schemas.microsoft.com/office/drawing/2014/chart" uri="{C3380CC4-5D6E-409C-BE32-E72D297353CC}">
              <c16:uniqueId val="{00000001-2DCC-4068-A3E0-F5296C412488}"/>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(15)'!$M$10:$M$42</c:f>
              <c:strCache>
                <c:ptCount val="33"/>
                <c:pt idx="0">
                  <c:v>Estado de México</c:v>
                </c:pt>
                <c:pt idx="1">
                  <c:v>Ciudad de México</c:v>
                </c:pt>
                <c:pt idx="2">
                  <c:v>Veracruz de Ignacio de la Llave</c:v>
                </c:pt>
                <c:pt idx="3">
                  <c:v>Tamaulipas</c:v>
                </c:pt>
                <c:pt idx="4">
                  <c:v>Chiapas</c:v>
                </c:pt>
                <c:pt idx="5">
                  <c:v>Nuevo León</c:v>
                </c:pt>
                <c:pt idx="6">
                  <c:v>Guerrero</c:v>
                </c:pt>
                <c:pt idx="7">
                  <c:v>Guanajuato</c:v>
                </c:pt>
                <c:pt idx="8">
                  <c:v>Michoacán de Ocampo</c:v>
                </c:pt>
                <c:pt idx="9">
                  <c:v>Extranjeros</c:v>
                </c:pt>
                <c:pt idx="10">
                  <c:v>Zacatecas</c:v>
                </c:pt>
                <c:pt idx="11">
                  <c:v>Tabasco</c:v>
                </c:pt>
                <c:pt idx="12">
                  <c:v>Jalisco</c:v>
                </c:pt>
                <c:pt idx="13">
                  <c:v>Hidalgo</c:v>
                </c:pt>
                <c:pt idx="14">
                  <c:v>Coahuila de Zaragoza</c:v>
                </c:pt>
                <c:pt idx="15">
                  <c:v>Sinaloa</c:v>
                </c:pt>
                <c:pt idx="16">
                  <c:v>Puebla</c:v>
                </c:pt>
                <c:pt idx="17">
                  <c:v>Aguascalientes</c:v>
                </c:pt>
                <c:pt idx="18">
                  <c:v>Chihuahua</c:v>
                </c:pt>
                <c:pt idx="19">
                  <c:v>Morelos</c:v>
                </c:pt>
                <c:pt idx="20">
                  <c:v>Oaxaca</c:v>
                </c:pt>
                <c:pt idx="21">
                  <c:v>Tlaxcala</c:v>
                </c:pt>
                <c:pt idx="22">
                  <c:v>Durango</c:v>
                </c:pt>
                <c:pt idx="23">
                  <c:v>San Luis Potosí</c:v>
                </c:pt>
                <c:pt idx="24">
                  <c:v>Sonora</c:v>
                </c:pt>
                <c:pt idx="25">
                  <c:v>Baja California</c:v>
                </c:pt>
                <c:pt idx="26">
                  <c:v>Nayarit</c:v>
                </c:pt>
                <c:pt idx="27">
                  <c:v>Quintana Roo</c:v>
                </c:pt>
                <c:pt idx="28">
                  <c:v>Campeche</c:v>
                </c:pt>
                <c:pt idx="29">
                  <c:v>Colima</c:v>
                </c:pt>
                <c:pt idx="30">
                  <c:v>Querétaro</c:v>
                </c:pt>
                <c:pt idx="31">
                  <c:v>Yucatán</c:v>
                </c:pt>
                <c:pt idx="32">
                  <c:v>Baja California Sur</c:v>
                </c:pt>
              </c:strCache>
            </c:strRef>
          </c:cat>
          <c:val>
            <c:numRef>
              <c:f>'Pág-36-Tab-CF (15)'!$N$10:$N$42</c:f>
              <c:numCache>
                <c:formatCode>General</c:formatCode>
                <c:ptCount val="33"/>
                <c:pt idx="0">
                  <c:v>220</c:v>
                </c:pt>
                <c:pt idx="1">
                  <c:v>201</c:v>
                </c:pt>
                <c:pt idx="2">
                  <c:v>140</c:v>
                </c:pt>
                <c:pt idx="3">
                  <c:v>132</c:v>
                </c:pt>
                <c:pt idx="4">
                  <c:v>99</c:v>
                </c:pt>
                <c:pt idx="5">
                  <c:v>85</c:v>
                </c:pt>
                <c:pt idx="6">
                  <c:v>77</c:v>
                </c:pt>
                <c:pt idx="7">
                  <c:v>74</c:v>
                </c:pt>
                <c:pt idx="8">
                  <c:v>62</c:v>
                </c:pt>
                <c:pt idx="9">
                  <c:v>60</c:v>
                </c:pt>
                <c:pt idx="10">
                  <c:v>50</c:v>
                </c:pt>
                <c:pt idx="11">
                  <c:v>46</c:v>
                </c:pt>
                <c:pt idx="12">
                  <c:v>45</c:v>
                </c:pt>
                <c:pt idx="13">
                  <c:v>31</c:v>
                </c:pt>
                <c:pt idx="14">
                  <c:v>28</c:v>
                </c:pt>
                <c:pt idx="15">
                  <c:v>27</c:v>
                </c:pt>
                <c:pt idx="16">
                  <c:v>25</c:v>
                </c:pt>
                <c:pt idx="17">
                  <c:v>24</c:v>
                </c:pt>
                <c:pt idx="18">
                  <c:v>20</c:v>
                </c:pt>
                <c:pt idx="19">
                  <c:v>20</c:v>
                </c:pt>
                <c:pt idx="20">
                  <c:v>19</c:v>
                </c:pt>
                <c:pt idx="21">
                  <c:v>13</c:v>
                </c:pt>
                <c:pt idx="22">
                  <c:v>11</c:v>
                </c:pt>
                <c:pt idx="23">
                  <c:v>11</c:v>
                </c:pt>
                <c:pt idx="24">
                  <c:v>11</c:v>
                </c:pt>
                <c:pt idx="25">
                  <c:v>9</c:v>
                </c:pt>
                <c:pt idx="26">
                  <c:v>8</c:v>
                </c:pt>
                <c:pt idx="27">
                  <c:v>8</c:v>
                </c:pt>
                <c:pt idx="28">
                  <c:v>5</c:v>
                </c:pt>
                <c:pt idx="29">
                  <c:v>3</c:v>
                </c:pt>
                <c:pt idx="30">
                  <c:v>3</c:v>
                </c:pt>
                <c:pt idx="31">
                  <c:v>3</c:v>
                </c:pt>
                <c:pt idx="32">
                  <c:v>1</c:v>
                </c:pt>
              </c:numCache>
            </c:numRef>
          </c:val>
          <c:extLst>
            <c:ext xmlns:c16="http://schemas.microsoft.com/office/drawing/2014/chart" uri="{C3380CC4-5D6E-409C-BE32-E72D297353CC}">
              <c16:uniqueId val="{0000000C-B7F3-4039-B0F3-015B0F96DA92}"/>
            </c:ext>
          </c:extLst>
        </c:ser>
        <c:dLbls>
          <c:showLegendKey val="0"/>
          <c:showVal val="0"/>
          <c:showCatName val="0"/>
          <c:showSerName val="0"/>
          <c:showPercent val="0"/>
          <c:showBubbleSize val="0"/>
        </c:dLbls>
        <c:gapWidth val="150"/>
        <c:axId val="1545477072"/>
        <c:axId val="1545489136"/>
      </c:barChart>
      <c:catAx>
        <c:axId val="154547707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5489136"/>
        <c:crosses val="autoZero"/>
        <c:auto val="1"/>
        <c:lblAlgn val="ctr"/>
        <c:lblOffset val="100"/>
        <c:noMultiLvlLbl val="0"/>
      </c:catAx>
      <c:valAx>
        <c:axId val="154548913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454770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(16)'!$M$10:$M$42</c:f>
              <c:strCache>
                <c:ptCount val="33"/>
                <c:pt idx="0">
                  <c:v>Ciudad de México</c:v>
                </c:pt>
                <c:pt idx="1">
                  <c:v>Estado de México</c:v>
                </c:pt>
                <c:pt idx="2">
                  <c:v>Guerrero</c:v>
                </c:pt>
                <c:pt idx="3">
                  <c:v>Morelos</c:v>
                </c:pt>
                <c:pt idx="4">
                  <c:v>Chihuahua</c:v>
                </c:pt>
                <c:pt idx="5">
                  <c:v>Veracruz de Ignacio de la Llave</c:v>
                </c:pt>
                <c:pt idx="6">
                  <c:v>Tamaulipas</c:v>
                </c:pt>
                <c:pt idx="7">
                  <c:v>Guanajuato</c:v>
                </c:pt>
                <c:pt idx="8">
                  <c:v>Coahuila de Zaragoza</c:v>
                </c:pt>
                <c:pt idx="9">
                  <c:v>Nuevo León</c:v>
                </c:pt>
                <c:pt idx="10">
                  <c:v>Puebla</c:v>
                </c:pt>
                <c:pt idx="11">
                  <c:v>Michoacán de Ocampo</c:v>
                </c:pt>
                <c:pt idx="12">
                  <c:v>Extranjeros</c:v>
                </c:pt>
                <c:pt idx="13">
                  <c:v>Hidalgo</c:v>
                </c:pt>
                <c:pt idx="14">
                  <c:v>Sonora</c:v>
                </c:pt>
                <c:pt idx="15">
                  <c:v>Jalisco</c:v>
                </c:pt>
                <c:pt idx="16">
                  <c:v>Sinaloa</c:v>
                </c:pt>
                <c:pt idx="17">
                  <c:v>San Luis Potosí</c:v>
                </c:pt>
                <c:pt idx="18">
                  <c:v>Durango</c:v>
                </c:pt>
                <c:pt idx="19">
                  <c:v>Oaxaca</c:v>
                </c:pt>
                <c:pt idx="20">
                  <c:v>Tlaxcala</c:v>
                </c:pt>
                <c:pt idx="21">
                  <c:v>Chiapas</c:v>
                </c:pt>
                <c:pt idx="22">
                  <c:v>Tabasco</c:v>
                </c:pt>
                <c:pt idx="23">
                  <c:v>Querétaro</c:v>
                </c:pt>
                <c:pt idx="24">
                  <c:v>Colima</c:v>
                </c:pt>
                <c:pt idx="25">
                  <c:v>Aguascalientes</c:v>
                </c:pt>
                <c:pt idx="26">
                  <c:v>Quintana Roo</c:v>
                </c:pt>
                <c:pt idx="27">
                  <c:v>Campeche</c:v>
                </c:pt>
                <c:pt idx="28">
                  <c:v>Baja California</c:v>
                </c:pt>
                <c:pt idx="29">
                  <c:v>Nayarit</c:v>
                </c:pt>
                <c:pt idx="30">
                  <c:v>Yucatán</c:v>
                </c:pt>
                <c:pt idx="31">
                  <c:v>Zacatecas</c:v>
                </c:pt>
                <c:pt idx="32">
                  <c:v>Baja California Sur</c:v>
                </c:pt>
              </c:strCache>
            </c:strRef>
          </c:cat>
          <c:val>
            <c:numRef>
              <c:f>'Pág-37-Tab-CF (16)'!$N$10:$N$42</c:f>
              <c:numCache>
                <c:formatCode>General</c:formatCode>
                <c:ptCount val="33"/>
                <c:pt idx="0">
                  <c:v>199</c:v>
                </c:pt>
                <c:pt idx="1">
                  <c:v>167</c:v>
                </c:pt>
                <c:pt idx="2">
                  <c:v>114</c:v>
                </c:pt>
                <c:pt idx="3">
                  <c:v>70</c:v>
                </c:pt>
                <c:pt idx="4">
                  <c:v>66</c:v>
                </c:pt>
                <c:pt idx="5">
                  <c:v>66</c:v>
                </c:pt>
                <c:pt idx="6">
                  <c:v>64</c:v>
                </c:pt>
                <c:pt idx="7">
                  <c:v>49</c:v>
                </c:pt>
                <c:pt idx="8">
                  <c:v>46</c:v>
                </c:pt>
                <c:pt idx="9">
                  <c:v>43</c:v>
                </c:pt>
                <c:pt idx="10">
                  <c:v>39</c:v>
                </c:pt>
                <c:pt idx="11">
                  <c:v>35</c:v>
                </c:pt>
                <c:pt idx="12">
                  <c:v>29</c:v>
                </c:pt>
                <c:pt idx="13">
                  <c:v>18</c:v>
                </c:pt>
                <c:pt idx="14">
                  <c:v>18</c:v>
                </c:pt>
                <c:pt idx="15">
                  <c:v>17</c:v>
                </c:pt>
                <c:pt idx="16">
                  <c:v>13</c:v>
                </c:pt>
                <c:pt idx="17">
                  <c:v>12</c:v>
                </c:pt>
                <c:pt idx="18">
                  <c:v>11</c:v>
                </c:pt>
                <c:pt idx="19">
                  <c:v>11</c:v>
                </c:pt>
                <c:pt idx="20">
                  <c:v>10</c:v>
                </c:pt>
                <c:pt idx="21">
                  <c:v>8</c:v>
                </c:pt>
                <c:pt idx="22">
                  <c:v>8</c:v>
                </c:pt>
                <c:pt idx="23">
                  <c:v>7</c:v>
                </c:pt>
                <c:pt idx="24">
                  <c:v>6</c:v>
                </c:pt>
                <c:pt idx="25">
                  <c:v>5</c:v>
                </c:pt>
                <c:pt idx="26">
                  <c:v>4</c:v>
                </c:pt>
                <c:pt idx="27">
                  <c:v>3</c:v>
                </c:pt>
                <c:pt idx="28">
                  <c:v>2</c:v>
                </c:pt>
                <c:pt idx="29">
                  <c:v>2</c:v>
                </c:pt>
                <c:pt idx="30">
                  <c:v>2</c:v>
                </c:pt>
                <c:pt idx="31">
                  <c:v>1</c:v>
                </c:pt>
                <c:pt idx="32">
                  <c:v>0</c:v>
                </c:pt>
              </c:numCache>
            </c:numRef>
          </c:val>
          <c:extLst>
            <c:ext xmlns:c16="http://schemas.microsoft.com/office/drawing/2014/chart" uri="{C3380CC4-5D6E-409C-BE32-E72D297353CC}">
              <c16:uniqueId val="{0000000C-2C9A-4CDD-8FB8-FD407C1CFAE9}"/>
            </c:ext>
          </c:extLst>
        </c:ser>
        <c:dLbls>
          <c:showLegendKey val="0"/>
          <c:showVal val="0"/>
          <c:showCatName val="0"/>
          <c:showSerName val="0"/>
          <c:showPercent val="0"/>
          <c:showBubbleSize val="0"/>
        </c:dLbls>
        <c:gapWidth val="150"/>
        <c:axId val="1623173312"/>
        <c:axId val="1623181216"/>
      </c:barChart>
      <c:catAx>
        <c:axId val="162317331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81216"/>
        <c:crosses val="autoZero"/>
        <c:auto val="1"/>
        <c:lblAlgn val="ctr"/>
        <c:lblOffset val="100"/>
        <c:noMultiLvlLbl val="0"/>
      </c:catAx>
      <c:valAx>
        <c:axId val="162318121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733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(17)'!$M$10:$M$42</c:f>
              <c:strCache>
                <c:ptCount val="33"/>
                <c:pt idx="0">
                  <c:v>Ciudad de México</c:v>
                </c:pt>
                <c:pt idx="1">
                  <c:v>Chihuahua</c:v>
                </c:pt>
                <c:pt idx="2">
                  <c:v>Michoacán de Ocampo</c:v>
                </c:pt>
                <c:pt idx="3">
                  <c:v>Tamaulipas</c:v>
                </c:pt>
                <c:pt idx="4">
                  <c:v>Guerrero</c:v>
                </c:pt>
                <c:pt idx="5">
                  <c:v>Jalisco</c:v>
                </c:pt>
                <c:pt idx="6">
                  <c:v>Zacatecas</c:v>
                </c:pt>
                <c:pt idx="7">
                  <c:v>Estado de México</c:v>
                </c:pt>
                <c:pt idx="8">
                  <c:v>Veracruz de Ignacio de la Llave</c:v>
                </c:pt>
                <c:pt idx="9">
                  <c:v>Guanajuato</c:v>
                </c:pt>
                <c:pt idx="10">
                  <c:v>Extranjeros</c:v>
                </c:pt>
                <c:pt idx="11">
                  <c:v>Sinaloa</c:v>
                </c:pt>
                <c:pt idx="12">
                  <c:v>Morelos</c:v>
                </c:pt>
                <c:pt idx="13">
                  <c:v>Durango</c:v>
                </c:pt>
                <c:pt idx="14">
                  <c:v>Coahuila de Zaragoza</c:v>
                </c:pt>
                <c:pt idx="15">
                  <c:v>Baja California</c:v>
                </c:pt>
                <c:pt idx="16">
                  <c:v>Chiapas</c:v>
                </c:pt>
                <c:pt idx="17">
                  <c:v>Oaxaca</c:v>
                </c:pt>
                <c:pt idx="18">
                  <c:v>Tabasco</c:v>
                </c:pt>
                <c:pt idx="19">
                  <c:v>Nayarit</c:v>
                </c:pt>
                <c:pt idx="20">
                  <c:v>San Luis Potosí</c:v>
                </c:pt>
                <c:pt idx="21">
                  <c:v>Puebla</c:v>
                </c:pt>
                <c:pt idx="22">
                  <c:v>Quintana Roo</c:v>
                </c:pt>
                <c:pt idx="23">
                  <c:v>Colima</c:v>
                </c:pt>
                <c:pt idx="24">
                  <c:v>Sonora</c:v>
                </c:pt>
                <c:pt idx="25">
                  <c:v>Nuevo León</c:v>
                </c:pt>
                <c:pt idx="26">
                  <c:v>Hidalgo</c:v>
                </c:pt>
                <c:pt idx="27">
                  <c:v>Aguascalientes</c:v>
                </c:pt>
                <c:pt idx="28">
                  <c:v>Baja California Sur</c:v>
                </c:pt>
                <c:pt idx="29">
                  <c:v>Yucatán</c:v>
                </c:pt>
                <c:pt idx="30">
                  <c:v>Tlaxcala</c:v>
                </c:pt>
                <c:pt idx="31">
                  <c:v>Campeche</c:v>
                </c:pt>
                <c:pt idx="32">
                  <c:v>Querétaro</c:v>
                </c:pt>
              </c:strCache>
            </c:strRef>
          </c:cat>
          <c:val>
            <c:numRef>
              <c:f>'Pág-38-Tab-CF (17)'!$N$10:$N$42</c:f>
              <c:numCache>
                <c:formatCode>General</c:formatCode>
                <c:ptCount val="33"/>
                <c:pt idx="0">
                  <c:v>225</c:v>
                </c:pt>
                <c:pt idx="1">
                  <c:v>184</c:v>
                </c:pt>
                <c:pt idx="2">
                  <c:v>184</c:v>
                </c:pt>
                <c:pt idx="3">
                  <c:v>75</c:v>
                </c:pt>
                <c:pt idx="4">
                  <c:v>72</c:v>
                </c:pt>
                <c:pt idx="5">
                  <c:v>70</c:v>
                </c:pt>
                <c:pt idx="6">
                  <c:v>57</c:v>
                </c:pt>
                <c:pt idx="7">
                  <c:v>53</c:v>
                </c:pt>
                <c:pt idx="8">
                  <c:v>48</c:v>
                </c:pt>
                <c:pt idx="9">
                  <c:v>42</c:v>
                </c:pt>
                <c:pt idx="10">
                  <c:v>33</c:v>
                </c:pt>
                <c:pt idx="11">
                  <c:v>32</c:v>
                </c:pt>
                <c:pt idx="12">
                  <c:v>28</c:v>
                </c:pt>
                <c:pt idx="13">
                  <c:v>27</c:v>
                </c:pt>
                <c:pt idx="14">
                  <c:v>22</c:v>
                </c:pt>
                <c:pt idx="15">
                  <c:v>20</c:v>
                </c:pt>
                <c:pt idx="16">
                  <c:v>15</c:v>
                </c:pt>
                <c:pt idx="17">
                  <c:v>15</c:v>
                </c:pt>
                <c:pt idx="18">
                  <c:v>14</c:v>
                </c:pt>
                <c:pt idx="19">
                  <c:v>13</c:v>
                </c:pt>
                <c:pt idx="20">
                  <c:v>13</c:v>
                </c:pt>
                <c:pt idx="21">
                  <c:v>11</c:v>
                </c:pt>
                <c:pt idx="22">
                  <c:v>11</c:v>
                </c:pt>
                <c:pt idx="23">
                  <c:v>8</c:v>
                </c:pt>
                <c:pt idx="24">
                  <c:v>8</c:v>
                </c:pt>
                <c:pt idx="25">
                  <c:v>6</c:v>
                </c:pt>
                <c:pt idx="26">
                  <c:v>5</c:v>
                </c:pt>
                <c:pt idx="27">
                  <c:v>3</c:v>
                </c:pt>
                <c:pt idx="28">
                  <c:v>3</c:v>
                </c:pt>
                <c:pt idx="29">
                  <c:v>3</c:v>
                </c:pt>
                <c:pt idx="30">
                  <c:v>2</c:v>
                </c:pt>
                <c:pt idx="31">
                  <c:v>1</c:v>
                </c:pt>
                <c:pt idx="32">
                  <c:v>0</c:v>
                </c:pt>
              </c:numCache>
            </c:numRef>
          </c:val>
          <c:extLst>
            <c:ext xmlns:c16="http://schemas.microsoft.com/office/drawing/2014/chart" uri="{C3380CC4-5D6E-409C-BE32-E72D297353CC}">
              <c16:uniqueId val="{0000000C-D228-4056-BB4B-4C38DE8903DA}"/>
            </c:ext>
          </c:extLst>
        </c:ser>
        <c:dLbls>
          <c:showLegendKey val="0"/>
          <c:showVal val="0"/>
          <c:showCatName val="0"/>
          <c:showSerName val="0"/>
          <c:showPercent val="0"/>
          <c:showBubbleSize val="0"/>
        </c:dLbls>
        <c:gapWidth val="150"/>
        <c:axId val="1623124640"/>
        <c:axId val="1623122976"/>
      </c:barChart>
      <c:catAx>
        <c:axId val="162312464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22976"/>
        <c:crosses val="autoZero"/>
        <c:auto val="1"/>
        <c:lblAlgn val="ctr"/>
        <c:lblOffset val="100"/>
        <c:noMultiLvlLbl val="0"/>
      </c:catAx>
      <c:valAx>
        <c:axId val="162312297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246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(18)'!$M$10:$M$42</c:f>
              <c:strCache>
                <c:ptCount val="33"/>
                <c:pt idx="0">
                  <c:v>Chihuahua</c:v>
                </c:pt>
                <c:pt idx="1">
                  <c:v>Nuevo León</c:v>
                </c:pt>
                <c:pt idx="2">
                  <c:v>Coahuila de Zaragoza</c:v>
                </c:pt>
                <c:pt idx="3">
                  <c:v>Tamaulipas</c:v>
                </c:pt>
                <c:pt idx="4">
                  <c:v>Ciudad de México</c:v>
                </c:pt>
                <c:pt idx="5">
                  <c:v>Zacatecas</c:v>
                </c:pt>
                <c:pt idx="6">
                  <c:v>Estado de México</c:v>
                </c:pt>
                <c:pt idx="7">
                  <c:v>Guerrero</c:v>
                </c:pt>
                <c:pt idx="8">
                  <c:v>Veracruz de Ignacio de la Llave</c:v>
                </c:pt>
                <c:pt idx="9">
                  <c:v>Extranjeros</c:v>
                </c:pt>
                <c:pt idx="10">
                  <c:v>Michoacán de Ocampo</c:v>
                </c:pt>
                <c:pt idx="11">
                  <c:v>Durango</c:v>
                </c:pt>
                <c:pt idx="12">
                  <c:v>Sinaloa</c:v>
                </c:pt>
                <c:pt idx="13">
                  <c:v>Sonora</c:v>
                </c:pt>
                <c:pt idx="14">
                  <c:v>Guanajuato</c:v>
                </c:pt>
                <c:pt idx="15">
                  <c:v>Jalisco</c:v>
                </c:pt>
                <c:pt idx="16">
                  <c:v>San Luis Potosí</c:v>
                </c:pt>
                <c:pt idx="17">
                  <c:v>Aguascalientes</c:v>
                </c:pt>
                <c:pt idx="18">
                  <c:v>Morelos</c:v>
                </c:pt>
                <c:pt idx="19">
                  <c:v>Puebla</c:v>
                </c:pt>
                <c:pt idx="20">
                  <c:v>Baja California</c:v>
                </c:pt>
                <c:pt idx="21">
                  <c:v>Oaxaca</c:v>
                </c:pt>
                <c:pt idx="22">
                  <c:v>Hidalgo</c:v>
                </c:pt>
                <c:pt idx="23">
                  <c:v>Chiapas</c:v>
                </c:pt>
                <c:pt idx="24">
                  <c:v>Tabasco</c:v>
                </c:pt>
                <c:pt idx="25">
                  <c:v>Nayarit</c:v>
                </c:pt>
                <c:pt idx="26">
                  <c:v>Querétaro</c:v>
                </c:pt>
                <c:pt idx="27">
                  <c:v>Tlaxcala</c:v>
                </c:pt>
                <c:pt idx="28">
                  <c:v>Baja California Sur</c:v>
                </c:pt>
                <c:pt idx="29">
                  <c:v>Campeche</c:v>
                </c:pt>
                <c:pt idx="30">
                  <c:v>Quintana Roo</c:v>
                </c:pt>
                <c:pt idx="31">
                  <c:v>Colima</c:v>
                </c:pt>
                <c:pt idx="32">
                  <c:v>Yucatán</c:v>
                </c:pt>
              </c:strCache>
            </c:strRef>
          </c:cat>
          <c:val>
            <c:numRef>
              <c:f>'Pág-39-Tab-CF (18)'!$N$10:$N$42</c:f>
              <c:numCache>
                <c:formatCode>General</c:formatCode>
                <c:ptCount val="33"/>
                <c:pt idx="0">
                  <c:v>322</c:v>
                </c:pt>
                <c:pt idx="1">
                  <c:v>281</c:v>
                </c:pt>
                <c:pt idx="2">
                  <c:v>195</c:v>
                </c:pt>
                <c:pt idx="3">
                  <c:v>136</c:v>
                </c:pt>
                <c:pt idx="4">
                  <c:v>104</c:v>
                </c:pt>
                <c:pt idx="5">
                  <c:v>91</c:v>
                </c:pt>
                <c:pt idx="6">
                  <c:v>85</c:v>
                </c:pt>
                <c:pt idx="7">
                  <c:v>79</c:v>
                </c:pt>
                <c:pt idx="8">
                  <c:v>75</c:v>
                </c:pt>
                <c:pt idx="9">
                  <c:v>69</c:v>
                </c:pt>
                <c:pt idx="10">
                  <c:v>68</c:v>
                </c:pt>
                <c:pt idx="11">
                  <c:v>66</c:v>
                </c:pt>
                <c:pt idx="12">
                  <c:v>57</c:v>
                </c:pt>
                <c:pt idx="13">
                  <c:v>46</c:v>
                </c:pt>
                <c:pt idx="14">
                  <c:v>45</c:v>
                </c:pt>
                <c:pt idx="15">
                  <c:v>38</c:v>
                </c:pt>
                <c:pt idx="16">
                  <c:v>29</c:v>
                </c:pt>
                <c:pt idx="17">
                  <c:v>23</c:v>
                </c:pt>
                <c:pt idx="18">
                  <c:v>19</c:v>
                </c:pt>
                <c:pt idx="19">
                  <c:v>19</c:v>
                </c:pt>
                <c:pt idx="20">
                  <c:v>17</c:v>
                </c:pt>
                <c:pt idx="21">
                  <c:v>16</c:v>
                </c:pt>
                <c:pt idx="22">
                  <c:v>15</c:v>
                </c:pt>
                <c:pt idx="23">
                  <c:v>14</c:v>
                </c:pt>
                <c:pt idx="24">
                  <c:v>11</c:v>
                </c:pt>
                <c:pt idx="25">
                  <c:v>8</c:v>
                </c:pt>
                <c:pt idx="26">
                  <c:v>4</c:v>
                </c:pt>
                <c:pt idx="27">
                  <c:v>4</c:v>
                </c:pt>
                <c:pt idx="28">
                  <c:v>3</c:v>
                </c:pt>
                <c:pt idx="29">
                  <c:v>3</c:v>
                </c:pt>
                <c:pt idx="30">
                  <c:v>3</c:v>
                </c:pt>
                <c:pt idx="31">
                  <c:v>2</c:v>
                </c:pt>
                <c:pt idx="32">
                  <c:v>1</c:v>
                </c:pt>
              </c:numCache>
            </c:numRef>
          </c:val>
          <c:extLst>
            <c:ext xmlns:c16="http://schemas.microsoft.com/office/drawing/2014/chart" uri="{C3380CC4-5D6E-409C-BE32-E72D297353CC}">
              <c16:uniqueId val="{0000000C-348F-46D1-B414-8F2A070E066C}"/>
            </c:ext>
          </c:extLst>
        </c:ser>
        <c:dLbls>
          <c:showLegendKey val="0"/>
          <c:showVal val="0"/>
          <c:showCatName val="0"/>
          <c:showSerName val="0"/>
          <c:showPercent val="0"/>
          <c:showBubbleSize val="0"/>
        </c:dLbls>
        <c:gapWidth val="150"/>
        <c:axId val="1623127968"/>
        <c:axId val="1623137952"/>
      </c:barChart>
      <c:catAx>
        <c:axId val="162312796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37952"/>
        <c:crosses val="autoZero"/>
        <c:auto val="1"/>
        <c:lblAlgn val="ctr"/>
        <c:lblOffset val="100"/>
        <c:noMultiLvlLbl val="0"/>
      </c:catAx>
      <c:valAx>
        <c:axId val="162313795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279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(CFPI)'!$N$7:$N$9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(CFPI)'!$M$10:$M$42</c:f>
              <c:strCache>
                <c:ptCount val="33"/>
                <c:pt idx="0">
                  <c:v>Ciudad de México</c:v>
                </c:pt>
                <c:pt idx="1">
                  <c:v>Veracruz de Ignacio de la Llave</c:v>
                </c:pt>
                <c:pt idx="2">
                  <c:v>Tamaulipas</c:v>
                </c:pt>
                <c:pt idx="3">
                  <c:v>Guerrero</c:v>
                </c:pt>
                <c:pt idx="4">
                  <c:v>Chiapas</c:v>
                </c:pt>
                <c:pt idx="5">
                  <c:v>Estado de México</c:v>
                </c:pt>
                <c:pt idx="6">
                  <c:v>Chihuahua</c:v>
                </c:pt>
                <c:pt idx="7">
                  <c:v>Puebla</c:v>
                </c:pt>
                <c:pt idx="8">
                  <c:v>Aguascalientes</c:v>
                </c:pt>
                <c:pt idx="9">
                  <c:v>Coahuila de Zaragoza</c:v>
                </c:pt>
                <c:pt idx="10">
                  <c:v>Morelos</c:v>
                </c:pt>
                <c:pt idx="11">
                  <c:v>Guanajuato</c:v>
                </c:pt>
                <c:pt idx="12">
                  <c:v>Michoacán de Ocampo</c:v>
                </c:pt>
                <c:pt idx="13">
                  <c:v>Nuevo León</c:v>
                </c:pt>
                <c:pt idx="14">
                  <c:v>Sinaloa</c:v>
                </c:pt>
                <c:pt idx="15">
                  <c:v>Zacatecas</c:v>
                </c:pt>
                <c:pt idx="16">
                  <c:v>Extranjeros</c:v>
                </c:pt>
                <c:pt idx="17">
                  <c:v>Hidalgo</c:v>
                </c:pt>
                <c:pt idx="18">
                  <c:v>Oaxaca</c:v>
                </c:pt>
                <c:pt idx="19">
                  <c:v>Durango</c:v>
                </c:pt>
                <c:pt idx="20">
                  <c:v>Jalisco</c:v>
                </c:pt>
                <c:pt idx="21">
                  <c:v>Nayarit</c:v>
                </c:pt>
                <c:pt idx="22">
                  <c:v>Sonora</c:v>
                </c:pt>
                <c:pt idx="23">
                  <c:v>Baja California</c:v>
                </c:pt>
                <c:pt idx="24">
                  <c:v>Baja California Sur</c:v>
                </c:pt>
                <c:pt idx="25">
                  <c:v>Campeche</c:v>
                </c:pt>
                <c:pt idx="26">
                  <c:v>Quintana Roo</c:v>
                </c:pt>
                <c:pt idx="27">
                  <c:v>San Luis Potosí</c:v>
                </c:pt>
                <c:pt idx="28">
                  <c:v>Tlaxcala</c:v>
                </c:pt>
                <c:pt idx="29">
                  <c:v>Yucatán</c:v>
                </c:pt>
                <c:pt idx="30">
                  <c:v>Colima</c:v>
                </c:pt>
                <c:pt idx="31">
                  <c:v>Querétaro</c:v>
                </c:pt>
                <c:pt idx="32">
                  <c:v>Tabasco</c:v>
                </c:pt>
              </c:strCache>
            </c:strRef>
          </c:cat>
          <c:val>
            <c:numRef>
              <c:f>'Pág-40-Tab-CF (CFPI)'!$N$10:$N$42</c:f>
              <c:numCache>
                <c:formatCode>General</c:formatCode>
                <c:ptCount val="33"/>
                <c:pt idx="0">
                  <c:v>17</c:v>
                </c:pt>
                <c:pt idx="1">
                  <c:v>12</c:v>
                </c:pt>
                <c:pt idx="2">
                  <c:v>11</c:v>
                </c:pt>
                <c:pt idx="3">
                  <c:v>9</c:v>
                </c:pt>
                <c:pt idx="4">
                  <c:v>8</c:v>
                </c:pt>
                <c:pt idx="5">
                  <c:v>8</c:v>
                </c:pt>
                <c:pt idx="6">
                  <c:v>6</c:v>
                </c:pt>
                <c:pt idx="7">
                  <c:v>6</c:v>
                </c:pt>
                <c:pt idx="8">
                  <c:v>5</c:v>
                </c:pt>
                <c:pt idx="9">
                  <c:v>5</c:v>
                </c:pt>
                <c:pt idx="10">
                  <c:v>5</c:v>
                </c:pt>
                <c:pt idx="11">
                  <c:v>4</c:v>
                </c:pt>
                <c:pt idx="12">
                  <c:v>4</c:v>
                </c:pt>
                <c:pt idx="13">
                  <c:v>4</c:v>
                </c:pt>
                <c:pt idx="14">
                  <c:v>4</c:v>
                </c:pt>
                <c:pt idx="15">
                  <c:v>4</c:v>
                </c:pt>
                <c:pt idx="16">
                  <c:v>4</c:v>
                </c:pt>
                <c:pt idx="17">
                  <c:v>3</c:v>
                </c:pt>
                <c:pt idx="18">
                  <c:v>3</c:v>
                </c:pt>
                <c:pt idx="19">
                  <c:v>2</c:v>
                </c:pt>
                <c:pt idx="20">
                  <c:v>2</c:v>
                </c:pt>
                <c:pt idx="21">
                  <c:v>2</c:v>
                </c:pt>
                <c:pt idx="22">
                  <c:v>2</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0BBC-40CF-BAA3-D1E0AAF606D8}"/>
            </c:ext>
          </c:extLst>
        </c:ser>
        <c:dLbls>
          <c:showLegendKey val="0"/>
          <c:showVal val="0"/>
          <c:showCatName val="0"/>
          <c:showSerName val="0"/>
          <c:showPercent val="0"/>
          <c:showBubbleSize val="0"/>
        </c:dLbls>
        <c:gapWidth val="150"/>
        <c:axId val="1623192448"/>
        <c:axId val="1623177888"/>
      </c:barChart>
      <c:catAx>
        <c:axId val="162319244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77888"/>
        <c:crosses val="autoZero"/>
        <c:auto val="1"/>
        <c:lblAlgn val="ctr"/>
        <c:lblOffset val="100"/>
        <c:noMultiLvlLbl val="0"/>
      </c:catAx>
      <c:valAx>
        <c:axId val="162317788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231924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6098701714180819"/>
          <c:y val="0.15068441899308041"/>
          <c:w val="0.68927249387027478"/>
          <c:h val="0.64209583883884402"/>
        </c:manualLayout>
      </c:layout>
      <c:pie3DChart>
        <c:varyColors val="1"/>
        <c:ser>
          <c:idx val="0"/>
          <c:order val="0"/>
          <c:explosion val="14"/>
          <c:dLbls>
            <c:dLbl>
              <c:idx val="0"/>
              <c:layout>
                <c:manualLayout>
                  <c:x val="3.5910507610102865E-2"/>
                  <c:y val="-3.59337403075799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3C2-48E1-9003-D4CE172BB4F8}"/>
                </c:ext>
              </c:extLst>
            </c:dLbl>
            <c:dLbl>
              <c:idx val="1"/>
              <c:layout>
                <c:manualLayout>
                  <c:x val="1.944807807632604E-2"/>
                  <c:y val="-3.02941368365794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3C2-48E1-9003-D4CE172BB4F8}"/>
                </c:ext>
              </c:extLst>
            </c:dLbl>
            <c:dLbl>
              <c:idx val="2"/>
              <c:layout>
                <c:manualLayout>
                  <c:x val="3.319891508651282E-2"/>
                  <c:y val="2.5597809056428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43C2-48E1-9003-D4CE172BB4F8}"/>
                </c:ext>
              </c:extLst>
            </c:dLbl>
            <c:dLbl>
              <c:idx val="3"/>
              <c:layout>
                <c:manualLayout>
                  <c:x val="-3.2536528422741164E-2"/>
                  <c:y val="9.359671405527233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3C2-48E1-9003-D4CE172BB4F8}"/>
                </c:ext>
              </c:extLst>
            </c:dLbl>
            <c:dLbl>
              <c:idx val="4"/>
              <c:layout>
                <c:manualLayout>
                  <c:x val="-5.198194652698071E-2"/>
                  <c:y val="5.259157324003311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3C2-48E1-9003-D4CE172BB4F8}"/>
                </c:ext>
              </c:extLst>
            </c:dLbl>
            <c:dLbl>
              <c:idx val="5"/>
              <c:layout>
                <c:manualLayout>
                  <c:x val="-5.3995036224566577E-2"/>
                  <c:y val="-1.40478275814926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3C2-48E1-9003-D4CE172BB4F8}"/>
                </c:ext>
              </c:extLst>
            </c:dLbl>
            <c:dLbl>
              <c:idx val="6"/>
              <c:layout>
                <c:manualLayout>
                  <c:x val="-4.2134291399567217E-2"/>
                  <c:y val="-2.77622864024969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3C2-48E1-9003-D4CE172BB4F8}"/>
                </c:ext>
              </c:extLst>
            </c:dLbl>
            <c:dLbl>
              <c:idx val="7"/>
              <c:layout>
                <c:manualLayout>
                  <c:x val="-1.0903814826197125E-3"/>
                  <c:y val="-5.97195783138779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3C2-48E1-9003-D4CE172BB4F8}"/>
                </c:ext>
              </c:extLst>
            </c:dLbl>
            <c:dLbl>
              <c:idx val="8"/>
              <c:layout>
                <c:manualLayout>
                  <c:x val="9.274633548571419E-2"/>
                  <c:y val="-4.842928908461904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43C2-48E1-9003-D4CE172BB4F8}"/>
                </c:ext>
              </c:extLst>
            </c:dLbl>
            <c:numFmt formatCode="0.00%" sourceLinked="0"/>
            <c:spPr>
              <a:noFill/>
              <a:ln>
                <a:noFill/>
              </a:ln>
              <a:effectLst/>
            </c:spPr>
            <c:txPr>
              <a:bodyPr wrap="square" lIns="38100" tIns="19050" rIns="38100" bIns="19050" anchor="ctr">
                <a:spAutoFit/>
              </a:bodyPr>
              <a:lstStyle/>
              <a:p>
                <a:pPr>
                  <a:defRPr sz="7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Pág_42_PPPAMGE_GRA!$A$10:$I$10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Pág_42_PPPAMGE_GRA!$A$11:$I$11</c:f>
              <c:numCache>
                <c:formatCode>#,##0</c:formatCode>
                <c:ptCount val="9"/>
                <c:pt idx="0">
                  <c:v>28933</c:v>
                </c:pt>
                <c:pt idx="1">
                  <c:v>38707</c:v>
                </c:pt>
                <c:pt idx="2">
                  <c:v>41897</c:v>
                </c:pt>
                <c:pt idx="3">
                  <c:v>38116</c:v>
                </c:pt>
                <c:pt idx="4">
                  <c:v>30031</c:v>
                </c:pt>
                <c:pt idx="5">
                  <c:v>21934</c:v>
                </c:pt>
                <c:pt idx="6">
                  <c:v>13705</c:v>
                </c:pt>
                <c:pt idx="7">
                  <c:v>8120</c:v>
                </c:pt>
                <c:pt idx="8">
                  <c:v>8180</c:v>
                </c:pt>
              </c:numCache>
            </c:numRef>
          </c:val>
          <c:extLst>
            <c:ext xmlns:c16="http://schemas.microsoft.com/office/drawing/2014/chart" uri="{C3380CC4-5D6E-409C-BE32-E72D297353CC}">
              <c16:uniqueId val="{00000002-4BB8-4455-A298-80F5DEA5877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16749447619941"/>
          <c:y val="5.8654237006009656E-2"/>
          <c:w val="0.84461794240386967"/>
          <c:h val="0.70573591903083388"/>
        </c:manualLayout>
      </c:layout>
      <c:barChart>
        <c:barDir val="col"/>
        <c:grouping val="clustered"/>
        <c:varyColors val="0"/>
        <c:ser>
          <c:idx val="0"/>
          <c:order val="0"/>
          <c:spPr>
            <a:solidFill>
              <a:schemeClr val="accent3">
                <a:lumMod val="75000"/>
              </a:schemeClr>
            </a:solidFill>
            <a:ln>
              <a:noFill/>
            </a:ln>
            <a:effectLst/>
          </c:spPr>
          <c:invertIfNegative val="0"/>
          <c:dPt>
            <c:idx val="0"/>
            <c:invertIfNegative val="0"/>
            <c:bubble3D val="0"/>
            <c:extLst>
              <c:ext xmlns:c16="http://schemas.microsoft.com/office/drawing/2014/chart" uri="{C3380CC4-5D6E-409C-BE32-E72D297353CC}">
                <c16:uniqueId val="{00000000-D6F8-488C-87AD-9F54A3C48F8F}"/>
              </c:ext>
            </c:extLst>
          </c:dPt>
          <c:dPt>
            <c:idx val="1"/>
            <c:invertIfNegative val="0"/>
            <c:bubble3D val="0"/>
            <c:extLst>
              <c:ext xmlns:c16="http://schemas.microsoft.com/office/drawing/2014/chart" uri="{C3380CC4-5D6E-409C-BE32-E72D297353CC}">
                <c16:uniqueId val="{00000001-D6F8-488C-87AD-9F54A3C48F8F}"/>
              </c:ext>
            </c:extLst>
          </c:dPt>
          <c:dPt>
            <c:idx val="2"/>
            <c:invertIfNegative val="0"/>
            <c:bubble3D val="0"/>
            <c:extLst>
              <c:ext xmlns:c16="http://schemas.microsoft.com/office/drawing/2014/chart" uri="{C3380CC4-5D6E-409C-BE32-E72D297353CC}">
                <c16:uniqueId val="{00000002-D6F8-488C-87AD-9F54A3C48F8F}"/>
              </c:ext>
            </c:extLst>
          </c:dPt>
          <c:dPt>
            <c:idx val="3"/>
            <c:invertIfNegative val="0"/>
            <c:bubble3D val="0"/>
            <c:extLst>
              <c:ext xmlns:c16="http://schemas.microsoft.com/office/drawing/2014/chart" uri="{C3380CC4-5D6E-409C-BE32-E72D297353CC}">
                <c16:uniqueId val="{00000003-D6F8-488C-87AD-9F54A3C48F8F}"/>
              </c:ext>
            </c:extLst>
          </c:dPt>
          <c:dPt>
            <c:idx val="4"/>
            <c:invertIfNegative val="0"/>
            <c:bubble3D val="0"/>
            <c:extLst>
              <c:ext xmlns:c16="http://schemas.microsoft.com/office/drawing/2014/chart" uri="{C3380CC4-5D6E-409C-BE32-E72D297353CC}">
                <c16:uniqueId val="{00000004-D6F8-488C-87AD-9F54A3C48F8F}"/>
              </c:ext>
            </c:extLst>
          </c:dPt>
          <c:dPt>
            <c:idx val="5"/>
            <c:invertIfNegative val="0"/>
            <c:bubble3D val="0"/>
            <c:extLst>
              <c:ext xmlns:c16="http://schemas.microsoft.com/office/drawing/2014/chart" uri="{C3380CC4-5D6E-409C-BE32-E72D297353CC}">
                <c16:uniqueId val="{00000005-D6F8-488C-87AD-9F54A3C48F8F}"/>
              </c:ext>
            </c:extLst>
          </c:dPt>
          <c:dPt>
            <c:idx val="6"/>
            <c:invertIfNegative val="0"/>
            <c:bubble3D val="0"/>
            <c:extLst>
              <c:ext xmlns:c16="http://schemas.microsoft.com/office/drawing/2014/chart" uri="{C3380CC4-5D6E-409C-BE32-E72D297353CC}">
                <c16:uniqueId val="{00000006-D6F8-488C-87AD-9F54A3C48F8F}"/>
              </c:ext>
            </c:extLst>
          </c:dPt>
          <c:dPt>
            <c:idx val="7"/>
            <c:invertIfNegative val="0"/>
            <c:bubble3D val="0"/>
            <c:extLst>
              <c:ext xmlns:c16="http://schemas.microsoft.com/office/drawing/2014/chart" uri="{C3380CC4-5D6E-409C-BE32-E72D297353CC}">
                <c16:uniqueId val="{00000007-D6F8-488C-87AD-9F54A3C48F8F}"/>
              </c:ext>
            </c:extLst>
          </c:dPt>
          <c:dPt>
            <c:idx val="8"/>
            <c:invertIfNegative val="0"/>
            <c:bubble3D val="0"/>
            <c:extLst>
              <c:ext xmlns:c16="http://schemas.microsoft.com/office/drawing/2014/chart" uri="{C3380CC4-5D6E-409C-BE32-E72D297353CC}">
                <c16:uniqueId val="{00000008-D6F8-488C-87AD-9F54A3C48F8F}"/>
              </c:ext>
            </c:extLst>
          </c:dPt>
          <c:dPt>
            <c:idx val="9"/>
            <c:invertIfNegative val="0"/>
            <c:bubble3D val="0"/>
            <c:extLst>
              <c:ext xmlns:c16="http://schemas.microsoft.com/office/drawing/2014/chart" uri="{C3380CC4-5D6E-409C-BE32-E72D297353CC}">
                <c16:uniqueId val="{00000009-D6F8-488C-87AD-9F54A3C48F8F}"/>
              </c:ext>
            </c:extLst>
          </c:dPt>
          <c:dPt>
            <c:idx val="10"/>
            <c:invertIfNegative val="0"/>
            <c:bubble3D val="0"/>
            <c:extLst>
              <c:ext xmlns:c16="http://schemas.microsoft.com/office/drawing/2014/chart" uri="{C3380CC4-5D6E-409C-BE32-E72D297353CC}">
                <c16:uniqueId val="{0000000A-D6F8-488C-87AD-9F54A3C48F8F}"/>
              </c:ext>
            </c:extLst>
          </c:dPt>
          <c:dPt>
            <c:idx val="11"/>
            <c:invertIfNegative val="0"/>
            <c:bubble3D val="0"/>
            <c:extLst>
              <c:ext xmlns:c16="http://schemas.microsoft.com/office/drawing/2014/chart" uri="{C3380CC4-5D6E-409C-BE32-E72D297353CC}">
                <c16:uniqueId val="{0000000B-D6F8-488C-87AD-9F54A3C48F8F}"/>
              </c:ext>
            </c:extLst>
          </c:dPt>
          <c:dPt>
            <c:idx val="12"/>
            <c:invertIfNegative val="0"/>
            <c:bubble3D val="0"/>
            <c:extLst>
              <c:ext xmlns:c16="http://schemas.microsoft.com/office/drawing/2014/chart" uri="{C3380CC4-5D6E-409C-BE32-E72D297353CC}">
                <c16:uniqueId val="{0000000C-D6F8-488C-87AD-9F54A3C48F8F}"/>
              </c:ext>
            </c:extLst>
          </c:dPt>
          <c:dPt>
            <c:idx val="13"/>
            <c:invertIfNegative val="0"/>
            <c:bubble3D val="0"/>
            <c:extLst>
              <c:ext xmlns:c16="http://schemas.microsoft.com/office/drawing/2014/chart" uri="{C3380CC4-5D6E-409C-BE32-E72D297353CC}">
                <c16:uniqueId val="{0000000D-D6F8-488C-87AD-9F54A3C48F8F}"/>
              </c:ext>
            </c:extLst>
          </c:dPt>
          <c:dPt>
            <c:idx val="15"/>
            <c:invertIfNegative val="0"/>
            <c:bubble3D val="0"/>
            <c:extLst>
              <c:ext xmlns:c16="http://schemas.microsoft.com/office/drawing/2014/chart" uri="{C3380CC4-5D6E-409C-BE32-E72D297353CC}">
                <c16:uniqueId val="{0000000E-D6F8-488C-87AD-9F54A3C48F8F}"/>
              </c:ext>
            </c:extLst>
          </c:dPt>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'Pág-46-GRAF-ESCOL'!$A$5:$A$22</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'Pág-46-GRAF-ESCOL'!$B$5:$B$22</c:f>
              <c:numCache>
                <c:formatCode>#,##0</c:formatCode>
                <c:ptCount val="18"/>
                <c:pt idx="0" formatCode="General">
                  <c:v>64233</c:v>
                </c:pt>
                <c:pt idx="1">
                  <c:v>35138</c:v>
                </c:pt>
                <c:pt idx="2">
                  <c:v>27441</c:v>
                </c:pt>
                <c:pt idx="3">
                  <c:v>24263</c:v>
                </c:pt>
                <c:pt idx="4">
                  <c:v>20269</c:v>
                </c:pt>
                <c:pt idx="5">
                  <c:v>19746</c:v>
                </c:pt>
                <c:pt idx="6">
                  <c:v>10303</c:v>
                </c:pt>
                <c:pt idx="7">
                  <c:v>9779</c:v>
                </c:pt>
                <c:pt idx="8">
                  <c:v>5840</c:v>
                </c:pt>
                <c:pt idx="9">
                  <c:v>4975</c:v>
                </c:pt>
                <c:pt idx="10">
                  <c:v>2989</c:v>
                </c:pt>
                <c:pt idx="11">
                  <c:v>2321</c:v>
                </c:pt>
                <c:pt idx="12">
                  <c:v>1400</c:v>
                </c:pt>
                <c:pt idx="13">
                  <c:v>581</c:v>
                </c:pt>
                <c:pt idx="14">
                  <c:v>235</c:v>
                </c:pt>
                <c:pt idx="15">
                  <c:v>62</c:v>
                </c:pt>
                <c:pt idx="16">
                  <c:v>42</c:v>
                </c:pt>
                <c:pt idx="17">
                  <c:v>6</c:v>
                </c:pt>
              </c:numCache>
            </c:numRef>
          </c:val>
          <c:extLst>
            <c:ext xmlns:c16="http://schemas.microsoft.com/office/drawing/2014/chart" uri="{C3380CC4-5D6E-409C-BE32-E72D297353CC}">
              <c16:uniqueId val="{0000000F-D6F8-488C-87AD-9F54A3C48F8F}"/>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2250074753314075E-2"/>
          <c:y val="7.235597917172984E-2"/>
          <c:w val="0.82972163479565053"/>
          <c:h val="0.7520100772075023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F068-4CA3-8904-36A76F93D875}"/>
              </c:ext>
            </c:extLst>
          </c:dPt>
          <c:dPt>
            <c:idx val="1"/>
            <c:bubble3D val="0"/>
            <c:spPr>
              <a:solidFill>
                <a:srgbClr val="FFC000"/>
              </a:solidFill>
            </c:spPr>
            <c:extLst>
              <c:ext xmlns:c16="http://schemas.microsoft.com/office/drawing/2014/chart" uri="{C3380CC4-5D6E-409C-BE32-E72D297353CC}">
                <c16:uniqueId val="{00000003-F068-4CA3-8904-36A76F93D875}"/>
              </c:ext>
            </c:extLst>
          </c:dPt>
          <c:dPt>
            <c:idx val="2"/>
            <c:bubble3D val="0"/>
            <c:spPr>
              <a:solidFill>
                <a:srgbClr val="00B0F0"/>
              </a:solidFill>
            </c:spPr>
            <c:extLst>
              <c:ext xmlns:c16="http://schemas.microsoft.com/office/drawing/2014/chart" uri="{C3380CC4-5D6E-409C-BE32-E72D297353CC}">
                <c16:uniqueId val="{00000004-F068-4CA3-8904-36A76F93D875}"/>
              </c:ext>
            </c:extLst>
          </c:dPt>
          <c:dPt>
            <c:idx val="3"/>
            <c:bubble3D val="0"/>
            <c:spPr>
              <a:solidFill>
                <a:srgbClr val="FF0000"/>
              </a:solidFill>
            </c:spPr>
            <c:extLst>
              <c:ext xmlns:c16="http://schemas.microsoft.com/office/drawing/2014/chart" uri="{C3380CC4-5D6E-409C-BE32-E72D297353CC}">
                <c16:uniqueId val="{00000007-C8F6-443F-9370-278A1B66E200}"/>
              </c:ext>
            </c:extLst>
          </c:dPt>
          <c:dPt>
            <c:idx val="4"/>
            <c:bubble3D val="0"/>
            <c:spPr>
              <a:solidFill>
                <a:srgbClr val="92D050"/>
              </a:solidFill>
            </c:spPr>
            <c:extLst>
              <c:ext xmlns:c16="http://schemas.microsoft.com/office/drawing/2014/chart" uri="{C3380CC4-5D6E-409C-BE32-E72D297353CC}">
                <c16:uniqueId val="{00000006-C8F6-443F-9370-278A1B66E200}"/>
              </c:ext>
            </c:extLst>
          </c:dPt>
          <c:dLbls>
            <c:dLbl>
              <c:idx val="0"/>
              <c:layout>
                <c:manualLayout>
                  <c:x val="0.23684873251603039"/>
                  <c:y val="0.1349726242766876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068-4CA3-8904-36A76F93D875}"/>
                </c:ext>
              </c:extLst>
            </c:dLbl>
            <c:dLbl>
              <c:idx val="1"/>
              <c:layout>
                <c:manualLayout>
                  <c:x val="2.6843915080235224E-2"/>
                  <c:y val="2.08713468230757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068-4CA3-8904-36A76F93D875}"/>
                </c:ext>
              </c:extLst>
            </c:dLbl>
            <c:dLbl>
              <c:idx val="2"/>
              <c:layout>
                <c:manualLayout>
                  <c:x val="8.5756130483689394E-2"/>
                  <c:y val="1.71191830948137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068-4CA3-8904-36A76F93D875}"/>
                </c:ext>
              </c:extLst>
            </c:dLbl>
            <c:dLbl>
              <c:idx val="3"/>
              <c:layout>
                <c:manualLayout>
                  <c:x val="9.8561679790024857E-3"/>
                  <c:y val="6.6533517251949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8F6-443F-9370-278A1B66E200}"/>
                </c:ext>
              </c:extLst>
            </c:dLbl>
            <c:dLbl>
              <c:idx val="4"/>
              <c:layout>
                <c:manualLayout>
                  <c:x val="-0.21396655418072741"/>
                  <c:y val="6.99817997202904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8F6-443F-9370-278A1B66E20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'Pág-48-Grá-BLA'!$A$15:$A$19</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'Pág-48-Grá-BLA'!$B$15:$B$19</c:f>
              <c:numCache>
                <c:formatCode>General</c:formatCode>
                <c:ptCount val="5"/>
                <c:pt idx="0">
                  <c:v>439</c:v>
                </c:pt>
                <c:pt idx="1">
                  <c:v>57</c:v>
                </c:pt>
                <c:pt idx="2">
                  <c:v>17</c:v>
                </c:pt>
                <c:pt idx="3">
                  <c:v>2</c:v>
                </c:pt>
                <c:pt idx="4">
                  <c:v>1</c:v>
                </c:pt>
              </c:numCache>
            </c:numRef>
          </c:val>
          <c:extLst>
            <c:ext xmlns:c16="http://schemas.microsoft.com/office/drawing/2014/chart" uri="{C3380CC4-5D6E-409C-BE32-E72D297353CC}">
              <c16:uniqueId val="{00000001-F068-4CA3-8904-36A76F93D87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5714285714285714E-2"/>
          <c:y val="6.8787324331239701E-3"/>
          <c:w val="0.86694578177727788"/>
          <c:h val="0.85347147057261619"/>
        </c:manualLayout>
      </c:layout>
      <c:pie3DChart>
        <c:varyColors val="1"/>
        <c:ser>
          <c:idx val="0"/>
          <c:order val="0"/>
          <c:explosion val="8"/>
          <c:dPt>
            <c:idx val="0"/>
            <c:bubble3D val="0"/>
            <c:spPr>
              <a:solidFill>
                <a:schemeClr val="tx2">
                  <a:lumMod val="60000"/>
                  <a:lumOff val="40000"/>
                </a:schemeClr>
              </a:solidFill>
            </c:spPr>
            <c:extLst>
              <c:ext xmlns:c16="http://schemas.microsoft.com/office/drawing/2014/chart" uri="{C3380CC4-5D6E-409C-BE32-E72D297353CC}">
                <c16:uniqueId val="{00000003-415D-418B-A7D7-4E51DB843DEF}"/>
              </c:ext>
            </c:extLst>
          </c:dPt>
          <c:dPt>
            <c:idx val="1"/>
            <c:bubble3D val="0"/>
            <c:spPr>
              <a:solidFill>
                <a:srgbClr val="A73E3B"/>
              </a:solidFill>
            </c:spPr>
            <c:extLst>
              <c:ext xmlns:c16="http://schemas.microsoft.com/office/drawing/2014/chart" uri="{C3380CC4-5D6E-409C-BE32-E72D297353CC}">
                <c16:uniqueId val="{00000002-415D-418B-A7D7-4E51DB843DEF}"/>
              </c:ext>
            </c:extLst>
          </c:dPt>
          <c:dPt>
            <c:idx val="2"/>
            <c:bubble3D val="0"/>
            <c:spPr>
              <a:solidFill>
                <a:srgbClr val="00B050"/>
              </a:solidFill>
            </c:spPr>
            <c:extLst>
              <c:ext xmlns:c16="http://schemas.microsoft.com/office/drawing/2014/chart" uri="{C3380CC4-5D6E-409C-BE32-E72D297353CC}">
                <c16:uniqueId val="{00000004-415D-418B-A7D7-4E51DB843DEF}"/>
              </c:ext>
            </c:extLst>
          </c:dPt>
          <c:dPt>
            <c:idx val="3"/>
            <c:bubble3D val="0"/>
            <c:spPr>
              <a:solidFill>
                <a:schemeClr val="accent6">
                  <a:lumMod val="75000"/>
                </a:schemeClr>
              </a:solidFill>
            </c:spPr>
            <c:extLst>
              <c:ext xmlns:c16="http://schemas.microsoft.com/office/drawing/2014/chart" uri="{C3380CC4-5D6E-409C-BE32-E72D297353CC}">
                <c16:uniqueId val="{00000005-415D-418B-A7D7-4E51DB843DEF}"/>
              </c:ext>
            </c:extLst>
          </c:dPt>
          <c:dPt>
            <c:idx val="4"/>
            <c:bubble3D val="0"/>
            <c:spPr>
              <a:solidFill>
                <a:srgbClr val="FFFF00"/>
              </a:solidFill>
            </c:spPr>
            <c:extLst>
              <c:ext xmlns:c16="http://schemas.microsoft.com/office/drawing/2014/chart" uri="{C3380CC4-5D6E-409C-BE32-E72D297353CC}">
                <c16:uniqueId val="{00000006-415D-418B-A7D7-4E51DB843DEF}"/>
              </c:ext>
            </c:extLst>
          </c:dPt>
          <c:dLbls>
            <c:dLbl>
              <c:idx val="0"/>
              <c:layout>
                <c:manualLayout>
                  <c:x val="9.9671428571428577E-2"/>
                  <c:y val="-0.2026092875729589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8922857142857137"/>
                      <c:h val="0.10305334150827714"/>
                    </c:manualLayout>
                  </c15:layout>
                </c:ext>
                <c:ext xmlns:c16="http://schemas.microsoft.com/office/drawing/2014/chart" uri="{C3380CC4-5D6E-409C-BE32-E72D297353CC}">
                  <c16:uniqueId val="{00000003-415D-418B-A7D7-4E51DB843DEF}"/>
                </c:ext>
              </c:extLst>
            </c:dLbl>
            <c:dLbl>
              <c:idx val="1"/>
              <c:layout>
                <c:manualLayout>
                  <c:x val="7.1149156355455573E-2"/>
                  <c:y val="0.143208987288606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042857142857147"/>
                      <c:h val="0.10305334150827714"/>
                    </c:manualLayout>
                  </c15:layout>
                </c:ext>
                <c:ext xmlns:c16="http://schemas.microsoft.com/office/drawing/2014/chart" uri="{C3380CC4-5D6E-409C-BE32-E72D297353CC}">
                  <c16:uniqueId val="{00000002-415D-418B-A7D7-4E51DB843DEF}"/>
                </c:ext>
              </c:extLst>
            </c:dLbl>
            <c:dLbl>
              <c:idx val="2"/>
              <c:layout>
                <c:manualLayout>
                  <c:x val="-0.13734285714285716"/>
                  <c:y val="-2.92334059100981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317142857142859"/>
                      <c:h val="0.12697741108541691"/>
                    </c:manualLayout>
                  </c15:layout>
                </c:ext>
                <c:ext xmlns:c16="http://schemas.microsoft.com/office/drawing/2014/chart" uri="{C3380CC4-5D6E-409C-BE32-E72D297353CC}">
                  <c16:uniqueId val="{00000004-415D-418B-A7D7-4E51DB843DEF}"/>
                </c:ext>
              </c:extLst>
            </c:dLbl>
            <c:dLbl>
              <c:idx val="3"/>
              <c:layout>
                <c:manualLayout>
                  <c:x val="3.0654443194600572E-2"/>
                  <c:y val="2.47163954291122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8652845894263217"/>
                      <c:h val="0.10305334150827714"/>
                    </c:manualLayout>
                  </c15:layout>
                </c:ext>
                <c:ext xmlns:c16="http://schemas.microsoft.com/office/drawing/2014/chart" uri="{C3380CC4-5D6E-409C-BE32-E72D297353CC}">
                  <c16:uniqueId val="{00000005-415D-418B-A7D7-4E51DB843DEF}"/>
                </c:ext>
              </c:extLst>
            </c:dLbl>
            <c:dLbl>
              <c:idx val="4"/>
              <c:layout>
                <c:manualLayout>
                  <c:x val="-0.19982182227221604"/>
                  <c:y val="7.14176607752356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80713160854893"/>
                      <c:h val="0.10305334150827714"/>
                    </c:manualLayout>
                  </c15:layout>
                </c:ext>
                <c:ext xmlns:c16="http://schemas.microsoft.com/office/drawing/2014/chart" uri="{C3380CC4-5D6E-409C-BE32-E72D297353CC}">
                  <c16:uniqueId val="{00000006-415D-418B-A7D7-4E51DB843DE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'Pág-50-Grá-PLV'!$B$7:$B$11</c:f>
              <c:numCache>
                <c:formatCode>#,##0</c:formatCode>
                <c:ptCount val="5"/>
                <c:pt idx="0">
                  <c:v>6867</c:v>
                </c:pt>
                <c:pt idx="1">
                  <c:v>4641</c:v>
                </c:pt>
                <c:pt idx="2">
                  <c:v>4088</c:v>
                </c:pt>
                <c:pt idx="3" formatCode="General">
                  <c:v>340</c:v>
                </c:pt>
                <c:pt idx="4" formatCode="General">
                  <c:v>339</c:v>
                </c:pt>
              </c:numCache>
            </c:numRef>
          </c:val>
          <c:extLst>
            <c:ext xmlns:c16="http://schemas.microsoft.com/office/drawing/2014/chart" uri="{C3380CC4-5D6E-409C-BE32-E72D297353CC}">
              <c16:uniqueId val="{00000001-415D-418B-A7D7-4E51DB843DE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7142857142857138E-2"/>
          <c:y val="1.9737661547671354E-3"/>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AC6B-4974-B038-483F6CD79094}"/>
              </c:ext>
            </c:extLst>
          </c:dPt>
          <c:dPt>
            <c:idx val="1"/>
            <c:bubble3D val="0"/>
            <c:spPr>
              <a:solidFill>
                <a:srgbClr val="0070C0"/>
              </a:solidFill>
            </c:spPr>
            <c:extLst>
              <c:ext xmlns:c16="http://schemas.microsoft.com/office/drawing/2014/chart" uri="{C3380CC4-5D6E-409C-BE32-E72D297353CC}">
                <c16:uniqueId val="{00000003-AC6B-4974-B038-483F6CD79094}"/>
              </c:ext>
            </c:extLst>
          </c:dPt>
          <c:dPt>
            <c:idx val="2"/>
            <c:bubble3D val="0"/>
            <c:spPr>
              <a:solidFill>
                <a:srgbClr val="FFC000"/>
              </a:solidFill>
            </c:spPr>
            <c:extLst>
              <c:ext xmlns:c16="http://schemas.microsoft.com/office/drawing/2014/chart" uri="{C3380CC4-5D6E-409C-BE32-E72D297353CC}">
                <c16:uniqueId val="{00000004-AC6B-4974-B038-483F6CD79094}"/>
              </c:ext>
            </c:extLst>
          </c:dPt>
          <c:dPt>
            <c:idx val="3"/>
            <c:bubble3D val="0"/>
            <c:spPr>
              <a:solidFill>
                <a:srgbClr val="7030A0"/>
              </a:solidFill>
            </c:spPr>
            <c:extLst>
              <c:ext xmlns:c16="http://schemas.microsoft.com/office/drawing/2014/chart" uri="{C3380CC4-5D6E-409C-BE32-E72D297353CC}">
                <c16:uniqueId val="{00000005-AC6B-4974-B038-483F6CD79094}"/>
              </c:ext>
            </c:extLst>
          </c:dPt>
          <c:dPt>
            <c:idx val="4"/>
            <c:bubble3D val="0"/>
            <c:spPr>
              <a:solidFill>
                <a:srgbClr val="92D050"/>
              </a:solidFill>
            </c:spPr>
            <c:extLst>
              <c:ext xmlns:c16="http://schemas.microsoft.com/office/drawing/2014/chart" uri="{C3380CC4-5D6E-409C-BE32-E72D297353CC}">
                <c16:uniqueId val="{00000006-AC6B-4974-B038-483F6CD79094}"/>
              </c:ext>
            </c:extLst>
          </c:dPt>
          <c:dLbls>
            <c:dLbl>
              <c:idx val="0"/>
              <c:layout>
                <c:manualLayout>
                  <c:x val="0.14644285714285712"/>
                  <c:y val="-0.172439013792803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639999999999992"/>
                      <c:h val="0.15090128755364804"/>
                    </c:manualLayout>
                  </c15:layout>
                </c:ext>
                <c:ext xmlns:c16="http://schemas.microsoft.com/office/drawing/2014/chart" uri="{C3380CC4-5D6E-409C-BE32-E72D297353CC}">
                  <c16:uniqueId val="{00000002-AC6B-4974-B038-483F6CD79094}"/>
                </c:ext>
              </c:extLst>
            </c:dLbl>
            <c:dLbl>
              <c:idx val="1"/>
              <c:layout>
                <c:manualLayout>
                  <c:x val="-0.14073273340832401"/>
                  <c:y val="0.1498625547343062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831428571428571"/>
                      <c:h val="0.10305334150827714"/>
                    </c:manualLayout>
                  </c15:layout>
                </c:ext>
                <c:ext xmlns:c16="http://schemas.microsoft.com/office/drawing/2014/chart" uri="{C3380CC4-5D6E-409C-BE32-E72D297353CC}">
                  <c16:uniqueId val="{00000003-AC6B-4974-B038-483F6CD79094}"/>
                </c:ext>
              </c:extLst>
            </c:dLbl>
            <c:dLbl>
              <c:idx val="2"/>
              <c:layout>
                <c:manualLayout>
                  <c:x val="-7.0714285714285702E-2"/>
                  <c:y val="-7.0928709018668809E-2"/>
                </c:manualLayout>
              </c:layout>
              <c:numFmt formatCode="0.00%" sourceLinked="0"/>
              <c:spPr>
                <a:noFill/>
                <a:ln>
                  <a:noFill/>
                </a:ln>
                <a:effectLst/>
              </c:spPr>
              <c:txPr>
                <a:bodyPr wrap="square" lIns="38100" tIns="19050" rIns="38100" bIns="19050" anchor="ctr">
                  <a:no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928571428571431"/>
                      <c:h val="0.13488657265481299"/>
                    </c:manualLayout>
                  </c15:layout>
                </c:ext>
                <c:ext xmlns:c16="http://schemas.microsoft.com/office/drawing/2014/chart" uri="{C3380CC4-5D6E-409C-BE32-E72D297353CC}">
                  <c16:uniqueId val="{00000004-AC6B-4974-B038-483F6CD79094}"/>
                </c:ext>
              </c:extLst>
            </c:dLbl>
            <c:dLbl>
              <c:idx val="3"/>
              <c:layout>
                <c:manualLayout>
                  <c:x val="4.5340944881889764E-2"/>
                  <c:y val="2.27939962440318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C6B-4974-B038-483F6CD79094}"/>
                </c:ext>
              </c:extLst>
            </c:dLbl>
            <c:dLbl>
              <c:idx val="4"/>
              <c:layout>
                <c:manualLayout>
                  <c:x val="-0.17681676040494937"/>
                  <c:y val="4.9791200992579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C6B-4974-B038-483F6CD79094}"/>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'Pág-50-Grá-PLV'!$B$15:$B$19</c:f>
              <c:numCache>
                <c:formatCode>#,##0</c:formatCode>
                <c:ptCount val="5"/>
                <c:pt idx="0">
                  <c:v>10823</c:v>
                </c:pt>
                <c:pt idx="1">
                  <c:v>6821</c:v>
                </c:pt>
                <c:pt idx="2">
                  <c:v>4994</c:v>
                </c:pt>
                <c:pt idx="3" formatCode="General">
                  <c:v>365</c:v>
                </c:pt>
                <c:pt idx="4" formatCode="General">
                  <c:v>84</c:v>
                </c:pt>
              </c:numCache>
            </c:numRef>
          </c:val>
          <c:extLst>
            <c:ext xmlns:c16="http://schemas.microsoft.com/office/drawing/2014/chart" uri="{C3380CC4-5D6E-409C-BE32-E72D297353CC}">
              <c16:uniqueId val="{00000001-AC6B-4974-B038-483F6CD7909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Guanajuato</c:v>
                </c:pt>
                <c:pt idx="9">
                  <c:v>Veracruz de Ignacio de la Llave</c:v>
                </c:pt>
                <c:pt idx="10">
                  <c:v>Michoacán de Ocampo</c:v>
                </c:pt>
                <c:pt idx="11">
                  <c:v>Chiapas</c:v>
                </c:pt>
                <c:pt idx="12">
                  <c:v>Hidalgo</c:v>
                </c:pt>
                <c:pt idx="13">
                  <c:v>Tabasco</c:v>
                </c:pt>
                <c:pt idx="14">
                  <c:v>Coahuila de Zaragoza</c:v>
                </c:pt>
                <c:pt idx="15">
                  <c:v>Sinaloa</c:v>
                </c:pt>
                <c:pt idx="16">
                  <c:v>Guerrero</c:v>
                </c:pt>
                <c:pt idx="17">
                  <c:v>Tamaulipas</c:v>
                </c:pt>
                <c:pt idx="18">
                  <c:v>Oaxaca</c:v>
                </c:pt>
                <c:pt idx="19">
                  <c:v>Morelos</c:v>
                </c:pt>
                <c:pt idx="20">
                  <c:v>Durango</c:v>
                </c:pt>
                <c:pt idx="21">
                  <c:v>Quintana Roo</c:v>
                </c:pt>
                <c:pt idx="22">
                  <c:v>Querétaro</c:v>
                </c:pt>
                <c:pt idx="23">
                  <c:v>San Luis Potosí</c:v>
                </c:pt>
                <c:pt idx="24">
                  <c:v>Zacatecas</c:v>
                </c:pt>
                <c:pt idx="25">
                  <c:v>Nayarit</c:v>
                </c:pt>
                <c:pt idx="26">
                  <c:v>CEFERESO No. 12 CPS Guanajuato</c:v>
                </c:pt>
                <c:pt idx="27">
                  <c:v>CEFERESO No. 11 CPS Sonora</c:v>
                </c:pt>
                <c:pt idx="28">
                  <c:v>Aguascalientes</c:v>
                </c:pt>
                <c:pt idx="29">
                  <c:v>CEFERESO No. 14 CPS Durango</c:v>
                </c:pt>
                <c:pt idx="30">
                  <c:v>Centro Penitenciario Federal 18 CPS Coahuila</c:v>
                </c:pt>
                <c:pt idx="31">
                  <c:v>CEFERESO No. 13 CPS Oaxaca</c:v>
                </c:pt>
                <c:pt idx="32">
                  <c:v>CEFERESO No. 4 Noroeste</c:v>
                </c:pt>
                <c:pt idx="33">
                  <c:v>CEFERESO No. 5 Oriente</c:v>
                </c:pt>
                <c:pt idx="34">
                  <c:v>CEFERESO No. 15 CPS Chiapas</c:v>
                </c:pt>
                <c:pt idx="35">
                  <c:v>Yucatán</c:v>
                </c:pt>
                <c:pt idx="36">
                  <c:v>CEFERESO No. 17 CPS Michoacán</c:v>
                </c:pt>
                <c:pt idx="37">
                  <c:v>Colima</c:v>
                </c:pt>
                <c:pt idx="38">
                  <c:v>Baja California Sur</c:v>
                </c:pt>
                <c:pt idx="39">
                  <c:v>CEFERESO No. 16 CPS Femenil Morelos</c:v>
                </c:pt>
                <c:pt idx="40">
                  <c:v>Campeche</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34348</c:v>
                </c:pt>
                <c:pt idx="1">
                  <c:v>25894</c:v>
                </c:pt>
                <c:pt idx="2">
                  <c:v>13523</c:v>
                </c:pt>
                <c:pt idx="3">
                  <c:v>13279</c:v>
                </c:pt>
                <c:pt idx="4">
                  <c:v>10707</c:v>
                </c:pt>
                <c:pt idx="5">
                  <c:v>9674</c:v>
                </c:pt>
                <c:pt idx="6">
                  <c:v>8989</c:v>
                </c:pt>
                <c:pt idx="7">
                  <c:v>8659</c:v>
                </c:pt>
                <c:pt idx="8">
                  <c:v>7276</c:v>
                </c:pt>
                <c:pt idx="9">
                  <c:v>7276</c:v>
                </c:pt>
                <c:pt idx="10">
                  <c:v>6429</c:v>
                </c:pt>
                <c:pt idx="11">
                  <c:v>4886</c:v>
                </c:pt>
                <c:pt idx="12">
                  <c:v>4753</c:v>
                </c:pt>
                <c:pt idx="13">
                  <c:v>4549</c:v>
                </c:pt>
                <c:pt idx="14">
                  <c:v>4308</c:v>
                </c:pt>
                <c:pt idx="15">
                  <c:v>4169</c:v>
                </c:pt>
                <c:pt idx="16">
                  <c:v>4120</c:v>
                </c:pt>
                <c:pt idx="17">
                  <c:v>4083</c:v>
                </c:pt>
                <c:pt idx="18">
                  <c:v>3978</c:v>
                </c:pt>
                <c:pt idx="19">
                  <c:v>3970</c:v>
                </c:pt>
                <c:pt idx="20">
                  <c:v>3823</c:v>
                </c:pt>
                <c:pt idx="21">
                  <c:v>3673</c:v>
                </c:pt>
                <c:pt idx="22">
                  <c:v>3008</c:v>
                </c:pt>
                <c:pt idx="23">
                  <c:v>2554</c:v>
                </c:pt>
                <c:pt idx="24">
                  <c:v>2441</c:v>
                </c:pt>
                <c:pt idx="25">
                  <c:v>2332</c:v>
                </c:pt>
                <c:pt idx="26">
                  <c:v>2149</c:v>
                </c:pt>
                <c:pt idx="27">
                  <c:v>2133</c:v>
                </c:pt>
                <c:pt idx="28">
                  <c:v>2109</c:v>
                </c:pt>
                <c:pt idx="29">
                  <c:v>1960</c:v>
                </c:pt>
                <c:pt idx="30">
                  <c:v>1948</c:v>
                </c:pt>
                <c:pt idx="31">
                  <c:v>1815</c:v>
                </c:pt>
                <c:pt idx="32">
                  <c:v>1673</c:v>
                </c:pt>
                <c:pt idx="33">
                  <c:v>1668</c:v>
                </c:pt>
                <c:pt idx="34">
                  <c:v>1571</c:v>
                </c:pt>
                <c:pt idx="35">
                  <c:v>1482</c:v>
                </c:pt>
                <c:pt idx="36">
                  <c:v>1303</c:v>
                </c:pt>
                <c:pt idx="37">
                  <c:v>1288</c:v>
                </c:pt>
                <c:pt idx="38">
                  <c:v>1244</c:v>
                </c:pt>
                <c:pt idx="39">
                  <c:v>1145</c:v>
                </c:pt>
                <c:pt idx="40">
                  <c:v>1087</c:v>
                </c:pt>
                <c:pt idx="41" formatCode="General">
                  <c:v>948</c:v>
                </c:pt>
                <c:pt idx="42" formatCode="General">
                  <c:v>575</c:v>
                </c:pt>
                <c:pt idx="43" formatCode="General">
                  <c:v>522</c:v>
                </c:pt>
                <c:pt idx="44" formatCode="General">
                  <c:v>165</c:v>
                </c:pt>
                <c:pt idx="45" formatCode="General">
                  <c:v>137</c:v>
                </c:pt>
              </c:numCache>
            </c:numRef>
          </c:val>
          <c:extLst>
            <c:ext xmlns:c16="http://schemas.microsoft.com/office/drawing/2014/chart" uri="{C3380CC4-5D6E-409C-BE32-E72D297353CC}">
              <c16:uniqueId val="{0000000E-7082-4A86-81C9-700D012501CA}"/>
            </c:ext>
          </c:extLst>
        </c:ser>
        <c:dLbls>
          <c:showLegendKey val="0"/>
          <c:showVal val="0"/>
          <c:showCatName val="0"/>
          <c:showSerName val="0"/>
          <c:showPercent val="0"/>
          <c:showBubbleSize val="0"/>
        </c:dLbls>
        <c:gapWidth val="60"/>
        <c:axId val="975483296"/>
        <c:axId val="975478720"/>
      </c:barChart>
      <c:catAx>
        <c:axId val="975483296"/>
        <c:scaling>
          <c:orientation val="minMax"/>
        </c:scaling>
        <c:delete val="0"/>
        <c:axPos val="b"/>
        <c:numFmt formatCode="General" sourceLinked="1"/>
        <c:majorTickMark val="out"/>
        <c:minorTickMark val="none"/>
        <c:tickLblPos val="nextTo"/>
        <c:txPr>
          <a:bodyPr/>
          <a:lstStyle/>
          <a:p>
            <a:pPr>
              <a:defRPr sz="800">
                <a:latin typeface="Montserrat"/>
                <a:ea typeface="Montserrat"/>
                <a:cs typeface="Montserrat"/>
              </a:defRPr>
            </a:pPr>
            <a:endParaRPr lang="es-MX"/>
          </a:p>
        </c:txPr>
        <c:crossAx val="975478720"/>
        <c:crosses val="autoZero"/>
        <c:auto val="1"/>
        <c:lblAlgn val="ctr"/>
        <c:lblOffset val="100"/>
        <c:noMultiLvlLbl val="0"/>
      </c:catAx>
      <c:valAx>
        <c:axId val="975478720"/>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97548329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7295189097632908E-2"/>
          <c:y val="1.7835368881784629E-2"/>
          <c:w val="0.82666662009378999"/>
          <c:h val="0.7542857577736404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710C-498B-AAD5-92BE7A23C396}"/>
              </c:ext>
            </c:extLst>
          </c:dPt>
          <c:dPt>
            <c:idx val="1"/>
            <c:bubble3D val="0"/>
            <c:spPr>
              <a:solidFill>
                <a:srgbClr val="0070C0"/>
              </a:solidFill>
            </c:spPr>
            <c:extLst>
              <c:ext xmlns:c16="http://schemas.microsoft.com/office/drawing/2014/chart" uri="{C3380CC4-5D6E-409C-BE32-E72D297353CC}">
                <c16:uniqueId val="{00000003-710C-498B-AAD5-92BE7A23C396}"/>
              </c:ext>
            </c:extLst>
          </c:dPt>
          <c:dPt>
            <c:idx val="2"/>
            <c:bubble3D val="0"/>
            <c:spPr>
              <a:solidFill>
                <a:srgbClr val="00B050"/>
              </a:solidFill>
            </c:spPr>
            <c:extLst>
              <c:ext xmlns:c16="http://schemas.microsoft.com/office/drawing/2014/chart" uri="{C3380CC4-5D6E-409C-BE32-E72D297353CC}">
                <c16:uniqueId val="{00000004-710C-498B-AAD5-92BE7A23C396}"/>
              </c:ext>
            </c:extLst>
          </c:dPt>
          <c:dLbls>
            <c:dLbl>
              <c:idx val="0"/>
              <c:layout>
                <c:manualLayout>
                  <c:x val="0.17992344195292492"/>
                  <c:y val="0.1217124977565213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687344977816054"/>
                      <c:h val="0.11281426406394247"/>
                    </c:manualLayout>
                  </c15:layout>
                </c:ext>
                <c:ext xmlns:c16="http://schemas.microsoft.com/office/drawing/2014/chart" uri="{C3380CC4-5D6E-409C-BE32-E72D297353CC}">
                  <c16:uniqueId val="{00000002-710C-498B-AAD5-92BE7A23C396}"/>
                </c:ext>
              </c:extLst>
            </c:dLbl>
            <c:dLbl>
              <c:idx val="1"/>
              <c:layout>
                <c:manualLayout>
                  <c:x val="6.8330172199329454E-3"/>
                  <c:y val="5.26492920120320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0C-498B-AAD5-92BE7A23C396}"/>
                </c:ext>
              </c:extLst>
            </c:dLbl>
            <c:dLbl>
              <c:idx val="2"/>
              <c:layout>
                <c:manualLayout>
                  <c:x val="-4.4283884538446672E-2"/>
                  <c:y val="3.61131892870272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10C-498B-AAD5-92BE7A23C396}"/>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'Pág-52-Grá-RAPLV'!$A$6:$A$8</c:f>
              <c:strCache>
                <c:ptCount val="3"/>
                <c:pt idx="0">
                  <c:v>Libertad Preparatoria</c:v>
                </c:pt>
                <c:pt idx="1">
                  <c:v>Remisión Parcial de la Pena</c:v>
                </c:pt>
                <c:pt idx="2">
                  <c:v>Tratamiento Preliberacional</c:v>
                </c:pt>
              </c:strCache>
            </c:strRef>
          </c:cat>
          <c:val>
            <c:numRef>
              <c:f>'Pág-52-Grá-RAPLV'!$B$6:$B$8</c:f>
              <c:numCache>
                <c:formatCode>General</c:formatCode>
                <c:ptCount val="3"/>
                <c:pt idx="0">
                  <c:v>67</c:v>
                </c:pt>
                <c:pt idx="1">
                  <c:v>10</c:v>
                </c:pt>
                <c:pt idx="2">
                  <c:v>4</c:v>
                </c:pt>
              </c:numCache>
            </c:numRef>
          </c:val>
          <c:extLst>
            <c:ext xmlns:c16="http://schemas.microsoft.com/office/drawing/2014/chart" uri="{C3380CC4-5D6E-409C-BE32-E72D297353CC}">
              <c16:uniqueId val="{00000001-710C-498B-AAD5-92BE7A23C39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4318475401313815E-2"/>
          <c:y val="2.0562872021150792E-2"/>
          <c:w val="0.82666669292206874"/>
          <c:h val="0.7542857971631068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CCBA-4773-99C1-D2245A7C9F04}"/>
              </c:ext>
            </c:extLst>
          </c:dPt>
          <c:dPt>
            <c:idx val="1"/>
            <c:bubble3D val="0"/>
            <c:spPr>
              <a:solidFill>
                <a:srgbClr val="FFC000"/>
              </a:solidFill>
            </c:spPr>
            <c:extLst>
              <c:ext xmlns:c16="http://schemas.microsoft.com/office/drawing/2014/chart" uri="{C3380CC4-5D6E-409C-BE32-E72D297353CC}">
                <c16:uniqueId val="{00000003-CCBA-4773-99C1-D2245A7C9F04}"/>
              </c:ext>
            </c:extLst>
          </c:dPt>
          <c:dPt>
            <c:idx val="2"/>
            <c:bubble3D val="0"/>
            <c:spPr>
              <a:solidFill>
                <a:srgbClr val="00B050"/>
              </a:solidFill>
            </c:spPr>
            <c:extLst>
              <c:ext xmlns:c16="http://schemas.microsoft.com/office/drawing/2014/chart" uri="{C3380CC4-5D6E-409C-BE32-E72D297353CC}">
                <c16:uniqueId val="{00000004-CCBA-4773-99C1-D2245A7C9F04}"/>
              </c:ext>
            </c:extLst>
          </c:dPt>
          <c:dPt>
            <c:idx val="3"/>
            <c:bubble3D val="0"/>
            <c:spPr>
              <a:solidFill>
                <a:schemeClr val="accent4">
                  <a:lumMod val="75000"/>
                </a:schemeClr>
              </a:solidFill>
            </c:spPr>
            <c:extLst>
              <c:ext xmlns:c16="http://schemas.microsoft.com/office/drawing/2014/chart" uri="{C3380CC4-5D6E-409C-BE32-E72D297353CC}">
                <c16:uniqueId val="{00000007-5BBB-4CDC-8B22-29E863A1C7C1}"/>
              </c:ext>
            </c:extLst>
          </c:dPt>
          <c:dPt>
            <c:idx val="4"/>
            <c:bubble3D val="0"/>
            <c:spPr>
              <a:solidFill>
                <a:schemeClr val="accent6">
                  <a:lumMod val="75000"/>
                </a:schemeClr>
              </a:solidFill>
            </c:spPr>
            <c:extLst>
              <c:ext xmlns:c16="http://schemas.microsoft.com/office/drawing/2014/chart" uri="{C3380CC4-5D6E-409C-BE32-E72D297353CC}">
                <c16:uniqueId val="{00000006-5BBB-4CDC-8B22-29E863A1C7C1}"/>
              </c:ext>
            </c:extLst>
          </c:dPt>
          <c:dLbls>
            <c:dLbl>
              <c:idx val="0"/>
              <c:layout>
                <c:manualLayout>
                  <c:x val="0.19751984908394901"/>
                  <c:y val="0.117265144537271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60504242770665"/>
                      <c:h val="0.1138934448533845"/>
                    </c:manualLayout>
                  </c15:layout>
                </c:ext>
                <c:ext xmlns:c16="http://schemas.microsoft.com/office/drawing/2014/chart" uri="{C3380CC4-5D6E-409C-BE32-E72D297353CC}">
                  <c16:uniqueId val="{00000002-CCBA-4773-99C1-D2245A7C9F04}"/>
                </c:ext>
              </c:extLst>
            </c:dLbl>
            <c:dLbl>
              <c:idx val="1"/>
              <c:layout>
                <c:manualLayout>
                  <c:x val="2.1913546212133147E-2"/>
                  <c:y val="4.943396242278965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CBA-4773-99C1-D2245A7C9F04}"/>
                </c:ext>
              </c:extLst>
            </c:dLbl>
            <c:dLbl>
              <c:idx val="2"/>
              <c:layout>
                <c:manualLayout>
                  <c:x val="7.0376817530206748E-2"/>
                  <c:y val="-6.455758516417801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CBA-4773-99C1-D2245A7C9F04}"/>
                </c:ext>
              </c:extLst>
            </c:dLbl>
            <c:dLbl>
              <c:idx val="3"/>
              <c:layout>
                <c:manualLayout>
                  <c:x val="3.1312323760613651E-2"/>
                  <c:y val="6.51938493203723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BBB-4CDC-8B22-29E863A1C7C1}"/>
                </c:ext>
              </c:extLst>
            </c:dLbl>
            <c:dLbl>
              <c:idx val="4"/>
              <c:layout>
                <c:manualLayout>
                  <c:x val="-0.15946119976685214"/>
                  <c:y val="6.4974614594600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BBB-4CDC-8B22-29E863A1C7C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'Pág-52-Grá-RAPLV'!$A$14:$A$18</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'Pág-52-Grá-RAPLV'!$B$14:$B$18</c:f>
              <c:numCache>
                <c:formatCode>General</c:formatCode>
                <c:ptCount val="5"/>
                <c:pt idx="0">
                  <c:v>232</c:v>
                </c:pt>
                <c:pt idx="1">
                  <c:v>32</c:v>
                </c:pt>
                <c:pt idx="2">
                  <c:v>11</c:v>
                </c:pt>
                <c:pt idx="3">
                  <c:v>6</c:v>
                </c:pt>
                <c:pt idx="4">
                  <c:v>1</c:v>
                </c:pt>
              </c:numCache>
            </c:numRef>
          </c:val>
          <c:extLst>
            <c:ext xmlns:c16="http://schemas.microsoft.com/office/drawing/2014/chart" uri="{C3380CC4-5D6E-409C-BE32-E72D297353CC}">
              <c16:uniqueId val="{00000001-CCBA-4773-99C1-D2245A7C9F0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'Pág-56-Grá-NII'!$A$6:$A$10</c:f>
              <c:strCache>
                <c:ptCount val="5"/>
                <c:pt idx="0">
                  <c:v>Personas Sentenciadas del Fuero Común</c:v>
                </c:pt>
                <c:pt idx="1">
                  <c:v>Personas Procesadas del Fuero Común</c:v>
                </c:pt>
                <c:pt idx="2">
                  <c:v>Personas Sentenciadas del Fuero Federal</c:v>
                </c:pt>
                <c:pt idx="3">
                  <c:v>Personas Procesadas del Fuero Federal</c:v>
                </c:pt>
                <c:pt idx="4">
                  <c:v>Sin Situación Jurídica del Fuero Común</c:v>
                </c:pt>
              </c:strCache>
            </c:strRef>
          </c:cat>
          <c:val>
            <c:numRef>
              <c:f>'Pág-56-Grá-NII'!$B$6:$B$10</c:f>
              <c:numCache>
                <c:formatCode>General</c:formatCode>
                <c:ptCount val="5"/>
                <c:pt idx="0">
                  <c:v>255</c:v>
                </c:pt>
                <c:pt idx="1">
                  <c:v>123</c:v>
                </c:pt>
                <c:pt idx="2">
                  <c:v>64</c:v>
                </c:pt>
                <c:pt idx="3">
                  <c:v>62</c:v>
                </c:pt>
                <c:pt idx="4">
                  <c:v>3</c:v>
                </c:pt>
              </c:numCache>
            </c:numRef>
          </c:val>
          <c:extLst>
            <c:ext xmlns:c16="http://schemas.microsoft.com/office/drawing/2014/chart" uri="{C3380CC4-5D6E-409C-BE32-E72D297353CC}">
              <c16:uniqueId val="{00000001-BCAF-4346-9083-D0447C8C97FC}"/>
            </c:ext>
          </c:extLst>
        </c:ser>
        <c:dLbls>
          <c:showLegendKey val="0"/>
          <c:showVal val="0"/>
          <c:showCatName val="0"/>
          <c:showSerName val="0"/>
          <c:showPercent val="0"/>
          <c:showBubbleSize val="0"/>
        </c:dLbls>
        <c:gapWidth val="40"/>
        <c:axId val="1628524464"/>
        <c:axId val="1628524048"/>
      </c:barChart>
      <c:catAx>
        <c:axId val="1628524464"/>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628524048"/>
        <c:crosses val="autoZero"/>
        <c:auto val="1"/>
        <c:lblAlgn val="ctr"/>
        <c:lblOffset val="100"/>
        <c:noMultiLvlLbl val="0"/>
      </c:catAx>
      <c:valAx>
        <c:axId val="1628524048"/>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62852446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'Pág-57-Grá-NIII'!$A$6:$A$14</c:f>
              <c:strCache>
                <c:ptCount val="9"/>
                <c:pt idx="0">
                  <c:v>Agresiones a Terceros</c:v>
                </c:pt>
                <c:pt idx="1">
                  <c:v>Riñas</c:v>
                </c:pt>
                <c:pt idx="2">
                  <c:v>Decesos</c:v>
                </c:pt>
                <c:pt idx="3">
                  <c:v>Suicidios</c:v>
                </c:pt>
                <c:pt idx="4">
                  <c:v>Autoagresiones</c:v>
                </c:pt>
                <c:pt idx="5">
                  <c:v>Intentos de Suicidio</c:v>
                </c:pt>
                <c:pt idx="6">
                  <c:v>Intentos de Evasión</c:v>
                </c:pt>
                <c:pt idx="7">
                  <c:v>Huelgas de Hambre</c:v>
                </c:pt>
                <c:pt idx="8">
                  <c:v>Violaciones</c:v>
                </c:pt>
              </c:strCache>
            </c:strRef>
          </c:cat>
          <c:val>
            <c:numRef>
              <c:f>'Pág-57-Grá-NIII'!$B$6:$B$14</c:f>
              <c:numCache>
                <c:formatCode>General</c:formatCode>
                <c:ptCount val="9"/>
                <c:pt idx="0">
                  <c:v>91</c:v>
                </c:pt>
                <c:pt idx="1">
                  <c:v>67</c:v>
                </c:pt>
                <c:pt idx="2">
                  <c:v>45</c:v>
                </c:pt>
                <c:pt idx="3">
                  <c:v>13</c:v>
                </c:pt>
                <c:pt idx="4">
                  <c:v>13</c:v>
                </c:pt>
                <c:pt idx="5">
                  <c:v>7</c:v>
                </c:pt>
                <c:pt idx="6">
                  <c:v>1</c:v>
                </c:pt>
                <c:pt idx="7">
                  <c:v>1</c:v>
                </c:pt>
                <c:pt idx="8">
                  <c:v>1</c:v>
                </c:pt>
              </c:numCache>
            </c:numRef>
          </c:val>
          <c:extLst>
            <c:ext xmlns:c16="http://schemas.microsoft.com/office/drawing/2014/chart" uri="{C3380CC4-5D6E-409C-BE32-E72D297353CC}">
              <c16:uniqueId val="{00000001-8FF0-4408-B0C1-126899C2304F}"/>
            </c:ext>
          </c:extLst>
        </c:ser>
        <c:dLbls>
          <c:showLegendKey val="0"/>
          <c:showVal val="0"/>
          <c:showCatName val="0"/>
          <c:showSerName val="0"/>
          <c:showPercent val="0"/>
          <c:showBubbleSize val="0"/>
        </c:dLbls>
        <c:gapWidth val="40"/>
        <c:axId val="901957168"/>
        <c:axId val="901959664"/>
      </c:barChart>
      <c:catAx>
        <c:axId val="901957168"/>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901959664"/>
        <c:crosses val="autoZero"/>
        <c:auto val="1"/>
        <c:lblAlgn val="ctr"/>
        <c:lblOffset val="100"/>
        <c:noMultiLvlLbl val="0"/>
      </c:catAx>
      <c:valAx>
        <c:axId val="901959664"/>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90195716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24524675324675324"/>
          <c:y val="3.3333303471364317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'Pág-57-Grá-NIII'!$A$24:$A$32</c:f>
              <c:strCache>
                <c:ptCount val="9"/>
                <c:pt idx="0">
                  <c:v>Agresiones a Terceros</c:v>
                </c:pt>
                <c:pt idx="1">
                  <c:v>Riñas</c:v>
                </c:pt>
                <c:pt idx="2">
                  <c:v>Decesos</c:v>
                </c:pt>
                <c:pt idx="3">
                  <c:v>Suicidios</c:v>
                </c:pt>
                <c:pt idx="4">
                  <c:v>Autoagresiones</c:v>
                </c:pt>
                <c:pt idx="5">
                  <c:v>Intentos de Suicidio</c:v>
                </c:pt>
                <c:pt idx="6">
                  <c:v>Intentos de Evasión</c:v>
                </c:pt>
                <c:pt idx="7">
                  <c:v>Huelgas de Hambre</c:v>
                </c:pt>
                <c:pt idx="8">
                  <c:v>Violaciones</c:v>
                </c:pt>
              </c:strCache>
            </c:strRef>
          </c:cat>
          <c:val>
            <c:numRef>
              <c:f>'Pág-57-Grá-NIII'!$B$24:$B$32</c:f>
              <c:numCache>
                <c:formatCode>General</c:formatCode>
                <c:ptCount val="9"/>
                <c:pt idx="0">
                  <c:v>244</c:v>
                </c:pt>
                <c:pt idx="1">
                  <c:v>182</c:v>
                </c:pt>
                <c:pt idx="2">
                  <c:v>45</c:v>
                </c:pt>
                <c:pt idx="3">
                  <c:v>13</c:v>
                </c:pt>
                <c:pt idx="4">
                  <c:v>13</c:v>
                </c:pt>
                <c:pt idx="5">
                  <c:v>7</c:v>
                </c:pt>
                <c:pt idx="6">
                  <c:v>1</c:v>
                </c:pt>
                <c:pt idx="7">
                  <c:v>1</c:v>
                </c:pt>
                <c:pt idx="8">
                  <c:v>1</c:v>
                </c:pt>
              </c:numCache>
            </c:numRef>
          </c:val>
          <c:extLst>
            <c:ext xmlns:c16="http://schemas.microsoft.com/office/drawing/2014/chart" uri="{C3380CC4-5D6E-409C-BE32-E72D297353CC}">
              <c16:uniqueId val="{00000001-4B95-4AD0-92B0-37E679AE7348}"/>
            </c:ext>
          </c:extLst>
        </c:ser>
        <c:dLbls>
          <c:showLegendKey val="0"/>
          <c:showVal val="0"/>
          <c:showCatName val="0"/>
          <c:showSerName val="0"/>
          <c:showPercent val="0"/>
          <c:showBubbleSize val="0"/>
        </c:dLbls>
        <c:gapWidth val="40"/>
        <c:axId val="878323888"/>
        <c:axId val="878324720"/>
      </c:barChart>
      <c:catAx>
        <c:axId val="878323888"/>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878324720"/>
        <c:crosses val="autoZero"/>
        <c:auto val="1"/>
        <c:lblAlgn val="ctr"/>
        <c:lblOffset val="100"/>
        <c:noMultiLvlLbl val="0"/>
      </c:catAx>
      <c:valAx>
        <c:axId val="878324720"/>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87832388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6"/>
              <c:layout>
                <c:manualLayout>
                  <c:x val="-4.6280487804878138E-2"/>
                  <c:y val="-0.10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F6-4579-85CB-2F8CF3FC9592}"/>
                </c:ext>
              </c:extLst>
            </c:dLbl>
            <c:dLbl>
              <c:idx val="7"/>
              <c:layout>
                <c:manualLayout>
                  <c:x val="-4.6689072402535135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F6-4579-85CB-2F8CF3FC9592}"/>
                </c:ext>
              </c:extLst>
            </c:dLbl>
            <c:dLbl>
              <c:idx val="8"/>
              <c:layout>
                <c:manualLayout>
                  <c:x val="-4.4152487036681572E-2"/>
                  <c:y val="-0.11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F6-4579-85CB-2F8CF3FC9592}"/>
                </c:ext>
              </c:extLst>
            </c:dLbl>
            <c:dLbl>
              <c:idx val="9"/>
              <c:layout>
                <c:manualLayout>
                  <c:x val="-4.571951219512195E-2"/>
                  <c:y val="-0.13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F6-4579-85CB-2F8CF3FC9592}"/>
                </c:ext>
              </c:extLst>
            </c:dLbl>
            <c:dLbl>
              <c:idx val="10"/>
              <c:layout>
                <c:manualLayout>
                  <c:x val="-2.6702707893220844E-2"/>
                  <c:y val="-0.12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F6-4579-85CB-2F8CF3FC9592}"/>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'Pág-10-Grá-CPP'!$B$8:$B$18</c:f>
              <c:numCache>
                <c:formatCode>#,##0</c:formatCode>
                <c:ptCount val="11"/>
                <c:pt idx="0">
                  <c:v>239089</c:v>
                </c:pt>
                <c:pt idx="1">
                  <c:v>246334</c:v>
                </c:pt>
                <c:pt idx="2">
                  <c:v>255638</c:v>
                </c:pt>
                <c:pt idx="3">
                  <c:v>247488</c:v>
                </c:pt>
                <c:pt idx="4">
                  <c:v>217868</c:v>
                </c:pt>
                <c:pt idx="5">
                  <c:v>204617</c:v>
                </c:pt>
                <c:pt idx="6">
                  <c:v>197988</c:v>
                </c:pt>
                <c:pt idx="7">
                  <c:v>200936</c:v>
                </c:pt>
                <c:pt idx="8">
                  <c:v>214231</c:v>
                </c:pt>
                <c:pt idx="9">
                  <c:v>222369</c:v>
                </c:pt>
                <c:pt idx="10">
                  <c:v>229623</c:v>
                </c:pt>
              </c:numCache>
            </c:numRef>
          </c:val>
          <c:smooth val="0"/>
          <c:extLst>
            <c:ext xmlns:c16="http://schemas.microsoft.com/office/drawing/2014/chart" uri="{C3380CC4-5D6E-409C-BE32-E72D297353CC}">
              <c16:uniqueId val="{00000001-6C49-49EF-B2FD-1614602A89DC}"/>
            </c:ext>
          </c:extLst>
        </c:ser>
        <c:dLbls>
          <c:showLegendKey val="0"/>
          <c:showVal val="0"/>
          <c:showCatName val="0"/>
          <c:showSerName val="0"/>
          <c:showPercent val="0"/>
          <c:showBubbleSize val="0"/>
        </c:dLbls>
        <c:marker val="1"/>
        <c:smooth val="0"/>
        <c:axId val="1486567632"/>
        <c:axId val="1486575952"/>
      </c:lineChart>
      <c:catAx>
        <c:axId val="1486567632"/>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486575952"/>
        <c:crosses val="autoZero"/>
        <c:auto val="1"/>
        <c:lblAlgn val="ctr"/>
        <c:lblOffset val="100"/>
        <c:noMultiLvlLbl val="0"/>
      </c:catAx>
      <c:valAx>
        <c:axId val="1486575952"/>
        <c:scaling>
          <c:orientation val="minMax"/>
          <c:max val="35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48656763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1"/>
              <c:layout>
                <c:manualLayout>
                  <c:x val="-4.5524390243902459E-2"/>
                  <c:y val="-0.16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0-4ABA-9261-6D09DE3B3E1C}"/>
                </c:ext>
              </c:extLst>
            </c:dLbl>
            <c:dLbl>
              <c:idx val="2"/>
              <c:layout>
                <c:manualLayout>
                  <c:x val="-4.4018340695217976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0-4ABA-9261-6D09DE3B3E1C}"/>
                </c:ext>
              </c:extLst>
            </c:dLbl>
            <c:dLbl>
              <c:idx val="3"/>
              <c:layout>
                <c:manualLayout>
                  <c:x val="-4.6719512195121951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0-4ABA-9261-6D09DE3B3E1C}"/>
                </c:ext>
              </c:extLst>
            </c:dLbl>
            <c:dLbl>
              <c:idx val="4"/>
              <c:layout>
                <c:manualLayout>
                  <c:x val="-4.55061455732668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0-4ABA-9261-6D09DE3B3E1C}"/>
                </c:ext>
              </c:extLst>
            </c:dLbl>
            <c:dLbl>
              <c:idx val="5"/>
              <c:layout>
                <c:manualLayout>
                  <c:x val="-4.545736508546188E-2"/>
                  <c:y val="-0.11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0-4ABA-9261-6D09DE3B3E1C}"/>
                </c:ext>
              </c:extLst>
            </c:dLbl>
            <c:dLbl>
              <c:idx val="6"/>
              <c:layout>
                <c:manualLayout>
                  <c:x val="-4.648780487804878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0-4ABA-9261-6D09DE3B3E1C}"/>
                </c:ext>
              </c:extLst>
            </c:dLbl>
            <c:dLbl>
              <c:idx val="7"/>
              <c:layout>
                <c:manualLayout>
                  <c:x val="-4.2963414634146345E-2"/>
                  <c:y val="-0.13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0-4ABA-9261-6D09DE3B3E1C}"/>
                </c:ext>
              </c:extLst>
            </c:dLbl>
            <c:dLbl>
              <c:idx val="8"/>
              <c:layout>
                <c:manualLayout>
                  <c:x val="-4.6859804109852125E-2"/>
                  <c:y val="-0.120474803149606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0-4ABA-9261-6D09DE3B3E1C}"/>
                </c:ext>
              </c:extLst>
            </c:dLbl>
            <c:dLbl>
              <c:idx val="9"/>
              <c:layout>
                <c:manualLayout>
                  <c:x val="-4.3286633378144805E-2"/>
                  <c:y val="-0.16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0-4ABA-9261-6D09DE3B3E1C}"/>
                </c:ext>
              </c:extLst>
            </c:dLbl>
            <c:dLbl>
              <c:idx val="10"/>
              <c:layout>
                <c:manualLayout>
                  <c:x val="-4.6573170731707407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0-4ABA-9261-6D09DE3B3E1C}"/>
                </c:ext>
              </c:extLst>
            </c:dLbl>
            <c:dLbl>
              <c:idx val="11"/>
              <c:layout>
                <c:manualLayout>
                  <c:x val="-4.5573170731707496E-2"/>
                  <c:y val="-0.140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0-4ABA-9261-6D09DE3B3E1C}"/>
                </c:ext>
              </c:extLst>
            </c:dLbl>
            <c:dLbl>
              <c:idx val="12"/>
              <c:layout>
                <c:manualLayout>
                  <c:x val="-2.104349913577876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0-4ABA-9261-6D09DE3B3E1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lvl>
                <c:lvl>
                  <c:pt idx="0">
                    <c:v>2021</c:v>
                  </c:pt>
                  <c:pt idx="4">
                    <c:v>2022</c:v>
                  </c:pt>
                </c:lvl>
              </c:multiLvlStrCache>
            </c:multiLvlStrRef>
          </c:cat>
          <c:val>
            <c:numRef>
              <c:f>'Pág-10-Grá-CPP'!$C$26:$C$38</c:f>
              <c:numCache>
                <c:formatCode>#,##0</c:formatCode>
                <c:ptCount val="13"/>
                <c:pt idx="0">
                  <c:v>222600</c:v>
                </c:pt>
                <c:pt idx="1">
                  <c:v>222959</c:v>
                </c:pt>
                <c:pt idx="2">
                  <c:v>223416</c:v>
                </c:pt>
                <c:pt idx="3">
                  <c:v>222369</c:v>
                </c:pt>
                <c:pt idx="4">
                  <c:v>223507</c:v>
                </c:pt>
                <c:pt idx="5">
                  <c:v>224864</c:v>
                </c:pt>
                <c:pt idx="6">
                  <c:v>225843</c:v>
                </c:pt>
                <c:pt idx="7">
                  <c:v>226111</c:v>
                </c:pt>
                <c:pt idx="8">
                  <c:v>226646</c:v>
                </c:pt>
                <c:pt idx="9">
                  <c:v>226916</c:v>
                </c:pt>
                <c:pt idx="10">
                  <c:v>228254</c:v>
                </c:pt>
                <c:pt idx="11">
                  <c:v>229621</c:v>
                </c:pt>
                <c:pt idx="12">
                  <c:v>229623</c:v>
                </c:pt>
              </c:numCache>
            </c:numRef>
          </c:val>
          <c:smooth val="0"/>
          <c:extLst>
            <c:ext xmlns:c16="http://schemas.microsoft.com/office/drawing/2014/chart" uri="{C3380CC4-5D6E-409C-BE32-E72D297353CC}">
              <c16:uniqueId val="{00000003-5219-4A8D-ABDA-46C95CE6BC9E}"/>
            </c:ext>
          </c:extLst>
        </c:ser>
        <c:dLbls>
          <c:showLegendKey val="0"/>
          <c:showVal val="0"/>
          <c:showCatName val="0"/>
          <c:showSerName val="0"/>
          <c:showPercent val="0"/>
          <c:showBubbleSize val="0"/>
        </c:dLbls>
        <c:marker val="1"/>
        <c:smooth val="0"/>
        <c:axId val="1482380336"/>
        <c:axId val="1482381168"/>
      </c:lineChart>
      <c:catAx>
        <c:axId val="1482380336"/>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482381168"/>
        <c:crosses val="autoZero"/>
        <c:auto val="1"/>
        <c:lblAlgn val="ctr"/>
        <c:lblOffset val="100"/>
        <c:noMultiLvlLbl val="0"/>
      </c:catAx>
      <c:valAx>
        <c:axId val="1482381168"/>
        <c:scaling>
          <c:orientation val="minMax"/>
          <c:max val="234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4823803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4.1290166345224727E-2"/>
                  <c:y val="0.112726479119231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79-4380-A718-07B6DEEDB739}"/>
                </c:ext>
              </c:extLst>
            </c:dLbl>
            <c:dLbl>
              <c:idx val="1"/>
              <c:layout>
                <c:manualLayout>
                  <c:x val="-3.6931548317107148E-2"/>
                  <c:y val="0.108892902238054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79-4380-A718-07B6DEEDB739}"/>
                </c:ext>
              </c:extLst>
            </c:dLbl>
            <c:dLbl>
              <c:idx val="2"/>
              <c:layout>
                <c:manualLayout>
                  <c:x val="-3.7798824353314213E-2"/>
                  <c:y val="0.10889290223805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79-4380-A718-07B6DEEDB739}"/>
                </c:ext>
              </c:extLst>
            </c:dLbl>
            <c:dLbl>
              <c:idx val="3"/>
              <c:layout>
                <c:manualLayout>
                  <c:x val="-3.5547198560948685E-2"/>
                  <c:y val="8.9725017832169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79-4380-A718-07B6DEEDB739}"/>
                </c:ext>
              </c:extLst>
            </c:dLbl>
            <c:dLbl>
              <c:idx val="4"/>
              <c:layout>
                <c:manualLayout>
                  <c:x val="-3.8604902534755653E-2"/>
                  <c:y val="9.3558594713346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79-4380-A718-07B6DEEDB739}"/>
                </c:ext>
              </c:extLst>
            </c:dLbl>
            <c:dLbl>
              <c:idx val="5"/>
              <c:layout>
                <c:manualLayout>
                  <c:x val="-3.4424187283295903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79-4380-A718-07B6DEEDB739}"/>
                </c:ext>
              </c:extLst>
            </c:dLbl>
            <c:dLbl>
              <c:idx val="6"/>
              <c:layout>
                <c:manualLayout>
                  <c:x val="-3.3868241106240086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79-4380-A718-07B6DEEDB739}"/>
                </c:ext>
              </c:extLst>
            </c:dLbl>
            <c:dLbl>
              <c:idx val="7"/>
              <c:layout>
                <c:manualLayout>
                  <c:x val="-3.5185877321151894E-2"/>
                  <c:y val="0.101225748475700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79-4380-A718-07B6DEEDB739}"/>
                </c:ext>
              </c:extLst>
            </c:dLbl>
            <c:dLbl>
              <c:idx val="8"/>
              <c:layout>
                <c:manualLayout>
                  <c:x val="-3.6431196757756919E-2"/>
                  <c:y val="9.3558594713346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79-4380-A718-07B6DEEDB739}"/>
                </c:ext>
              </c:extLst>
            </c:dLbl>
            <c:dLbl>
              <c:idx val="9"/>
              <c:layout>
                <c:manualLayout>
                  <c:x val="-3.4635446830577191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79-4380-A718-07B6DEEDB739}"/>
                </c:ext>
              </c:extLst>
            </c:dLbl>
            <c:dLbl>
              <c:idx val="10"/>
              <c:layout>
                <c:manualLayout>
                  <c:x val="-3.6358879979450129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79-4380-A718-07B6DEEDB739}"/>
                </c:ext>
              </c:extLst>
            </c:dLbl>
            <c:dLbl>
              <c:idx val="11"/>
              <c:layout>
                <c:manualLayout>
                  <c:x val="-3.5308185480104178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79-4380-A718-07B6DEEDB739}"/>
                </c:ext>
              </c:extLst>
            </c:dLbl>
            <c:dLbl>
              <c:idx val="12"/>
              <c:layout>
                <c:manualLayout>
                  <c:x val="-2.6224375149328457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79-4380-A718-07B6DEEDB73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82420</c:v>
                </c:pt>
                <c:pt idx="1">
                  <c:v>82607</c:v>
                </c:pt>
                <c:pt idx="2">
                  <c:v>80174</c:v>
                </c:pt>
                <c:pt idx="3">
                  <c:v>79510</c:v>
                </c:pt>
                <c:pt idx="4">
                  <c:v>80059</c:v>
                </c:pt>
                <c:pt idx="5">
                  <c:v>81218</c:v>
                </c:pt>
                <c:pt idx="6">
                  <c:v>79415</c:v>
                </c:pt>
                <c:pt idx="7">
                  <c:v>79718</c:v>
                </c:pt>
                <c:pt idx="8">
                  <c:v>79664</c:v>
                </c:pt>
                <c:pt idx="9">
                  <c:v>79260</c:v>
                </c:pt>
                <c:pt idx="10">
                  <c:v>79824</c:v>
                </c:pt>
                <c:pt idx="11">
                  <c:v>80109</c:v>
                </c:pt>
                <c:pt idx="12">
                  <c:v>79927</c:v>
                </c:pt>
              </c:numCache>
            </c:numRef>
          </c:val>
          <c:smooth val="0"/>
          <c:extLst>
            <c:ext xmlns:c16="http://schemas.microsoft.com/office/drawing/2014/chart" uri="{C3380CC4-5D6E-409C-BE32-E72D297353CC}">
              <c16:uniqueId val="{00000001-87BC-4894-AD4E-A2ACFD5126FC}"/>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6547901679649115E-2"/>
                  <c:y val="-0.136456018157269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79-4380-A718-07B6DEEDB739}"/>
                </c:ext>
              </c:extLst>
            </c:dLbl>
            <c:dLbl>
              <c:idx val="1"/>
              <c:layout>
                <c:manualLayout>
                  <c:x val="-3.401839034933471E-2"/>
                  <c:y val="-0.128788864394915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79-4380-A718-07B6DEEDB739}"/>
                </c:ext>
              </c:extLst>
            </c:dLbl>
            <c:dLbl>
              <c:idx val="2"/>
              <c:layout>
                <c:manualLayout>
                  <c:x val="-3.700938078189496E-2"/>
                  <c:y val="-0.124955287513738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79-4380-A718-07B6DEEDB739}"/>
                </c:ext>
              </c:extLst>
            </c:dLbl>
            <c:dLbl>
              <c:idx val="3"/>
              <c:layout>
                <c:manualLayout>
                  <c:x val="-3.538601794489199E-2"/>
                  <c:y val="-0.13262244127609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79-4380-A718-07B6DEEDB739}"/>
                </c:ext>
              </c:extLst>
            </c:dLbl>
            <c:dLbl>
              <c:idx val="4"/>
              <c:layout>
                <c:manualLayout>
                  <c:x val="-3.7409662029375186E-2"/>
                  <c:y val="-0.13262244127609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79-4380-A718-07B6DEEDB739}"/>
                </c:ext>
              </c:extLst>
            </c:dLbl>
            <c:dLbl>
              <c:idx val="5"/>
              <c:layout>
                <c:manualLayout>
                  <c:x val="-3.7176164635011708E-2"/>
                  <c:y val="-0.12495528751373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79-4380-A718-07B6DEEDB739}"/>
                </c:ext>
              </c:extLst>
            </c:dLbl>
            <c:dLbl>
              <c:idx val="6"/>
              <c:layout>
                <c:manualLayout>
                  <c:x val="-3.6964905087730579E-2"/>
                  <c:y val="-0.11728813375138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79-4380-A718-07B6DEEDB739}"/>
                </c:ext>
              </c:extLst>
            </c:dLbl>
            <c:dLbl>
              <c:idx val="7"/>
              <c:layout>
                <c:manualLayout>
                  <c:x val="-3.8727210693707971E-2"/>
                  <c:y val="-0.113454556870207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79-4380-A718-07B6DEEDB739}"/>
                </c:ext>
              </c:extLst>
            </c:dLbl>
            <c:dLbl>
              <c:idx val="8"/>
              <c:layout>
                <c:manualLayout>
                  <c:x val="-3.8071194204782027E-2"/>
                  <c:y val="-0.113454556870207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79-4380-A718-07B6DEEDB739}"/>
                </c:ext>
              </c:extLst>
            </c:dLbl>
            <c:dLbl>
              <c:idx val="9"/>
              <c:layout>
                <c:manualLayout>
                  <c:x val="-3.7248393862739426E-2"/>
                  <c:y val="-0.113454556870207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79-4380-A718-07B6DEEDB739}"/>
                </c:ext>
              </c:extLst>
            </c:dLbl>
            <c:dLbl>
              <c:idx val="10"/>
              <c:layout>
                <c:manualLayout>
                  <c:x val="-3.7904410351665446E-2"/>
                  <c:y val="-0.113454556870207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F79-4380-A718-07B6DEEDB739}"/>
                </c:ext>
              </c:extLst>
            </c:dLbl>
            <c:dLbl>
              <c:idx val="11"/>
              <c:layout>
                <c:manualLayout>
                  <c:x val="-3.8332532683287797E-2"/>
                  <c:y val="-0.11345455687020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F79-4380-A718-07B6DEEDB739}"/>
                </c:ext>
              </c:extLst>
            </c:dLbl>
            <c:dLbl>
              <c:idx val="12"/>
              <c:layout>
                <c:manualLayout>
                  <c:x val="-2.3172274412581743E-2"/>
                  <c:y val="-0.113454556870207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F79-4380-A718-07B6DEEDB73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lvl>
                <c:lvl>
                  <c:pt idx="0">
                    <c:v>194,006</c:v>
                  </c:pt>
                  <c:pt idx="1">
                    <c:v>194,336</c:v>
                  </c:pt>
                  <c:pt idx="2">
                    <c:v>194,711</c:v>
                  </c:pt>
                  <c:pt idx="3">
                    <c:v>193,717</c:v>
                  </c:pt>
                  <c:pt idx="4">
                    <c:v>194,680</c:v>
                  </c:pt>
                  <c:pt idx="5">
                    <c:v>196,012</c:v>
                  </c:pt>
                  <c:pt idx="6">
                    <c:v>196,849</c:v>
                  </c:pt>
                  <c:pt idx="7">
                    <c:v>197,028</c:v>
                  </c:pt>
                  <c:pt idx="8">
                    <c:v>197,417</c:v>
                  </c:pt>
                  <c:pt idx="9">
                    <c:v>197,734</c:v>
                  </c:pt>
                  <c:pt idx="10">
                    <c:v>198,847</c:v>
                  </c:pt>
                  <c:pt idx="11">
                    <c:v>199,863</c:v>
                  </c:pt>
                  <c:pt idx="12">
                    <c:v>199,960</c:v>
                  </c:pt>
                </c:lvl>
              </c:multiLvlStrCache>
            </c:multiLvlStrRef>
          </c:cat>
          <c:val>
            <c:numRef>
              <c:f>'Pág-11-Grá-CPP'!$B$8:$B$20</c:f>
              <c:numCache>
                <c:formatCode>#,##0</c:formatCode>
                <c:ptCount val="13"/>
                <c:pt idx="0">
                  <c:v>111586</c:v>
                </c:pt>
                <c:pt idx="1">
                  <c:v>111729</c:v>
                </c:pt>
                <c:pt idx="2">
                  <c:v>114537</c:v>
                </c:pt>
                <c:pt idx="3">
                  <c:v>114207</c:v>
                </c:pt>
                <c:pt idx="4">
                  <c:v>114621</c:v>
                </c:pt>
                <c:pt idx="5">
                  <c:v>114794</c:v>
                </c:pt>
                <c:pt idx="6">
                  <c:v>117434</c:v>
                </c:pt>
                <c:pt idx="7">
                  <c:v>117310</c:v>
                </c:pt>
                <c:pt idx="8">
                  <c:v>117753</c:v>
                </c:pt>
                <c:pt idx="9">
                  <c:v>118474</c:v>
                </c:pt>
                <c:pt idx="10">
                  <c:v>119023</c:v>
                </c:pt>
                <c:pt idx="11">
                  <c:v>119754</c:v>
                </c:pt>
                <c:pt idx="12">
                  <c:v>120033</c:v>
                </c:pt>
              </c:numCache>
            </c:numRef>
          </c:val>
          <c:smooth val="0"/>
          <c:extLst>
            <c:ext xmlns:c16="http://schemas.microsoft.com/office/drawing/2014/chart" uri="{C3380CC4-5D6E-409C-BE32-E72D297353CC}">
              <c16:uniqueId val="{00000002-87BC-4894-AD4E-A2ACFD5126FC}"/>
            </c:ext>
          </c:extLst>
        </c:ser>
        <c:dLbls>
          <c:showLegendKey val="0"/>
          <c:showVal val="0"/>
          <c:showCatName val="0"/>
          <c:showSerName val="0"/>
          <c:showPercent val="0"/>
          <c:showBubbleSize val="0"/>
        </c:dLbls>
        <c:marker val="1"/>
        <c:smooth val="0"/>
        <c:axId val="1487335968"/>
        <c:axId val="1487350112"/>
      </c:lineChart>
      <c:catAx>
        <c:axId val="1487335968"/>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487350112"/>
        <c:crosses val="autoZero"/>
        <c:auto val="1"/>
        <c:lblAlgn val="ctr"/>
        <c:lblOffset val="100"/>
        <c:noMultiLvlLbl val="0"/>
      </c:catAx>
      <c:valAx>
        <c:axId val="1487350112"/>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487335968"/>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5908607351324451E-2"/>
                  <c:y val="0.133056448109719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24-4A10-910B-A7AC9A1AA681}"/>
                </c:ext>
              </c:extLst>
            </c:dLbl>
            <c:dLbl>
              <c:idx val="1"/>
              <c:layout>
                <c:manualLayout>
                  <c:x val="-3.5308185480104178E-2"/>
                  <c:y val="0.141479064492703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24-4A10-910B-A7AC9A1AA681}"/>
                </c:ext>
              </c:extLst>
            </c:dLbl>
            <c:dLbl>
              <c:idx val="2"/>
              <c:layout>
                <c:manualLayout>
                  <c:x val="-3.4613208983494875E-2"/>
                  <c:y val="0.133056448109719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24-4A10-910B-A7AC9A1AA681}"/>
                </c:ext>
              </c:extLst>
            </c:dLbl>
            <c:dLbl>
              <c:idx val="3"/>
              <c:layout>
                <c:manualLayout>
                  <c:x val="-3.5575039645091004E-2"/>
                  <c:y val="0.124633831726735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24-4A10-910B-A7AC9A1AA681}"/>
                </c:ext>
              </c:extLst>
            </c:dLbl>
            <c:dLbl>
              <c:idx val="4"/>
              <c:layout>
                <c:manualLayout>
                  <c:x val="-3.4913419919105057E-2"/>
                  <c:y val="0.141479064492703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324-4A10-910B-A7AC9A1AA681}"/>
                </c:ext>
              </c:extLst>
            </c:dLbl>
            <c:dLbl>
              <c:idx val="5"/>
              <c:layout>
                <c:manualLayout>
                  <c:x val="-3.385712218269897E-2"/>
                  <c:y val="0.133056448109719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324-4A10-910B-A7AC9A1AA681}"/>
                </c:ext>
              </c:extLst>
            </c:dLbl>
            <c:dLbl>
              <c:idx val="6"/>
              <c:layout>
                <c:manualLayout>
                  <c:x val="-3.385712218269897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324-4A10-910B-A7AC9A1AA681}"/>
                </c:ext>
              </c:extLst>
            </c:dLbl>
            <c:dLbl>
              <c:idx val="7"/>
              <c:layout>
                <c:manualLayout>
                  <c:x val="-3.531930440364537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324-4A10-910B-A7AC9A1AA681}"/>
                </c:ext>
              </c:extLst>
            </c:dLbl>
            <c:dLbl>
              <c:idx val="8"/>
              <c:layout>
                <c:manualLayout>
                  <c:x val="-3.4913419919105182E-2"/>
                  <c:y val="0.141479064492703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324-4A10-910B-A7AC9A1AA681}"/>
                </c:ext>
              </c:extLst>
            </c:dLbl>
            <c:dLbl>
              <c:idx val="9"/>
              <c:layout>
                <c:manualLayout>
                  <c:x val="-3.4852309614918406E-2"/>
                  <c:y val="0.137267756301211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324-4A10-910B-A7AC9A1AA681}"/>
                </c:ext>
              </c:extLst>
            </c:dLbl>
            <c:dLbl>
              <c:idx val="10"/>
              <c:layout>
                <c:manualLayout>
                  <c:x val="-3.4001668188733646E-2"/>
                  <c:y val="0.12884513991822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324-4A10-910B-A7AC9A1AA681}"/>
                </c:ext>
              </c:extLst>
            </c:dLbl>
            <c:dLbl>
              <c:idx val="11"/>
              <c:layout>
                <c:manualLayout>
                  <c:x val="-3.5530563950926665E-2"/>
                  <c:y val="0.133056448109719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324-4A10-910B-A7AC9A1AA681}"/>
                </c:ext>
              </c:extLst>
            </c:dLbl>
            <c:dLbl>
              <c:idx val="12"/>
              <c:layout>
                <c:manualLayout>
                  <c:x val="-2.6517319386876292E-2"/>
                  <c:y val="0.11621121534375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324-4A10-910B-A7AC9A1AA68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13004</c:v>
                </c:pt>
                <c:pt idx="1">
                  <c:v>13073</c:v>
                </c:pt>
                <c:pt idx="2">
                  <c:v>13081</c:v>
                </c:pt>
                <c:pt idx="3">
                  <c:v>13064</c:v>
                </c:pt>
                <c:pt idx="4">
                  <c:v>13254</c:v>
                </c:pt>
                <c:pt idx="5">
                  <c:v>13321</c:v>
                </c:pt>
                <c:pt idx="6">
                  <c:v>13321</c:v>
                </c:pt>
                <c:pt idx="7">
                  <c:v>13398</c:v>
                </c:pt>
                <c:pt idx="8">
                  <c:v>13524</c:v>
                </c:pt>
                <c:pt idx="9">
                  <c:v>13335</c:v>
                </c:pt>
                <c:pt idx="10">
                  <c:v>12971</c:v>
                </c:pt>
                <c:pt idx="11">
                  <c:v>13202</c:v>
                </c:pt>
                <c:pt idx="12">
                  <c:v>13009</c:v>
                </c:pt>
              </c:numCache>
            </c:numRef>
          </c:val>
          <c:smooth val="0"/>
          <c:extLst>
            <c:ext xmlns:c16="http://schemas.microsoft.com/office/drawing/2014/chart" uri="{C3380CC4-5D6E-409C-BE32-E72D297353CC}">
              <c16:uniqueId val="{00000003-51F6-4028-8710-11C53AE82CA9}"/>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641753186337673E-2"/>
                  <c:y val="-0.10778826736169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24-4A10-910B-A7AC9A1AA681}"/>
                </c:ext>
              </c:extLst>
            </c:dLbl>
            <c:dLbl>
              <c:idx val="1"/>
              <c:layout>
                <c:manualLayout>
                  <c:x val="-3.5458247172619715E-2"/>
                  <c:y val="-0.10357695917020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24-4A10-910B-A7AC9A1AA681}"/>
                </c:ext>
              </c:extLst>
            </c:dLbl>
            <c:dLbl>
              <c:idx val="2"/>
              <c:layout>
                <c:manualLayout>
                  <c:x val="-3.5130282703446314E-2"/>
                  <c:y val="-0.10778826736169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24-4A10-910B-A7AC9A1AA681}"/>
                </c:ext>
              </c:extLst>
            </c:dLbl>
            <c:dLbl>
              <c:idx val="3"/>
              <c:layout>
                <c:manualLayout>
                  <c:x val="-3.5447128249078592E-2"/>
                  <c:y val="-0.116210883744681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24-4A10-910B-A7AC9A1AA681}"/>
                </c:ext>
              </c:extLst>
            </c:dLbl>
            <c:dLbl>
              <c:idx val="4"/>
              <c:layout>
                <c:manualLayout>
                  <c:x val="-3.3701457253123304E-2"/>
                  <c:y val="-0.116210883744682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24-4A10-910B-A7AC9A1AA681}"/>
                </c:ext>
              </c:extLst>
            </c:dLbl>
            <c:dLbl>
              <c:idx val="5"/>
              <c:layout>
                <c:manualLayout>
                  <c:x val="-3.3834884335616738E-2"/>
                  <c:y val="-0.120422191936173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24-4A10-910B-A7AC9A1AA681}"/>
                </c:ext>
              </c:extLst>
            </c:dLbl>
            <c:dLbl>
              <c:idx val="6"/>
              <c:layout>
                <c:manualLayout>
                  <c:x val="-3.3890478953322319E-2"/>
                  <c:y val="-0.11199957555319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24-4A10-910B-A7AC9A1AA681}"/>
                </c:ext>
              </c:extLst>
            </c:dLbl>
            <c:dLbl>
              <c:idx val="7"/>
              <c:layout>
                <c:manualLayout>
                  <c:x val="-3.5380414707831896E-2"/>
                  <c:y val="-0.111999575553190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24-4A10-910B-A7AC9A1AA681}"/>
                </c:ext>
              </c:extLst>
            </c:dLbl>
            <c:dLbl>
              <c:idx val="8"/>
              <c:layout>
                <c:manualLayout>
                  <c:x val="-3.5363780097809834E-2"/>
                  <c:y val="-0.10778826736169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24-4A10-910B-A7AC9A1AA681}"/>
                </c:ext>
              </c:extLst>
            </c:dLbl>
            <c:dLbl>
              <c:idx val="9"/>
              <c:layout>
                <c:manualLayout>
                  <c:x val="-3.5052450238658418E-2"/>
                  <c:y val="-0.10778826736169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24-4A10-910B-A7AC9A1AA681}"/>
                </c:ext>
              </c:extLst>
            </c:dLbl>
            <c:dLbl>
              <c:idx val="10"/>
              <c:layout>
                <c:manualLayout>
                  <c:x val="-3.5241471938857641E-2"/>
                  <c:y val="-9.9365650978714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24-4A10-910B-A7AC9A1AA681}"/>
                </c:ext>
              </c:extLst>
            </c:dLbl>
            <c:dLbl>
              <c:idx val="11"/>
              <c:layout>
                <c:manualLayout>
                  <c:x val="-3.53137011665852E-2"/>
                  <c:y val="-9.515434278722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24-4A10-910B-A7AC9A1AA681}"/>
                </c:ext>
              </c:extLst>
            </c:dLbl>
            <c:dLbl>
              <c:idx val="12"/>
              <c:layout>
                <c:manualLayout>
                  <c:x val="-2.7384595423083521E-2"/>
                  <c:y val="-9.936565097871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24-4A10-910B-A7AC9A1AA68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Sep</c:v>
                  </c:pt>
                  <c:pt idx="1">
                    <c:v>Oct</c:v>
                  </c:pt>
                  <c:pt idx="2">
                    <c:v>Nov</c:v>
                  </c:pt>
                  <c:pt idx="3">
                    <c:v>Dic</c:v>
                  </c:pt>
                  <c:pt idx="4">
                    <c:v>Ene</c:v>
                  </c:pt>
                  <c:pt idx="5">
                    <c:v>Feb</c:v>
                  </c:pt>
                  <c:pt idx="6">
                    <c:v>Mar</c:v>
                  </c:pt>
                  <c:pt idx="7">
                    <c:v>Abr</c:v>
                  </c:pt>
                  <c:pt idx="8">
                    <c:v>May</c:v>
                  </c:pt>
                  <c:pt idx="9">
                    <c:v>Jun</c:v>
                  </c:pt>
                  <c:pt idx="10">
                    <c:v>Jul</c:v>
                  </c:pt>
                  <c:pt idx="11">
                    <c:v>Ago</c:v>
                  </c:pt>
                  <c:pt idx="12">
                    <c:v>Sep</c:v>
                  </c:pt>
                </c:lvl>
                <c:lvl>
                  <c:pt idx="0">
                    <c:v>28,594</c:v>
                  </c:pt>
                  <c:pt idx="1">
                    <c:v>28,623</c:v>
                  </c:pt>
                  <c:pt idx="2">
                    <c:v>28,705</c:v>
                  </c:pt>
                  <c:pt idx="3">
                    <c:v>28,652</c:v>
                  </c:pt>
                  <c:pt idx="4">
                    <c:v>28,827</c:v>
                  </c:pt>
                  <c:pt idx="5">
                    <c:v>28,852</c:v>
                  </c:pt>
                  <c:pt idx="6">
                    <c:v>28,994</c:v>
                  </c:pt>
                  <c:pt idx="7">
                    <c:v>29,083</c:v>
                  </c:pt>
                  <c:pt idx="8">
                    <c:v>29,229</c:v>
                  </c:pt>
                  <c:pt idx="9">
                    <c:v>29,182</c:v>
                  </c:pt>
                  <c:pt idx="10">
                    <c:v>29,407</c:v>
                  </c:pt>
                  <c:pt idx="11">
                    <c:v>29,758</c:v>
                  </c:pt>
                  <c:pt idx="12">
                    <c:v>29,663</c:v>
                  </c:pt>
                </c:lvl>
              </c:multiLvlStrCache>
            </c:multiLvlStrRef>
          </c:cat>
          <c:val>
            <c:numRef>
              <c:f>'Pág-11-Grá-CPP'!$G$8:$G$20</c:f>
              <c:numCache>
                <c:formatCode>#,##0</c:formatCode>
                <c:ptCount val="13"/>
                <c:pt idx="0">
                  <c:v>15590</c:v>
                </c:pt>
                <c:pt idx="1">
                  <c:v>15550</c:v>
                </c:pt>
                <c:pt idx="2">
                  <c:v>15624</c:v>
                </c:pt>
                <c:pt idx="3">
                  <c:v>15588</c:v>
                </c:pt>
                <c:pt idx="4">
                  <c:v>15573</c:v>
                </c:pt>
                <c:pt idx="5">
                  <c:v>15531</c:v>
                </c:pt>
                <c:pt idx="6">
                  <c:v>15673</c:v>
                </c:pt>
                <c:pt idx="7">
                  <c:v>15685</c:v>
                </c:pt>
                <c:pt idx="8">
                  <c:v>15705</c:v>
                </c:pt>
                <c:pt idx="9">
                  <c:v>15847</c:v>
                </c:pt>
                <c:pt idx="10">
                  <c:v>16436</c:v>
                </c:pt>
                <c:pt idx="11">
                  <c:v>16556</c:v>
                </c:pt>
                <c:pt idx="12">
                  <c:v>16654</c:v>
                </c:pt>
              </c:numCache>
            </c:numRef>
          </c:val>
          <c:smooth val="0"/>
          <c:extLst>
            <c:ext xmlns:c16="http://schemas.microsoft.com/office/drawing/2014/chart" uri="{C3380CC4-5D6E-409C-BE32-E72D297353CC}">
              <c16:uniqueId val="{00000004-51F6-4028-8710-11C53AE82CA9}"/>
            </c:ext>
          </c:extLst>
        </c:ser>
        <c:dLbls>
          <c:showLegendKey val="0"/>
          <c:showVal val="0"/>
          <c:showCatName val="0"/>
          <c:showSerName val="0"/>
          <c:showPercent val="0"/>
          <c:showBubbleSize val="0"/>
        </c:dLbls>
        <c:marker val="1"/>
        <c:smooth val="0"/>
        <c:axId val="1482379920"/>
        <c:axId val="1482377424"/>
      </c:lineChart>
      <c:catAx>
        <c:axId val="1482379920"/>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482377424"/>
        <c:crosses val="autoZero"/>
        <c:auto val="1"/>
        <c:lblAlgn val="ctr"/>
        <c:lblOffset val="100"/>
        <c:noMultiLvlLbl val="0"/>
      </c:catAx>
      <c:valAx>
        <c:axId val="1482377424"/>
        <c:scaling>
          <c:orientation val="minMax"/>
          <c:max val="29000"/>
          <c:min val="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482379920"/>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6.2397754048500523E-2"/>
          <c:y val="8.2399447171616236E-2"/>
          <c:w val="0.83356639885381412"/>
          <c:h val="0.81451907977342808"/>
        </c:manualLayout>
      </c:layout>
      <c:pie3DChart>
        <c:varyColors val="1"/>
        <c:ser>
          <c:idx val="0"/>
          <c:order val="0"/>
          <c:explosion val="26"/>
          <c:dPt>
            <c:idx val="0"/>
            <c:bubble3D val="0"/>
            <c:spPr>
              <a:solidFill>
                <a:srgbClr val="0070C0"/>
              </a:solidFill>
            </c:spPr>
            <c:extLst>
              <c:ext xmlns:c16="http://schemas.microsoft.com/office/drawing/2014/chart" uri="{C3380CC4-5D6E-409C-BE32-E72D297353CC}">
                <c16:uniqueId val="{00000002-C419-4E1E-B68C-B735896330FC}"/>
              </c:ext>
            </c:extLst>
          </c:dPt>
          <c:dPt>
            <c:idx val="1"/>
            <c:bubble3D val="0"/>
            <c:spPr>
              <a:solidFill>
                <a:srgbClr val="FF0000"/>
              </a:solidFill>
            </c:spPr>
            <c:extLst>
              <c:ext xmlns:c16="http://schemas.microsoft.com/office/drawing/2014/chart" uri="{C3380CC4-5D6E-409C-BE32-E72D297353CC}">
                <c16:uniqueId val="{00000003-C419-4E1E-B68C-B735896330FC}"/>
              </c:ext>
            </c:extLst>
          </c:dPt>
          <c:dPt>
            <c:idx val="2"/>
            <c:bubble3D val="0"/>
            <c:spPr>
              <a:solidFill>
                <a:srgbClr val="FFC000"/>
              </a:solidFill>
            </c:spPr>
            <c:extLst>
              <c:ext xmlns:c16="http://schemas.microsoft.com/office/drawing/2014/chart" uri="{C3380CC4-5D6E-409C-BE32-E72D297353CC}">
                <c16:uniqueId val="{00000004-C419-4E1E-B68C-B735896330FC}"/>
              </c:ext>
            </c:extLst>
          </c:dPt>
          <c:dLbls>
            <c:dLbl>
              <c:idx val="0"/>
              <c:layout>
                <c:manualLayout>
                  <c:x val="-5.1707906174043333E-2"/>
                  <c:y val="4.78053792292551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419-4E1E-B68C-B735896330FC}"/>
                </c:ext>
              </c:extLst>
            </c:dLbl>
            <c:dLbl>
              <c:idx val="1"/>
              <c:layout>
                <c:manualLayout>
                  <c:x val="-7.5614206694947325E-2"/>
                  <c:y val="-7.04171898377598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19-4E1E-B68C-B735896330FC}"/>
                </c:ext>
              </c:extLst>
            </c:dLbl>
            <c:dLbl>
              <c:idx val="2"/>
              <c:layout>
                <c:manualLayout>
                  <c:x val="0.10755443947034005"/>
                  <c:y val="-0.1282378061323708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419-4E1E-B68C-B735896330FC}"/>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258</c:v>
                </c:pt>
                <c:pt idx="1">
                  <c:v>14</c:v>
                </c:pt>
                <c:pt idx="2">
                  <c:v>13</c:v>
                </c:pt>
              </c:numCache>
            </c:numRef>
          </c:val>
          <c:extLst>
            <c:ext xmlns:c16="http://schemas.microsoft.com/office/drawing/2014/chart" uri="{C3380CC4-5D6E-409C-BE32-E72D297353CC}">
              <c16:uniqueId val="{00000001-C419-4E1E-B68C-B735896330F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FF0000"/>
              </a:solidFill>
            </c:spPr>
            <c:extLst>
              <c:ext xmlns:c16="http://schemas.microsoft.com/office/drawing/2014/chart" uri="{C3380CC4-5D6E-409C-BE32-E72D297353CC}">
                <c16:uniqueId val="{00000000-E25F-4305-899D-2FB10FEFF646}"/>
              </c:ext>
            </c:extLst>
          </c:dPt>
          <c:dPt>
            <c:idx val="1"/>
            <c:invertIfNegative val="0"/>
            <c:bubble3D val="0"/>
            <c:spPr>
              <a:solidFill>
                <a:srgbClr val="FF0000"/>
              </a:solidFill>
            </c:spPr>
            <c:extLst>
              <c:ext xmlns:c16="http://schemas.microsoft.com/office/drawing/2014/chart" uri="{C3380CC4-5D6E-409C-BE32-E72D297353CC}">
                <c16:uniqueId val="{00000001-E25F-4305-899D-2FB10FEFF646}"/>
              </c:ext>
            </c:extLst>
          </c:dPt>
          <c:dPt>
            <c:idx val="2"/>
            <c:invertIfNegative val="0"/>
            <c:bubble3D val="0"/>
            <c:spPr>
              <a:solidFill>
                <a:srgbClr val="FF0000"/>
              </a:solidFill>
            </c:spPr>
            <c:extLst>
              <c:ext xmlns:c16="http://schemas.microsoft.com/office/drawing/2014/chart" uri="{C3380CC4-5D6E-409C-BE32-E72D297353CC}">
                <c16:uniqueId val="{00000002-E25F-4305-899D-2FB10FEFF646}"/>
              </c:ext>
            </c:extLst>
          </c:dPt>
          <c:dPt>
            <c:idx val="3"/>
            <c:invertIfNegative val="0"/>
            <c:bubble3D val="0"/>
            <c:spPr>
              <a:solidFill>
                <a:srgbClr val="FF0000"/>
              </a:solidFill>
            </c:spPr>
            <c:extLst>
              <c:ext xmlns:c16="http://schemas.microsoft.com/office/drawing/2014/chart" uri="{C3380CC4-5D6E-409C-BE32-E72D297353CC}">
                <c16:uniqueId val="{00000003-E25F-4305-899D-2FB10FEFF646}"/>
              </c:ext>
            </c:extLst>
          </c:dPt>
          <c:dPt>
            <c:idx val="4"/>
            <c:invertIfNegative val="0"/>
            <c:bubble3D val="0"/>
            <c:spPr>
              <a:solidFill>
                <a:srgbClr val="FF0000"/>
              </a:solidFill>
            </c:spPr>
            <c:extLst>
              <c:ext xmlns:c16="http://schemas.microsoft.com/office/drawing/2014/chart" uri="{C3380CC4-5D6E-409C-BE32-E72D297353CC}">
                <c16:uniqueId val="{00000004-E25F-4305-899D-2FB10FEFF646}"/>
              </c:ext>
            </c:extLst>
          </c:dPt>
          <c:dPt>
            <c:idx val="5"/>
            <c:invertIfNegative val="0"/>
            <c:bubble3D val="0"/>
            <c:spPr>
              <a:solidFill>
                <a:srgbClr val="FF0000"/>
              </a:solidFill>
            </c:spPr>
            <c:extLst>
              <c:ext xmlns:c16="http://schemas.microsoft.com/office/drawing/2014/chart" uri="{C3380CC4-5D6E-409C-BE32-E72D297353CC}">
                <c16:uniqueId val="{00000005-E25F-4305-899D-2FB10FEFF646}"/>
              </c:ext>
            </c:extLst>
          </c:dPt>
          <c:dPt>
            <c:idx val="6"/>
            <c:invertIfNegative val="0"/>
            <c:bubble3D val="0"/>
            <c:spPr>
              <a:solidFill>
                <a:srgbClr val="FF0000"/>
              </a:solidFill>
            </c:spPr>
            <c:extLst>
              <c:ext xmlns:c16="http://schemas.microsoft.com/office/drawing/2014/chart" uri="{C3380CC4-5D6E-409C-BE32-E72D297353CC}">
                <c16:uniqueId val="{00000006-E25F-4305-899D-2FB10FEFF646}"/>
              </c:ext>
            </c:extLst>
          </c:dPt>
          <c:dPt>
            <c:idx val="7"/>
            <c:invertIfNegative val="0"/>
            <c:bubble3D val="0"/>
            <c:spPr>
              <a:solidFill>
                <a:srgbClr val="FF0000"/>
              </a:solidFill>
            </c:spPr>
            <c:extLst>
              <c:ext xmlns:c16="http://schemas.microsoft.com/office/drawing/2014/chart" uri="{C3380CC4-5D6E-409C-BE32-E72D297353CC}">
                <c16:uniqueId val="{00000007-E25F-4305-899D-2FB10FEFF646}"/>
              </c:ext>
            </c:extLst>
          </c:dPt>
          <c:dPt>
            <c:idx val="8"/>
            <c:invertIfNegative val="0"/>
            <c:bubble3D val="0"/>
            <c:spPr>
              <a:solidFill>
                <a:srgbClr val="FF0000"/>
              </a:solidFill>
            </c:spPr>
            <c:extLst>
              <c:ext xmlns:c16="http://schemas.microsoft.com/office/drawing/2014/chart" uri="{C3380CC4-5D6E-409C-BE32-E72D297353CC}">
                <c16:uniqueId val="{00000008-E25F-4305-899D-2FB10FEFF646}"/>
              </c:ext>
            </c:extLst>
          </c:dPt>
          <c:dPt>
            <c:idx val="9"/>
            <c:invertIfNegative val="0"/>
            <c:bubble3D val="0"/>
            <c:spPr>
              <a:solidFill>
                <a:srgbClr val="FF0000"/>
              </a:solidFill>
            </c:spPr>
            <c:extLst>
              <c:ext xmlns:c16="http://schemas.microsoft.com/office/drawing/2014/chart" uri="{C3380CC4-5D6E-409C-BE32-E72D297353CC}">
                <c16:uniqueId val="{00000009-E25F-4305-899D-2FB10FEFF646}"/>
              </c:ext>
            </c:extLst>
          </c:dPt>
          <c:dPt>
            <c:idx val="10"/>
            <c:invertIfNegative val="0"/>
            <c:bubble3D val="0"/>
            <c:spPr>
              <a:solidFill>
                <a:srgbClr val="FF0000"/>
              </a:solidFill>
            </c:spPr>
            <c:extLst>
              <c:ext xmlns:c16="http://schemas.microsoft.com/office/drawing/2014/chart" uri="{C3380CC4-5D6E-409C-BE32-E72D297353CC}">
                <c16:uniqueId val="{0000000A-E25F-4305-899D-2FB10FEFF646}"/>
              </c:ext>
            </c:extLst>
          </c:dPt>
          <c:dPt>
            <c:idx val="11"/>
            <c:invertIfNegative val="0"/>
            <c:bubble3D val="0"/>
            <c:spPr>
              <a:solidFill>
                <a:srgbClr val="FF0000"/>
              </a:solidFill>
            </c:spPr>
            <c:extLst>
              <c:ext xmlns:c16="http://schemas.microsoft.com/office/drawing/2014/chart" uri="{C3380CC4-5D6E-409C-BE32-E72D297353CC}">
                <c16:uniqueId val="{0000000B-E25F-4305-899D-2FB10FEFF646}"/>
              </c:ext>
            </c:extLst>
          </c:dPt>
          <c:dPt>
            <c:idx val="12"/>
            <c:invertIfNegative val="0"/>
            <c:bubble3D val="0"/>
            <c:spPr>
              <a:solidFill>
                <a:srgbClr val="FF0000"/>
              </a:solidFill>
            </c:spPr>
            <c:extLst>
              <c:ext xmlns:c16="http://schemas.microsoft.com/office/drawing/2014/chart" uri="{C3380CC4-5D6E-409C-BE32-E72D297353CC}">
                <c16:uniqueId val="{0000000C-E25F-4305-899D-2FB10FEFF646}"/>
              </c:ext>
            </c:extLst>
          </c:dPt>
          <c:dPt>
            <c:idx val="13"/>
            <c:invertIfNegative val="0"/>
            <c:bubble3D val="0"/>
            <c:spPr>
              <a:solidFill>
                <a:srgbClr val="FF0000"/>
              </a:solidFill>
            </c:spPr>
            <c:extLst>
              <c:ext xmlns:c16="http://schemas.microsoft.com/office/drawing/2014/chart" uri="{C3380CC4-5D6E-409C-BE32-E72D297353CC}">
                <c16:uniqueId val="{0000000D-E25F-4305-899D-2FB10FEFF646}"/>
              </c:ext>
            </c:extLst>
          </c:dPt>
          <c:dPt>
            <c:idx val="14"/>
            <c:invertIfNegative val="0"/>
            <c:bubble3D val="0"/>
            <c:spPr>
              <a:solidFill>
                <a:srgbClr val="FF0000"/>
              </a:solidFill>
            </c:spPr>
            <c:extLst>
              <c:ext xmlns:c16="http://schemas.microsoft.com/office/drawing/2014/chart" uri="{C3380CC4-5D6E-409C-BE32-E72D297353CC}">
                <c16:uniqueId val="{0000000E-E25F-4305-899D-2FB10FEFF646}"/>
              </c:ext>
            </c:extLst>
          </c:dPt>
          <c:dPt>
            <c:idx val="15"/>
            <c:invertIfNegative val="0"/>
            <c:bubble3D val="0"/>
            <c:spPr>
              <a:solidFill>
                <a:srgbClr val="FF0000"/>
              </a:solidFill>
            </c:spPr>
            <c:extLst>
              <c:ext xmlns:c16="http://schemas.microsoft.com/office/drawing/2014/chart" uri="{C3380CC4-5D6E-409C-BE32-E72D297353CC}">
                <c16:uniqueId val="{0000000F-E25F-4305-899D-2FB10FEFF646}"/>
              </c:ext>
            </c:extLst>
          </c:dPt>
          <c:dPt>
            <c:idx val="16"/>
            <c:invertIfNegative val="0"/>
            <c:bubble3D val="0"/>
            <c:spPr>
              <a:solidFill>
                <a:srgbClr val="FF0000"/>
              </a:solidFill>
            </c:spPr>
            <c:extLst>
              <c:ext xmlns:c16="http://schemas.microsoft.com/office/drawing/2014/chart" uri="{C3380CC4-5D6E-409C-BE32-E72D297353CC}">
                <c16:uniqueId val="{00000010-E25F-4305-899D-2FB10FEFF646}"/>
              </c:ext>
            </c:extLst>
          </c:dPt>
          <c:dPt>
            <c:idx val="17"/>
            <c:invertIfNegative val="0"/>
            <c:bubble3D val="0"/>
            <c:spPr>
              <a:solidFill>
                <a:srgbClr val="FF0000"/>
              </a:solidFill>
            </c:spPr>
            <c:extLst>
              <c:ext xmlns:c16="http://schemas.microsoft.com/office/drawing/2014/chart" uri="{C3380CC4-5D6E-409C-BE32-E72D297353CC}">
                <c16:uniqueId val="{00000011-E25F-4305-899D-2FB10FEFF646}"/>
              </c:ext>
            </c:extLst>
          </c:dPt>
          <c:dPt>
            <c:idx val="20"/>
            <c:invertIfNegative val="0"/>
            <c:bubble3D val="0"/>
            <c:spPr>
              <a:solidFill>
                <a:srgbClr val="336600"/>
              </a:solidFill>
            </c:spPr>
            <c:extLst>
              <c:ext xmlns:c16="http://schemas.microsoft.com/office/drawing/2014/chart" uri="{C3380CC4-5D6E-409C-BE32-E72D297353CC}">
                <c16:uniqueId val="{0000002B-E25F-4305-899D-2FB10FEFF646}"/>
              </c:ext>
            </c:extLst>
          </c:dPt>
          <c:dPt>
            <c:idx val="21"/>
            <c:invertIfNegative val="0"/>
            <c:bubble3D val="0"/>
            <c:spPr>
              <a:solidFill>
                <a:srgbClr val="336600"/>
              </a:solidFill>
            </c:spPr>
            <c:extLst>
              <c:ext xmlns:c16="http://schemas.microsoft.com/office/drawing/2014/chart" uri="{C3380CC4-5D6E-409C-BE32-E72D297353CC}">
                <c16:uniqueId val="{0000002A-E25F-4305-899D-2FB10FEFF646}"/>
              </c:ext>
            </c:extLst>
          </c:dPt>
          <c:dPt>
            <c:idx val="22"/>
            <c:invertIfNegative val="0"/>
            <c:bubble3D val="0"/>
            <c:spPr>
              <a:solidFill>
                <a:srgbClr val="336600"/>
              </a:solidFill>
            </c:spPr>
            <c:extLst>
              <c:ext xmlns:c16="http://schemas.microsoft.com/office/drawing/2014/chart" uri="{C3380CC4-5D6E-409C-BE32-E72D297353CC}">
                <c16:uniqueId val="{00000029-E25F-4305-899D-2FB10FEFF646}"/>
              </c:ext>
            </c:extLst>
          </c:dPt>
          <c:dPt>
            <c:idx val="23"/>
            <c:invertIfNegative val="0"/>
            <c:bubble3D val="0"/>
            <c:spPr>
              <a:solidFill>
                <a:srgbClr val="336600"/>
              </a:solidFill>
            </c:spPr>
            <c:extLst>
              <c:ext xmlns:c16="http://schemas.microsoft.com/office/drawing/2014/chart" uri="{C3380CC4-5D6E-409C-BE32-E72D297353CC}">
                <c16:uniqueId val="{00000028-E25F-4305-899D-2FB10FEFF646}"/>
              </c:ext>
            </c:extLst>
          </c:dPt>
          <c:dPt>
            <c:idx val="24"/>
            <c:invertIfNegative val="0"/>
            <c:bubble3D val="0"/>
            <c:spPr>
              <a:solidFill>
                <a:srgbClr val="336600"/>
              </a:solidFill>
            </c:spPr>
            <c:extLst>
              <c:ext xmlns:c16="http://schemas.microsoft.com/office/drawing/2014/chart" uri="{C3380CC4-5D6E-409C-BE32-E72D297353CC}">
                <c16:uniqueId val="{00000027-E25F-4305-899D-2FB10FEFF646}"/>
              </c:ext>
            </c:extLst>
          </c:dPt>
          <c:dPt>
            <c:idx val="25"/>
            <c:invertIfNegative val="0"/>
            <c:bubble3D val="0"/>
            <c:spPr>
              <a:solidFill>
                <a:srgbClr val="336600"/>
              </a:solidFill>
            </c:spPr>
            <c:extLst>
              <c:ext xmlns:c16="http://schemas.microsoft.com/office/drawing/2014/chart" uri="{C3380CC4-5D6E-409C-BE32-E72D297353CC}">
                <c16:uniqueId val="{00000026-E25F-4305-899D-2FB10FEFF646}"/>
              </c:ext>
            </c:extLst>
          </c:dPt>
          <c:dPt>
            <c:idx val="26"/>
            <c:invertIfNegative val="0"/>
            <c:bubble3D val="0"/>
            <c:spPr>
              <a:solidFill>
                <a:srgbClr val="336600"/>
              </a:solidFill>
            </c:spPr>
            <c:extLst>
              <c:ext xmlns:c16="http://schemas.microsoft.com/office/drawing/2014/chart" uri="{C3380CC4-5D6E-409C-BE32-E72D297353CC}">
                <c16:uniqueId val="{00000025-E25F-4305-899D-2FB10FEFF646}"/>
              </c:ext>
            </c:extLst>
          </c:dPt>
          <c:dPt>
            <c:idx val="27"/>
            <c:invertIfNegative val="0"/>
            <c:bubble3D val="0"/>
            <c:spPr>
              <a:solidFill>
                <a:srgbClr val="336600"/>
              </a:solidFill>
            </c:spPr>
            <c:extLst>
              <c:ext xmlns:c16="http://schemas.microsoft.com/office/drawing/2014/chart" uri="{C3380CC4-5D6E-409C-BE32-E72D297353CC}">
                <c16:uniqueId val="{00000024-E25F-4305-899D-2FB10FEFF646}"/>
              </c:ext>
            </c:extLst>
          </c:dPt>
          <c:dPt>
            <c:idx val="28"/>
            <c:invertIfNegative val="0"/>
            <c:bubble3D val="0"/>
            <c:spPr>
              <a:solidFill>
                <a:srgbClr val="336600"/>
              </a:solidFill>
            </c:spPr>
            <c:extLst>
              <c:ext xmlns:c16="http://schemas.microsoft.com/office/drawing/2014/chart" uri="{C3380CC4-5D6E-409C-BE32-E72D297353CC}">
                <c16:uniqueId val="{00000023-E25F-4305-899D-2FB10FEFF646}"/>
              </c:ext>
            </c:extLst>
          </c:dPt>
          <c:dPt>
            <c:idx val="29"/>
            <c:invertIfNegative val="0"/>
            <c:bubble3D val="0"/>
            <c:spPr>
              <a:solidFill>
                <a:srgbClr val="336600"/>
              </a:solidFill>
            </c:spPr>
            <c:extLst>
              <c:ext xmlns:c16="http://schemas.microsoft.com/office/drawing/2014/chart" uri="{C3380CC4-5D6E-409C-BE32-E72D297353CC}">
                <c16:uniqueId val="{00000022-E25F-4305-899D-2FB10FEFF646}"/>
              </c:ext>
            </c:extLst>
          </c:dPt>
          <c:dPt>
            <c:idx val="30"/>
            <c:invertIfNegative val="0"/>
            <c:bubble3D val="0"/>
            <c:spPr>
              <a:solidFill>
                <a:srgbClr val="336600"/>
              </a:solidFill>
            </c:spPr>
            <c:extLst>
              <c:ext xmlns:c16="http://schemas.microsoft.com/office/drawing/2014/chart" uri="{C3380CC4-5D6E-409C-BE32-E72D297353CC}">
                <c16:uniqueId val="{00000021-E25F-4305-899D-2FB10FEFF646}"/>
              </c:ext>
            </c:extLst>
          </c:dPt>
          <c:dPt>
            <c:idx val="31"/>
            <c:invertIfNegative val="0"/>
            <c:bubble3D val="0"/>
            <c:spPr>
              <a:solidFill>
                <a:srgbClr val="336600"/>
              </a:solidFill>
            </c:spPr>
            <c:extLst>
              <c:ext xmlns:c16="http://schemas.microsoft.com/office/drawing/2014/chart" uri="{C3380CC4-5D6E-409C-BE32-E72D297353CC}">
                <c16:uniqueId val="{00000020-E25F-4305-899D-2FB10FEFF646}"/>
              </c:ext>
            </c:extLst>
          </c:dPt>
          <c:dPt>
            <c:idx val="32"/>
            <c:invertIfNegative val="0"/>
            <c:bubble3D val="0"/>
            <c:spPr>
              <a:solidFill>
                <a:srgbClr val="336600"/>
              </a:solidFill>
            </c:spPr>
            <c:extLst>
              <c:ext xmlns:c16="http://schemas.microsoft.com/office/drawing/2014/chart" uri="{C3380CC4-5D6E-409C-BE32-E72D297353CC}">
                <c16:uniqueId val="{0000001F-E25F-4305-899D-2FB10FEFF646}"/>
              </c:ext>
            </c:extLst>
          </c:dPt>
          <c:dPt>
            <c:idx val="33"/>
            <c:invertIfNegative val="0"/>
            <c:bubble3D val="0"/>
            <c:spPr>
              <a:solidFill>
                <a:srgbClr val="336600"/>
              </a:solidFill>
            </c:spPr>
            <c:extLst>
              <c:ext xmlns:c16="http://schemas.microsoft.com/office/drawing/2014/chart" uri="{C3380CC4-5D6E-409C-BE32-E72D297353CC}">
                <c16:uniqueId val="{0000001E-E25F-4305-899D-2FB10FEFF646}"/>
              </c:ext>
            </c:extLst>
          </c:dPt>
          <c:dPt>
            <c:idx val="34"/>
            <c:invertIfNegative val="0"/>
            <c:bubble3D val="0"/>
            <c:spPr>
              <a:solidFill>
                <a:srgbClr val="336600"/>
              </a:solidFill>
            </c:spPr>
            <c:extLst>
              <c:ext xmlns:c16="http://schemas.microsoft.com/office/drawing/2014/chart" uri="{C3380CC4-5D6E-409C-BE32-E72D297353CC}">
                <c16:uniqueId val="{0000001D-E25F-4305-899D-2FB10FEFF646}"/>
              </c:ext>
            </c:extLst>
          </c:dPt>
          <c:dPt>
            <c:idx val="35"/>
            <c:invertIfNegative val="0"/>
            <c:bubble3D val="0"/>
            <c:spPr>
              <a:solidFill>
                <a:srgbClr val="336600"/>
              </a:solidFill>
            </c:spPr>
            <c:extLst>
              <c:ext xmlns:c16="http://schemas.microsoft.com/office/drawing/2014/chart" uri="{C3380CC4-5D6E-409C-BE32-E72D297353CC}">
                <c16:uniqueId val="{0000001C-E25F-4305-899D-2FB10FEFF646}"/>
              </c:ext>
            </c:extLst>
          </c:dPt>
          <c:dPt>
            <c:idx val="36"/>
            <c:invertIfNegative val="0"/>
            <c:bubble3D val="0"/>
            <c:spPr>
              <a:solidFill>
                <a:srgbClr val="336600"/>
              </a:solidFill>
            </c:spPr>
            <c:extLst>
              <c:ext xmlns:c16="http://schemas.microsoft.com/office/drawing/2014/chart" uri="{C3380CC4-5D6E-409C-BE32-E72D297353CC}">
                <c16:uniqueId val="{0000001B-E25F-4305-899D-2FB10FEFF646}"/>
              </c:ext>
            </c:extLst>
          </c:dPt>
          <c:dPt>
            <c:idx val="37"/>
            <c:invertIfNegative val="0"/>
            <c:bubble3D val="0"/>
            <c:spPr>
              <a:solidFill>
                <a:srgbClr val="336600"/>
              </a:solidFill>
            </c:spPr>
            <c:extLst>
              <c:ext xmlns:c16="http://schemas.microsoft.com/office/drawing/2014/chart" uri="{C3380CC4-5D6E-409C-BE32-E72D297353CC}">
                <c16:uniqueId val="{0000001A-E25F-4305-899D-2FB10FEFF646}"/>
              </c:ext>
            </c:extLst>
          </c:dPt>
          <c:dPt>
            <c:idx val="38"/>
            <c:invertIfNegative val="0"/>
            <c:bubble3D val="0"/>
            <c:spPr>
              <a:solidFill>
                <a:srgbClr val="336600"/>
              </a:solidFill>
            </c:spPr>
            <c:extLst>
              <c:ext xmlns:c16="http://schemas.microsoft.com/office/drawing/2014/chart" uri="{C3380CC4-5D6E-409C-BE32-E72D297353CC}">
                <c16:uniqueId val="{00000019-E25F-4305-899D-2FB10FEFF646}"/>
              </c:ext>
            </c:extLst>
          </c:dPt>
          <c:dPt>
            <c:idx val="39"/>
            <c:invertIfNegative val="0"/>
            <c:bubble3D val="0"/>
            <c:spPr>
              <a:solidFill>
                <a:srgbClr val="336600"/>
              </a:solidFill>
            </c:spPr>
            <c:extLst>
              <c:ext xmlns:c16="http://schemas.microsoft.com/office/drawing/2014/chart" uri="{C3380CC4-5D6E-409C-BE32-E72D297353CC}">
                <c16:uniqueId val="{00000018-E25F-4305-899D-2FB10FEFF646}"/>
              </c:ext>
            </c:extLst>
          </c:dPt>
          <c:dPt>
            <c:idx val="40"/>
            <c:invertIfNegative val="0"/>
            <c:bubble3D val="0"/>
            <c:spPr>
              <a:solidFill>
                <a:srgbClr val="336600"/>
              </a:solidFill>
            </c:spPr>
            <c:extLst>
              <c:ext xmlns:c16="http://schemas.microsoft.com/office/drawing/2014/chart" uri="{C3380CC4-5D6E-409C-BE32-E72D297353CC}">
                <c16:uniqueId val="{00000017-E25F-4305-899D-2FB10FEFF646}"/>
              </c:ext>
            </c:extLst>
          </c:dPt>
          <c:dPt>
            <c:idx val="41"/>
            <c:invertIfNegative val="0"/>
            <c:bubble3D val="0"/>
            <c:spPr>
              <a:solidFill>
                <a:srgbClr val="336600"/>
              </a:solidFill>
            </c:spPr>
            <c:extLst>
              <c:ext xmlns:c16="http://schemas.microsoft.com/office/drawing/2014/chart" uri="{C3380CC4-5D6E-409C-BE32-E72D297353CC}">
                <c16:uniqueId val="{00000016-E25F-4305-899D-2FB10FEFF646}"/>
              </c:ext>
            </c:extLst>
          </c:dPt>
          <c:dPt>
            <c:idx val="42"/>
            <c:invertIfNegative val="0"/>
            <c:bubble3D val="0"/>
            <c:spPr>
              <a:solidFill>
                <a:srgbClr val="336600"/>
              </a:solidFill>
            </c:spPr>
            <c:extLst>
              <c:ext xmlns:c16="http://schemas.microsoft.com/office/drawing/2014/chart" uri="{C3380CC4-5D6E-409C-BE32-E72D297353CC}">
                <c16:uniqueId val="{00000015-E25F-4305-899D-2FB10FEFF646}"/>
              </c:ext>
            </c:extLst>
          </c:dPt>
          <c:dPt>
            <c:idx val="43"/>
            <c:invertIfNegative val="0"/>
            <c:bubble3D val="0"/>
            <c:spPr>
              <a:solidFill>
                <a:srgbClr val="336600"/>
              </a:solidFill>
            </c:spPr>
            <c:extLst>
              <c:ext xmlns:c16="http://schemas.microsoft.com/office/drawing/2014/chart" uri="{C3380CC4-5D6E-409C-BE32-E72D297353CC}">
                <c16:uniqueId val="{00000014-E25F-4305-899D-2FB10FEFF646}"/>
              </c:ext>
            </c:extLst>
          </c:dPt>
          <c:dPt>
            <c:idx val="44"/>
            <c:invertIfNegative val="0"/>
            <c:bubble3D val="0"/>
            <c:spPr>
              <a:solidFill>
                <a:srgbClr val="336600"/>
              </a:solidFill>
            </c:spPr>
            <c:extLst>
              <c:ext xmlns:c16="http://schemas.microsoft.com/office/drawing/2014/chart" uri="{C3380CC4-5D6E-409C-BE32-E72D297353CC}">
                <c16:uniqueId val="{00000013-E25F-4305-899D-2FB10FEFF646}"/>
              </c:ext>
            </c:extLst>
          </c:dPt>
          <c:dPt>
            <c:idx val="45"/>
            <c:invertIfNegative val="0"/>
            <c:bubble3D val="0"/>
            <c:spPr>
              <a:solidFill>
                <a:srgbClr val="336600"/>
              </a:solidFill>
            </c:spPr>
            <c:extLst>
              <c:ext xmlns:c16="http://schemas.microsoft.com/office/drawing/2014/chart" uri="{C3380CC4-5D6E-409C-BE32-E72D297353CC}">
                <c16:uniqueId val="{00000012-E25F-4305-899D-2FB10FEFF646}"/>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Puebla</c:v>
                </c:pt>
                <c:pt idx="3">
                  <c:v>Morelos</c:v>
                </c:pt>
                <c:pt idx="4">
                  <c:v>Chihuahua</c:v>
                </c:pt>
                <c:pt idx="5">
                  <c:v>Durango</c:v>
                </c:pt>
                <c:pt idx="6">
                  <c:v>Tabasco</c:v>
                </c:pt>
                <c:pt idx="7">
                  <c:v>Coahuila de Zaragoza</c:v>
                </c:pt>
                <c:pt idx="8">
                  <c:v>Hidalgo</c:v>
                </c:pt>
                <c:pt idx="9">
                  <c:v>Guanajuato</c:v>
                </c:pt>
                <c:pt idx="10">
                  <c:v>Nayarit</c:v>
                </c:pt>
                <c:pt idx="11">
                  <c:v>Nuevo León</c:v>
                </c:pt>
                <c:pt idx="12">
                  <c:v>Quintana Roo</c:v>
                </c:pt>
                <c:pt idx="13">
                  <c:v>Veracruz de Ignacio de la Llave</c:v>
                </c:pt>
                <c:pt idx="14">
                  <c:v>Aguascalientes</c:v>
                </c:pt>
                <c:pt idx="15">
                  <c:v>Guerrero</c:v>
                </c:pt>
                <c:pt idx="16">
                  <c:v>Chiapas</c:v>
                </c:pt>
                <c:pt idx="17">
                  <c:v>Jalisco</c:v>
                </c:pt>
                <c:pt idx="18">
                  <c:v>Zacatecas</c:v>
                </c:pt>
                <c:pt idx="19">
                  <c:v>Oaxaca</c:v>
                </c:pt>
                <c:pt idx="20">
                  <c:v>Tlaxcala</c:v>
                </c:pt>
                <c:pt idx="21">
                  <c:v>CEFERESO No. 1 Altiplano</c:v>
                </c:pt>
                <c:pt idx="22">
                  <c:v>CEFERESO No. 8 Nor-Poniente</c:v>
                </c:pt>
                <c:pt idx="23">
                  <c:v>CEFERESO No. 7 Nor-Noroeste</c:v>
                </c:pt>
                <c:pt idx="24">
                  <c:v>CEFEREPSI</c:v>
                </c:pt>
                <c:pt idx="25">
                  <c:v>CEFERESO No. 12 CPS Guanajuato</c:v>
                </c:pt>
                <c:pt idx="26">
                  <c:v>Baja California Sur</c:v>
                </c:pt>
                <c:pt idx="27">
                  <c:v>CEFERESO No. 11 CPS Sonora</c:v>
                </c:pt>
                <c:pt idx="28">
                  <c:v>Querétaro</c:v>
                </c:pt>
                <c:pt idx="29">
                  <c:v>San Luis Potosí</c:v>
                </c:pt>
                <c:pt idx="30">
                  <c:v>CEFERESO No. 14 CPS Durango</c:v>
                </c:pt>
                <c:pt idx="31">
                  <c:v>Centro Penitenciario Federal 18 CPS Coahuila</c:v>
                </c:pt>
                <c:pt idx="32">
                  <c:v>Campeche</c:v>
                </c:pt>
                <c:pt idx="33">
                  <c:v>CEFERESO No. 13 CPS Oaxaca</c:v>
                </c:pt>
                <c:pt idx="34">
                  <c:v>CEFERESO No. 15 CPS Chiapas</c:v>
                </c:pt>
                <c:pt idx="35">
                  <c:v>CEFERESO No. 4 Noroeste</c:v>
                </c:pt>
                <c:pt idx="36">
                  <c:v>CEFERESO No. 17 CPS Michoacán</c:v>
                </c:pt>
                <c:pt idx="37">
                  <c:v>CEFERESO No. 16 CPS Femenil Morelos</c:v>
                </c:pt>
                <c:pt idx="38">
                  <c:v>CEFERESO No. 5 Oriente</c:v>
                </c:pt>
                <c:pt idx="39">
                  <c:v>Michoacán de Ocampo</c:v>
                </c:pt>
                <c:pt idx="40">
                  <c:v>Yucatán</c:v>
                </c:pt>
                <c:pt idx="41">
                  <c:v>Ciudad de México</c:v>
                </c:pt>
                <c:pt idx="42">
                  <c:v>Colima</c:v>
                </c:pt>
                <c:pt idx="43">
                  <c:v>Sinaloa</c:v>
                </c:pt>
                <c:pt idx="44">
                  <c:v>Tamaulipas</c:v>
                </c:pt>
                <c:pt idx="45">
                  <c:v>Baja California</c:v>
                </c:pt>
              </c:strCache>
            </c:strRef>
          </c:cat>
          <c:val>
            <c:numRef>
              <c:f>'Pág-14-Grá-SP'!$B$6:$B$51</c:f>
              <c:numCache>
                <c:formatCode>#,##0</c:formatCode>
                <c:ptCount val="46"/>
                <c:pt idx="0">
                  <c:v>20021</c:v>
                </c:pt>
                <c:pt idx="1">
                  <c:v>2719</c:v>
                </c:pt>
                <c:pt idx="2">
                  <c:v>2292</c:v>
                </c:pt>
                <c:pt idx="3">
                  <c:v>1923</c:v>
                </c:pt>
                <c:pt idx="4">
                  <c:v>1603</c:v>
                </c:pt>
                <c:pt idx="5">
                  <c:v>1528</c:v>
                </c:pt>
                <c:pt idx="6">
                  <c:v>1403</c:v>
                </c:pt>
                <c:pt idx="7">
                  <c:v>1368</c:v>
                </c:pt>
                <c:pt idx="8">
                  <c:v>1275</c:v>
                </c:pt>
                <c:pt idx="9">
                  <c:v>1233</c:v>
                </c:pt>
                <c:pt idx="10">
                  <c:v>1159</c:v>
                </c:pt>
                <c:pt idx="11" formatCode="General">
                  <c:v>953</c:v>
                </c:pt>
                <c:pt idx="12" formatCode="General">
                  <c:v>951</c:v>
                </c:pt>
                <c:pt idx="13" formatCode="General">
                  <c:v>330</c:v>
                </c:pt>
                <c:pt idx="14" formatCode="General">
                  <c:v>301</c:v>
                </c:pt>
                <c:pt idx="15" formatCode="General">
                  <c:v>293</c:v>
                </c:pt>
                <c:pt idx="16" formatCode="General">
                  <c:v>276</c:v>
                </c:pt>
                <c:pt idx="17" formatCode="General">
                  <c:v>231</c:v>
                </c:pt>
                <c:pt idx="18" formatCode="General">
                  <c:v>6</c:v>
                </c:pt>
                <c:pt idx="19" formatCode="General">
                  <c:v>-94</c:v>
                </c:pt>
                <c:pt idx="20" formatCode="General">
                  <c:v>-112</c:v>
                </c:pt>
                <c:pt idx="21" formatCode="General">
                  <c:v>-269</c:v>
                </c:pt>
                <c:pt idx="22" formatCode="General">
                  <c:v>-290</c:v>
                </c:pt>
                <c:pt idx="23" formatCode="General">
                  <c:v>-315</c:v>
                </c:pt>
                <c:pt idx="24" formatCode="General">
                  <c:v>-323</c:v>
                </c:pt>
                <c:pt idx="25" formatCode="General">
                  <c:v>-371</c:v>
                </c:pt>
                <c:pt idx="26" formatCode="General">
                  <c:v>-372</c:v>
                </c:pt>
                <c:pt idx="27" formatCode="General">
                  <c:v>-387</c:v>
                </c:pt>
                <c:pt idx="28" formatCode="General">
                  <c:v>-455</c:v>
                </c:pt>
                <c:pt idx="29" formatCode="General">
                  <c:v>-508</c:v>
                </c:pt>
                <c:pt idx="30" formatCode="General">
                  <c:v>-560</c:v>
                </c:pt>
                <c:pt idx="31" formatCode="General">
                  <c:v>-580</c:v>
                </c:pt>
                <c:pt idx="32" formatCode="General">
                  <c:v>-695</c:v>
                </c:pt>
                <c:pt idx="33" formatCode="General">
                  <c:v>-705</c:v>
                </c:pt>
                <c:pt idx="34" formatCode="General">
                  <c:v>-949</c:v>
                </c:pt>
                <c:pt idx="35" formatCode="General">
                  <c:v>-997</c:v>
                </c:pt>
                <c:pt idx="36">
                  <c:v>-1217</c:v>
                </c:pt>
                <c:pt idx="37">
                  <c:v>-1383</c:v>
                </c:pt>
                <c:pt idx="38">
                  <c:v>-1410</c:v>
                </c:pt>
                <c:pt idx="39">
                  <c:v>-1519</c:v>
                </c:pt>
                <c:pt idx="40">
                  <c:v>-1537</c:v>
                </c:pt>
                <c:pt idx="41">
                  <c:v>-1824</c:v>
                </c:pt>
                <c:pt idx="42">
                  <c:v>-2285</c:v>
                </c:pt>
                <c:pt idx="43">
                  <c:v>-2563</c:v>
                </c:pt>
                <c:pt idx="44">
                  <c:v>-2764</c:v>
                </c:pt>
                <c:pt idx="45">
                  <c:v>-2786</c:v>
                </c:pt>
              </c:numCache>
            </c:numRef>
          </c:val>
          <c:extLst>
            <c:ext xmlns:c16="http://schemas.microsoft.com/office/drawing/2014/chart" uri="{C3380CC4-5D6E-409C-BE32-E72D297353CC}">
              <c16:uniqueId val="{00000001-1DD4-4BB6-9013-A2AFF9E641EA}"/>
            </c:ext>
          </c:extLst>
        </c:ser>
        <c:dLbls>
          <c:showLegendKey val="0"/>
          <c:showVal val="0"/>
          <c:showCatName val="0"/>
          <c:showSerName val="0"/>
          <c:showPercent val="0"/>
          <c:showBubbleSize val="0"/>
        </c:dLbls>
        <c:gapWidth val="38"/>
        <c:axId val="1490113360"/>
        <c:axId val="1490103376"/>
      </c:barChart>
      <c:catAx>
        <c:axId val="1490113360"/>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490103376"/>
        <c:crosses val="autoZero"/>
        <c:auto val="1"/>
        <c:lblAlgn val="ctr"/>
        <c:lblOffset val="100"/>
        <c:noMultiLvlLbl val="0"/>
      </c:catAx>
      <c:valAx>
        <c:axId val="1490103376"/>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4901133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Septiembre 2022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63719856-E6D8-E546-447E-3C2C787A83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57150</xdr:colOff>
      <xdr:row>5</xdr:row>
      <xdr:rowOff>3175</xdr:rowOff>
    </xdr:from>
    <xdr:to>
      <xdr:col>24</xdr:col>
      <xdr:colOff>704850</xdr:colOff>
      <xdr:row>44</xdr:row>
      <xdr:rowOff>3175</xdr:rowOff>
    </xdr:to>
    <xdr:graphicFrame macro="">
      <xdr:nvGraphicFramePr>
        <xdr:cNvPr id="2" name="Gráfico 1">
          <a:extLst>
            <a:ext uri="{FF2B5EF4-FFF2-40B4-BE49-F238E27FC236}">
              <a16:creationId xmlns:a16="http://schemas.microsoft.com/office/drawing/2014/main" id="{53B366CB-3EAA-204C-4555-32DA4DF5FA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85725</xdr:colOff>
      <xdr:row>5</xdr:row>
      <xdr:rowOff>12700</xdr:rowOff>
    </xdr:from>
    <xdr:to>
      <xdr:col>24</xdr:col>
      <xdr:colOff>733425</xdr:colOff>
      <xdr:row>44</xdr:row>
      <xdr:rowOff>12700</xdr:rowOff>
    </xdr:to>
    <xdr:graphicFrame macro="">
      <xdr:nvGraphicFramePr>
        <xdr:cNvPr id="2" name="Gráfico 1">
          <a:extLst>
            <a:ext uri="{FF2B5EF4-FFF2-40B4-BE49-F238E27FC236}">
              <a16:creationId xmlns:a16="http://schemas.microsoft.com/office/drawing/2014/main" id="{4F9881B6-6F3B-474B-724E-E7DAFFC509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76200</xdr:colOff>
      <xdr:row>5</xdr:row>
      <xdr:rowOff>22225</xdr:rowOff>
    </xdr:from>
    <xdr:to>
      <xdr:col>24</xdr:col>
      <xdr:colOff>723900</xdr:colOff>
      <xdr:row>44</xdr:row>
      <xdr:rowOff>22225</xdr:rowOff>
    </xdr:to>
    <xdr:graphicFrame macro="">
      <xdr:nvGraphicFramePr>
        <xdr:cNvPr id="2" name="Gráfico 1">
          <a:extLst>
            <a:ext uri="{FF2B5EF4-FFF2-40B4-BE49-F238E27FC236}">
              <a16:creationId xmlns:a16="http://schemas.microsoft.com/office/drawing/2014/main" id="{A8881BDC-BB1F-EB87-DF07-4CF8155EDD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85725</xdr:colOff>
      <xdr:row>5</xdr:row>
      <xdr:rowOff>12700</xdr:rowOff>
    </xdr:from>
    <xdr:to>
      <xdr:col>24</xdr:col>
      <xdr:colOff>733425</xdr:colOff>
      <xdr:row>44</xdr:row>
      <xdr:rowOff>12700</xdr:rowOff>
    </xdr:to>
    <xdr:graphicFrame macro="">
      <xdr:nvGraphicFramePr>
        <xdr:cNvPr id="2" name="Gráfico 1">
          <a:extLst>
            <a:ext uri="{FF2B5EF4-FFF2-40B4-BE49-F238E27FC236}">
              <a16:creationId xmlns:a16="http://schemas.microsoft.com/office/drawing/2014/main" id="{25D32AC2-5621-9AB4-A913-8107A41EC3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4309E7F5-E419-D35D-87CA-0E08009C2B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D013676E-DFE7-5077-1E3C-07B9137015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9EAF72D9-3795-3DC5-BCB6-792E52BEA5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1A80A819-59A2-DAE9-26F6-E133843F75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62BDB3BB-880F-6AE0-B46B-57B0A86E0E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DFC49259-63D5-F2EB-80A2-AEC02E7445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21</xdr:row>
      <xdr:rowOff>203200</xdr:rowOff>
    </xdr:from>
    <xdr:to>
      <xdr:col>7</xdr:col>
      <xdr:colOff>24450</xdr:colOff>
      <xdr:row>37</xdr:row>
      <xdr:rowOff>65725</xdr:rowOff>
    </xdr:to>
    <xdr:pic>
      <xdr:nvPicPr>
        <xdr:cNvPr id="4" name="Imagen 3">
          <a:extLst>
            <a:ext uri="{FF2B5EF4-FFF2-40B4-BE49-F238E27FC236}">
              <a16:creationId xmlns:a16="http://schemas.microsoft.com/office/drawing/2014/main" id="{D25BA432-D720-3A98-4FF3-79708565410D}"/>
            </a:ext>
          </a:extLst>
        </xdr:cNvPr>
        <xdr:cNvPicPr>
          <a:picLocks noChangeAspect="1"/>
        </xdr:cNvPicPr>
      </xdr:nvPicPr>
      <xdr:blipFill>
        <a:blip xmlns:r="http://schemas.openxmlformats.org/officeDocument/2006/relationships" r:link="rId2"/>
        <a:stretch>
          <a:fillRect/>
        </a:stretch>
      </xdr:blipFill>
      <xdr:spPr>
        <a:xfrm>
          <a:off x="3228975" y="4860925"/>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83635A1C-E918-66DB-B0D9-AA371C5B86B3}"/>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5A46E6CA-684F-2228-9530-D4F882F1F5D5}"/>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4</xdr:row>
      <xdr:rowOff>358775</xdr:rowOff>
    </xdr:from>
    <xdr:to>
      <xdr:col>24</xdr:col>
      <xdr:colOff>742950</xdr:colOff>
      <xdr:row>43</xdr:row>
      <xdr:rowOff>250825</xdr:rowOff>
    </xdr:to>
    <xdr:graphicFrame macro="">
      <xdr:nvGraphicFramePr>
        <xdr:cNvPr id="2" name="Gráfico 1">
          <a:extLst>
            <a:ext uri="{FF2B5EF4-FFF2-40B4-BE49-F238E27FC236}">
              <a16:creationId xmlns:a16="http://schemas.microsoft.com/office/drawing/2014/main" id="{ECD45373-2513-C1F7-58D5-A64D9D40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904BC450-5148-D77E-E799-A20F8BD0AC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31750</xdr:colOff>
      <xdr:row>4</xdr:row>
      <xdr:rowOff>374650</xdr:rowOff>
    </xdr:from>
    <xdr:to>
      <xdr:col>24</xdr:col>
      <xdr:colOff>679450</xdr:colOff>
      <xdr:row>43</xdr:row>
      <xdr:rowOff>266700</xdr:rowOff>
    </xdr:to>
    <xdr:graphicFrame macro="">
      <xdr:nvGraphicFramePr>
        <xdr:cNvPr id="2" name="Gráfico 1">
          <a:extLst>
            <a:ext uri="{FF2B5EF4-FFF2-40B4-BE49-F238E27FC236}">
              <a16:creationId xmlns:a16="http://schemas.microsoft.com/office/drawing/2014/main" id="{9E1C9E16-C281-32DA-4A9D-C44E0087E7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B2910111-B37B-FE2B-F59E-586BC0DEBE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146538</xdr:colOff>
      <xdr:row>2</xdr:row>
      <xdr:rowOff>102578</xdr:rowOff>
    </xdr:from>
    <xdr:to>
      <xdr:col>9</xdr:col>
      <xdr:colOff>666749</xdr:colOff>
      <xdr:row>31</xdr:row>
      <xdr:rowOff>117232</xdr:rowOff>
    </xdr:to>
    <xdr:graphicFrame macro="">
      <xdr:nvGraphicFramePr>
        <xdr:cNvPr id="2" name="Gráfico 1">
          <a:extLst>
            <a:ext uri="{FF2B5EF4-FFF2-40B4-BE49-F238E27FC236}">
              <a16:creationId xmlns:a16="http://schemas.microsoft.com/office/drawing/2014/main" id="{0D7C75AE-6599-09EF-B164-921C70D95F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3</xdr:row>
      <xdr:rowOff>73913</xdr:rowOff>
    </xdr:from>
    <xdr:to>
      <xdr:col>11</xdr:col>
      <xdr:colOff>687918</xdr:colOff>
      <xdr:row>30</xdr:row>
      <xdr:rowOff>296334</xdr:rowOff>
    </xdr:to>
    <xdr:graphicFrame macro="">
      <xdr:nvGraphicFramePr>
        <xdr:cNvPr id="2" name="Gráfico 1">
          <a:extLst>
            <a:ext uri="{FF2B5EF4-FFF2-40B4-BE49-F238E27FC236}">
              <a16:creationId xmlns:a16="http://schemas.microsoft.com/office/drawing/2014/main" id="{883D3848-DDBC-4788-BF66-EEEB1D86A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495300</xdr:colOff>
      <xdr:row>5</xdr:row>
      <xdr:rowOff>66675</xdr:rowOff>
    </xdr:from>
    <xdr:to>
      <xdr:col>11</xdr:col>
      <xdr:colOff>304800</xdr:colOff>
      <xdr:row>32</xdr:row>
      <xdr:rowOff>133350</xdr:rowOff>
    </xdr:to>
    <xdr:graphicFrame macro="">
      <xdr:nvGraphicFramePr>
        <xdr:cNvPr id="3" name="Gráfico 2">
          <a:extLst>
            <a:ext uri="{FF2B5EF4-FFF2-40B4-BE49-F238E27FC236}">
              <a16:creationId xmlns:a16="http://schemas.microsoft.com/office/drawing/2014/main" id="{B8575C72-1A6F-7B09-F61B-466F39AF47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849594C0-4B2D-0FDC-ADDC-624435642A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3EBD416F-9542-A8BE-AEC3-B0237B93D3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114112</xdr:colOff>
      <xdr:row>5</xdr:row>
      <xdr:rowOff>19050</xdr:rowOff>
    </xdr:from>
    <xdr:to>
      <xdr:col>7</xdr:col>
      <xdr:colOff>238125</xdr:colOff>
      <xdr:row>33</xdr:row>
      <xdr:rowOff>121958</xdr:rowOff>
    </xdr:to>
    <xdr:graphicFrame macro="">
      <xdr:nvGraphicFramePr>
        <xdr:cNvPr id="2" name="Gráfico 1">
          <a:extLst>
            <a:ext uri="{FF2B5EF4-FFF2-40B4-BE49-F238E27FC236}">
              <a16:creationId xmlns:a16="http://schemas.microsoft.com/office/drawing/2014/main" id="{D92A8AB5-E6EC-FC89-D2AF-E5148FFA2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541430</xdr:colOff>
      <xdr:row>5</xdr:row>
      <xdr:rowOff>14567</xdr:rowOff>
    </xdr:from>
    <xdr:to>
      <xdr:col>13</xdr:col>
      <xdr:colOff>0</xdr:colOff>
      <xdr:row>33</xdr:row>
      <xdr:rowOff>142875</xdr:rowOff>
    </xdr:to>
    <xdr:graphicFrame macro="">
      <xdr:nvGraphicFramePr>
        <xdr:cNvPr id="3" name="Gráfico 2">
          <a:extLst>
            <a:ext uri="{FF2B5EF4-FFF2-40B4-BE49-F238E27FC236}">
              <a16:creationId xmlns:a16="http://schemas.microsoft.com/office/drawing/2014/main" id="{F2FA7AA6-C3DE-3CEC-F45F-82126D0D9B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127001</xdr:colOff>
      <xdr:row>3</xdr:row>
      <xdr:rowOff>168277</xdr:rowOff>
    </xdr:from>
    <xdr:to>
      <xdr:col>12</xdr:col>
      <xdr:colOff>476251</xdr:colOff>
      <xdr:row>29</xdr:row>
      <xdr:rowOff>66676</xdr:rowOff>
    </xdr:to>
    <xdr:graphicFrame macro="">
      <xdr:nvGraphicFramePr>
        <xdr:cNvPr id="2" name="Gráfico 1">
          <a:extLst>
            <a:ext uri="{FF2B5EF4-FFF2-40B4-BE49-F238E27FC236}">
              <a16:creationId xmlns:a16="http://schemas.microsoft.com/office/drawing/2014/main" id="{D987ED35-6247-7F74-41B4-1A9E4C68A4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40822</xdr:colOff>
      <xdr:row>2</xdr:row>
      <xdr:rowOff>360188</xdr:rowOff>
    </xdr:from>
    <xdr:to>
      <xdr:col>21</xdr:col>
      <xdr:colOff>137672</xdr:colOff>
      <xdr:row>65</xdr:row>
      <xdr:rowOff>462939</xdr:rowOff>
    </xdr:to>
    <xdr:graphicFrame macro="">
      <xdr:nvGraphicFramePr>
        <xdr:cNvPr id="2" name="Gráfico 1">
          <a:extLst>
            <a:ext uri="{FF2B5EF4-FFF2-40B4-BE49-F238E27FC236}">
              <a16:creationId xmlns:a16="http://schemas.microsoft.com/office/drawing/2014/main" id="{438DBF1F-C684-421A-8FC0-A16449412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41275</xdr:rowOff>
    </xdr:from>
    <xdr:to>
      <xdr:col>7</xdr:col>
      <xdr:colOff>234950</xdr:colOff>
      <xdr:row>38</xdr:row>
      <xdr:rowOff>31750</xdr:rowOff>
    </xdr:to>
    <xdr:graphicFrame macro="">
      <xdr:nvGraphicFramePr>
        <xdr:cNvPr id="2" name="Gráfico 1">
          <a:extLst>
            <a:ext uri="{FF2B5EF4-FFF2-40B4-BE49-F238E27FC236}">
              <a16:creationId xmlns:a16="http://schemas.microsoft.com/office/drawing/2014/main" id="{0A4F77F7-783D-6B46-DFC7-11887D5DC7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41275</xdr:rowOff>
    </xdr:from>
    <xdr:to>
      <xdr:col>13</xdr:col>
      <xdr:colOff>654050</xdr:colOff>
      <xdr:row>38</xdr:row>
      <xdr:rowOff>31750</xdr:rowOff>
    </xdr:to>
    <xdr:graphicFrame macro="">
      <xdr:nvGraphicFramePr>
        <xdr:cNvPr id="3" name="Gráfico 2">
          <a:extLst>
            <a:ext uri="{FF2B5EF4-FFF2-40B4-BE49-F238E27FC236}">
              <a16:creationId xmlns:a16="http://schemas.microsoft.com/office/drawing/2014/main" id="{F3F8241F-32BB-BFBD-2E65-E9024EADD2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391DC245-3A76-4448-BCFB-6D733E64F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xdr:row>
      <xdr:rowOff>79375</xdr:rowOff>
    </xdr:from>
    <xdr:to>
      <xdr:col>14</xdr:col>
      <xdr:colOff>603250</xdr:colOff>
      <xdr:row>21</xdr:row>
      <xdr:rowOff>28575</xdr:rowOff>
    </xdr:to>
    <xdr:graphicFrame macro="">
      <xdr:nvGraphicFramePr>
        <xdr:cNvPr id="2" name="Gráfico 1">
          <a:extLst>
            <a:ext uri="{FF2B5EF4-FFF2-40B4-BE49-F238E27FC236}">
              <a16:creationId xmlns:a16="http://schemas.microsoft.com/office/drawing/2014/main" id="{D99901B2-6CFF-EDE8-187A-B5E3959019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27</xdr:row>
      <xdr:rowOff>34926</xdr:rowOff>
    </xdr:from>
    <xdr:to>
      <xdr:col>14</xdr:col>
      <xdr:colOff>603250</xdr:colOff>
      <xdr:row>42</xdr:row>
      <xdr:rowOff>114301</xdr:rowOff>
    </xdr:to>
    <xdr:graphicFrame macro="">
      <xdr:nvGraphicFramePr>
        <xdr:cNvPr id="3" name="Gráfico 2">
          <a:extLst>
            <a:ext uri="{FF2B5EF4-FFF2-40B4-BE49-F238E27FC236}">
              <a16:creationId xmlns:a16="http://schemas.microsoft.com/office/drawing/2014/main" id="{7A1006FB-B21A-4BDE-6628-933CB6C76C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9E4D7EBC-0934-6B3F-A822-4D39618951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201706</xdr:colOff>
      <xdr:row>25</xdr:row>
      <xdr:rowOff>259043</xdr:rowOff>
    </xdr:from>
    <xdr:to>
      <xdr:col>11</xdr:col>
      <xdr:colOff>776381</xdr:colOff>
      <xdr:row>45</xdr:row>
      <xdr:rowOff>2615</xdr:rowOff>
    </xdr:to>
    <xdr:graphicFrame macro="">
      <xdr:nvGraphicFramePr>
        <xdr:cNvPr id="3" name="Gráfico 2">
          <a:extLst>
            <a:ext uri="{FF2B5EF4-FFF2-40B4-BE49-F238E27FC236}">
              <a16:creationId xmlns:a16="http://schemas.microsoft.com/office/drawing/2014/main" id="{BF120376-8798-D8C4-B115-BAB9DC181B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156882</xdr:colOff>
      <xdr:row>3</xdr:row>
      <xdr:rowOff>10085</xdr:rowOff>
    </xdr:from>
    <xdr:to>
      <xdr:col>11</xdr:col>
      <xdr:colOff>587375</xdr:colOff>
      <xdr:row>33</xdr:row>
      <xdr:rowOff>33618</xdr:rowOff>
    </xdr:to>
    <xdr:graphicFrame macro="">
      <xdr:nvGraphicFramePr>
        <xdr:cNvPr id="2" name="Gráfico 1">
          <a:extLst>
            <a:ext uri="{FF2B5EF4-FFF2-40B4-BE49-F238E27FC236}">
              <a16:creationId xmlns:a16="http://schemas.microsoft.com/office/drawing/2014/main" id="{614470A7-A8C7-B2A4-4002-F3C5E8B748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97E3CD5C-599F-8CB4-5890-2DB8F1F7E6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48BF9CE4-C75F-572D-1DB2-FE2ABE3449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Septiembre'&amp;anio='2022'&amp;origen='excel'" preserveFormatting="0" connectionId="5841" xr16:uid="{ACAF760C-1797-49E8-B869-A4D6FAA2ED26}"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Septiembre'&amp;anio='2022'&amp;origen='excel'" preserveFormatting="0" connectionId="5851" xr16:uid="{4FFBC123-DDD0-4179-BA1C-B00308262134}"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Septiembre'&amp;anio='2022'&amp;origen='excel'" preserveFormatting="0" connectionId="5852" xr16:uid="{9EC6B7C2-7E58-48BF-BEE2-234534BC7269}"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Septiembre'&amp;anio='2022'&amp;origen='excel'" preserveFormatting="0" connectionId="5853" xr16:uid="{704E912B-C235-4A5A-A9C7-CB7679385538}"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Septiembre'&amp;anio='2022'&amp;origen='excel'" preserveFormatting="0" connectionId="5854" xr16:uid="{EACDC0DE-F98D-4508-B342-17FB77899DDE}"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197" preserveFormatting="0" connectionId="5856" xr16:uid="{24F2B1B4-6A83-42BE-A625-0AC4CC79C810}"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251" preserveFormatting="0" connectionId="5858" xr16:uid="{2EE5A495-F702-40ED-87FD-911BFC68C59B}"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407" preserveFormatting="0" connectionId="5859" xr16:uid="{4D9F572F-4E19-453B-8949-3FD5BA07930A}"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430" preserveFormatting="0" connectionId="5860" xr16:uid="{BCA07036-98A7-4234-A6F4-F32D32DE5712}"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437" preserveFormatting="0" connectionId="5861" xr16:uid="{A323AC73-C8A7-4561-BF2F-DBD308E1BA5A}"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445" preserveFormatting="0" connectionId="5862" xr16:uid="{8F7781B4-A122-4689-8CC6-0351160A068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4" xr16:uid="{EDAE740D-9507-4EBF-9E74-476B7D9DB8C3}"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446" preserveFormatting="0" connectionId="5863" xr16:uid="{DEBB0892-AA9A-46C5-9141-CF5986CE5E22}"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470" preserveFormatting="0" connectionId="5864" xr16:uid="{51A73D74-55FC-4D27-990C-F654F734517F}"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474" preserveFormatting="0" connectionId="5865" xr16:uid="{68EC8ADE-6095-42F8-B1D8-3FEEC481A75B}"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653" preserveFormatting="0" connectionId="5866" xr16:uid="{0255F2A7-4E06-441D-9ADE-78999B407A34}"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654" preserveFormatting="0" connectionId="5867" xr16:uid="{20C2DCB9-1C7B-49B3-952E-54078BA1A409}"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655" preserveFormatting="0" connectionId="5869" xr16:uid="{9AA3D4F8-99AA-4C66-BAAC-FAD9EE4B6DF9}"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660" preserveFormatting="0" connectionId="5870" xr16:uid="{4672F795-AB14-4B98-B7FE-5B9B064E1D26}"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Septiembre'&amp;anio='2022'&amp;id_centro=229" preserveFormatting="0" connectionId="5871" xr16:uid="{20DA1A82-44B4-4743-8405-80FA8455A69D}"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Septiembre&amp;anio=2022&amp;origen=excel" preserveFormatting="0" connectionId="5855" xr16:uid="{B4AE29E7-8EEC-4A91-9713-B5ED1F2DBE7E}"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37.php?mes='Septiembre'&amp;anio='2022'&amp;origen='excel'" preserveFormatting="0" connectionId="5872" xr16:uid="{5972B6ED-EF58-49D7-8D37-D9A18299C4E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7164C6E9-CD79-455F-9A90-2B544B28EB47}"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8.php?mes='Septiembre'&amp;anio='2022'&amp;origen='excel'" preserveFormatting="0" connectionId="5873" xr16:uid="{C42F9EF7-D72E-4CDC-8ACF-D5FA740AC87B}"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9.php?mes='Septiembre'&amp;anio='2022'&amp;origen='excel'" preserveFormatting="0" connectionId="5874" xr16:uid="{27D19CA8-0AA2-4D6F-83D3-8C2B11F4FB8A}"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40.php?mes='Septiembre'&amp;anio='2022'&amp;origen='excel'" preserveFormatting="0" connectionId="5875" xr16:uid="{A3BF6253-61D7-42C6-B7E6-BEDE85EEB3DA}"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1.php?mes='Septiembre'&amp;anio='2022'&amp;origen='excel'" preserveFormatting="0" connectionId="5876" xr16:uid="{C9476724-9E16-4081-BC24-A35A748F57C3}"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2.php?mes='Septiembre'&amp;anio='2022'&amp;origen='excel'" preserveFormatting="0" connectionId="5877" xr16:uid="{A75795A1-0365-4711-8C76-2149EE9EB307}"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3_1_ic.php?mes='Septiembre'&amp;anio='2022'&amp;origen='excel'" preserveFormatting="0" connectionId="5878" xr16:uid="{C6871F8F-F664-4E19-9CE3-1DCD98088FC3}"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2_ic.php?mes='Septiembre'&amp;anio='2022'&amp;origen='excel'" preserveFormatting="0" connectionId="5880" xr16:uid="{AE5F3315-C0B8-4AE1-B1A9-5458144C45C4}"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4_ic.php?mes='Septiembre'&amp;anio='2022'&amp;origen='excel'" preserveFormatting="0" connectionId="5881" xr16:uid="{D53CBAEE-4E2C-47BD-8DF8-16EA4041EF10}"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5_ic.php?mes='Septiembre'&amp;anio='2022'&amp;origen='excel'" preserveFormatting="0" connectionId="5882" xr16:uid="{1C88E53E-3EE6-423D-8BAE-D66195F8942E}"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6_ic.php?mes='Septiembre'&amp;anio='2022'&amp;origen='excel'" preserveFormatting="0" connectionId="5883" xr16:uid="{63760C4F-773B-481C-A68D-1B912FFCFAD6}"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Septiembre'&amp;anio='2022'&amp;origen='excel'" preserveFormatting="0" connectionId="5842" xr16:uid="{BB29D169-118F-41DE-B8F3-03CF0B81DA4F}"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F1FDD770-28FD-4109-8904-DC74290C1939}"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Septiembre'&amp;anio='2022'&amp;origen='excel'" preserveFormatting="0" connectionId="5843" xr16:uid="{6680CC55-E427-4576-B07E-339D97AAEADA}"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Septiembre'&amp;anio='2022'&amp;origen='excel'" preserveFormatting="0" connectionId="5846" xr16:uid="{9DE8436E-B8BE-43C4-8C2C-F4A138A424A1}"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Septiembre'&amp;anio='2022'&amp;origen='excel'" preserveFormatting="0" connectionId="5848" xr16:uid="{CF71DC80-E53D-4B04-9F04-3B3D9AEF8333}"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Septiembre'&amp;anio='2022'&amp;origen='excel'" preserveFormatting="0" connectionId="5849" xr16:uid="{D8293F28-F5ED-4A7C-8A21-345FDA8CF9C2}"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Septiembre'&amp;anio='2022'&amp;origen='excel'" preserveFormatting="0" connectionId="5850" xr16:uid="{2D45F55B-C351-4D48-91E5-64BC151193FD}"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6.xml"/><Relationship Id="rId1" Type="http://schemas.openxmlformats.org/officeDocument/2006/relationships/printerSettings" Target="../printerSettings/printerSettings39.bin"/><Relationship Id="rId4" Type="http://schemas.openxmlformats.org/officeDocument/2006/relationships/queryTable" Target="../queryTables/queryTable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queryTable" Target="../queryTables/queryTable31.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7.xml"/><Relationship Id="rId1" Type="http://schemas.openxmlformats.org/officeDocument/2006/relationships/printerSettings" Target="../printerSettings/printerSettings41.bin"/><Relationship Id="rId4" Type="http://schemas.openxmlformats.org/officeDocument/2006/relationships/queryTable" Target="../queryTables/queryTable32.xml"/></Relationships>
</file>

<file path=xl/worksheets/_rels/sheet42.xml.rels><?xml version="1.0" encoding="UTF-8" standalone="yes"?>
<Relationships xmlns="http://schemas.openxmlformats.org/package/2006/relationships"><Relationship Id="rId3" Type="http://schemas.openxmlformats.org/officeDocument/2006/relationships/queryTable" Target="../queryTables/queryTable33.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8.xml"/><Relationship Id="rId1" Type="http://schemas.openxmlformats.org/officeDocument/2006/relationships/printerSettings" Target="../printerSettings/printerSettings43.bin"/><Relationship Id="rId4" Type="http://schemas.openxmlformats.org/officeDocument/2006/relationships/queryTable" Target="../queryTables/queryTable34.xml"/></Relationships>
</file>

<file path=xl/worksheets/_rels/sheet44.xml.rels><?xml version="1.0" encoding="UTF-8" standalone="yes"?>
<Relationships xmlns="http://schemas.openxmlformats.org/package/2006/relationships"><Relationship Id="rId3" Type="http://schemas.openxmlformats.org/officeDocument/2006/relationships/queryTable" Target="../queryTables/queryTable35.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9.xml"/><Relationship Id="rId1" Type="http://schemas.openxmlformats.org/officeDocument/2006/relationships/printerSettings" Target="../printerSettings/printerSettings47.bin"/><Relationship Id="rId4" Type="http://schemas.openxmlformats.org/officeDocument/2006/relationships/queryTable" Target="../queryTables/queryTable38.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0.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queryTable" Target="../queryTables/queryTable40.xml"/><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0" tint="-4.9989318521683403E-2"/>
  </sheetPr>
  <dimension ref="A1:N323"/>
  <sheetViews>
    <sheetView showGridLines="0" tabSelected="1" view="pageBreakPreview" topLeftCell="A8" zoomScale="70" zoomScaleNormal="70" zoomScaleSheetLayoutView="70" zoomScalePageLayoutView="75" workbookViewId="0">
      <selection activeCell="U15" sqref="U15"/>
    </sheetView>
  </sheetViews>
  <sheetFormatPr baseColWidth="10" defaultRowHeight="15"/>
  <cols>
    <col min="1" max="14" width="10.6640625" style="1" customWidth="1"/>
    <col min="15" max="15" width="3.6640625" style="1" customWidth="1"/>
    <col min="16" max="29" width="10.6640625" style="1" customWidth="1"/>
    <col min="30" max="256" width="11.44140625" style="1"/>
    <col min="257" max="257" width="1.6640625" style="1" customWidth="1"/>
    <col min="258" max="268" width="10.6640625" style="1" customWidth="1"/>
    <col min="269" max="269" width="1.6640625" style="1" customWidth="1"/>
    <col min="270" max="285" width="10.6640625" style="1" customWidth="1"/>
    <col min="286" max="512" width="11.44140625" style="1"/>
    <col min="513" max="513" width="1.6640625" style="1" customWidth="1"/>
    <col min="514" max="524" width="10.6640625" style="1" customWidth="1"/>
    <col min="525" max="525" width="1.6640625" style="1" customWidth="1"/>
    <col min="526" max="541" width="10.6640625" style="1" customWidth="1"/>
    <col min="542" max="768" width="11.44140625" style="1"/>
    <col min="769" max="769" width="1.6640625" style="1" customWidth="1"/>
    <col min="770" max="780" width="10.6640625" style="1" customWidth="1"/>
    <col min="781" max="781" width="1.6640625" style="1" customWidth="1"/>
    <col min="782" max="797" width="10.6640625" style="1" customWidth="1"/>
    <col min="798" max="1024" width="11.44140625" style="1"/>
    <col min="1025" max="1025" width="1.6640625" style="1" customWidth="1"/>
    <col min="1026" max="1036" width="10.6640625" style="1" customWidth="1"/>
    <col min="1037" max="1037" width="1.6640625" style="1" customWidth="1"/>
    <col min="1038" max="1053" width="10.6640625" style="1" customWidth="1"/>
    <col min="1054" max="1280" width="11.44140625" style="1"/>
    <col min="1281" max="1281" width="1.6640625" style="1" customWidth="1"/>
    <col min="1282" max="1292" width="10.6640625" style="1" customWidth="1"/>
    <col min="1293" max="1293" width="1.6640625" style="1" customWidth="1"/>
    <col min="1294" max="1309" width="10.6640625" style="1" customWidth="1"/>
    <col min="1310" max="1536" width="11.44140625" style="1"/>
    <col min="1537" max="1537" width="1.6640625" style="1" customWidth="1"/>
    <col min="1538" max="1548" width="10.6640625" style="1" customWidth="1"/>
    <col min="1549" max="1549" width="1.6640625" style="1" customWidth="1"/>
    <col min="1550" max="1565" width="10.6640625" style="1" customWidth="1"/>
    <col min="1566" max="1792" width="11.44140625" style="1"/>
    <col min="1793" max="1793" width="1.6640625" style="1" customWidth="1"/>
    <col min="1794" max="1804" width="10.6640625" style="1" customWidth="1"/>
    <col min="1805" max="1805" width="1.6640625" style="1" customWidth="1"/>
    <col min="1806" max="1821" width="10.6640625" style="1" customWidth="1"/>
    <col min="1822" max="2048" width="11.44140625" style="1"/>
    <col min="2049" max="2049" width="1.6640625" style="1" customWidth="1"/>
    <col min="2050" max="2060" width="10.6640625" style="1" customWidth="1"/>
    <col min="2061" max="2061" width="1.6640625" style="1" customWidth="1"/>
    <col min="2062" max="2077" width="10.6640625" style="1" customWidth="1"/>
    <col min="2078" max="2304" width="11.44140625" style="1"/>
    <col min="2305" max="2305" width="1.6640625" style="1" customWidth="1"/>
    <col min="2306" max="2316" width="10.6640625" style="1" customWidth="1"/>
    <col min="2317" max="2317" width="1.6640625" style="1" customWidth="1"/>
    <col min="2318" max="2333" width="10.6640625" style="1" customWidth="1"/>
    <col min="2334" max="2560" width="11.44140625" style="1"/>
    <col min="2561" max="2561" width="1.6640625" style="1" customWidth="1"/>
    <col min="2562" max="2572" width="10.6640625" style="1" customWidth="1"/>
    <col min="2573" max="2573" width="1.6640625" style="1" customWidth="1"/>
    <col min="2574" max="2589" width="10.6640625" style="1" customWidth="1"/>
    <col min="2590" max="2816" width="11.44140625" style="1"/>
    <col min="2817" max="2817" width="1.6640625" style="1" customWidth="1"/>
    <col min="2818" max="2828" width="10.6640625" style="1" customWidth="1"/>
    <col min="2829" max="2829" width="1.6640625" style="1" customWidth="1"/>
    <col min="2830" max="2845" width="10.6640625" style="1" customWidth="1"/>
    <col min="2846" max="3072" width="11.44140625" style="1"/>
    <col min="3073" max="3073" width="1.6640625" style="1" customWidth="1"/>
    <col min="3074" max="3084" width="10.6640625" style="1" customWidth="1"/>
    <col min="3085" max="3085" width="1.6640625" style="1" customWidth="1"/>
    <col min="3086" max="3101" width="10.6640625" style="1" customWidth="1"/>
    <col min="3102" max="3328" width="11.44140625" style="1"/>
    <col min="3329" max="3329" width="1.6640625" style="1" customWidth="1"/>
    <col min="3330" max="3340" width="10.6640625" style="1" customWidth="1"/>
    <col min="3341" max="3341" width="1.6640625" style="1" customWidth="1"/>
    <col min="3342" max="3357" width="10.6640625" style="1" customWidth="1"/>
    <col min="3358" max="3584" width="11.44140625" style="1"/>
    <col min="3585" max="3585" width="1.6640625" style="1" customWidth="1"/>
    <col min="3586" max="3596" width="10.6640625" style="1" customWidth="1"/>
    <col min="3597" max="3597" width="1.6640625" style="1" customWidth="1"/>
    <col min="3598" max="3613" width="10.6640625" style="1" customWidth="1"/>
    <col min="3614" max="3840" width="11.44140625" style="1"/>
    <col min="3841" max="3841" width="1.6640625" style="1" customWidth="1"/>
    <col min="3842" max="3852" width="10.6640625" style="1" customWidth="1"/>
    <col min="3853" max="3853" width="1.6640625" style="1" customWidth="1"/>
    <col min="3854" max="3869" width="10.6640625" style="1" customWidth="1"/>
    <col min="3870" max="4096" width="11.44140625" style="1"/>
    <col min="4097" max="4097" width="1.6640625" style="1" customWidth="1"/>
    <col min="4098" max="4108" width="10.6640625" style="1" customWidth="1"/>
    <col min="4109" max="4109" width="1.6640625" style="1" customWidth="1"/>
    <col min="4110" max="4125" width="10.6640625" style="1" customWidth="1"/>
    <col min="4126" max="4352" width="11.44140625" style="1"/>
    <col min="4353" max="4353" width="1.6640625" style="1" customWidth="1"/>
    <col min="4354" max="4364" width="10.6640625" style="1" customWidth="1"/>
    <col min="4365" max="4365" width="1.6640625" style="1" customWidth="1"/>
    <col min="4366" max="4381" width="10.6640625" style="1" customWidth="1"/>
    <col min="4382" max="4608" width="11.44140625" style="1"/>
    <col min="4609" max="4609" width="1.6640625" style="1" customWidth="1"/>
    <col min="4610" max="4620" width="10.6640625" style="1" customWidth="1"/>
    <col min="4621" max="4621" width="1.6640625" style="1" customWidth="1"/>
    <col min="4622" max="4637" width="10.6640625" style="1" customWidth="1"/>
    <col min="4638" max="4864" width="11.44140625" style="1"/>
    <col min="4865" max="4865" width="1.6640625" style="1" customWidth="1"/>
    <col min="4866" max="4876" width="10.6640625" style="1" customWidth="1"/>
    <col min="4877" max="4877" width="1.6640625" style="1" customWidth="1"/>
    <col min="4878" max="4893" width="10.6640625" style="1" customWidth="1"/>
    <col min="4894" max="5120" width="11.44140625" style="1"/>
    <col min="5121" max="5121" width="1.6640625" style="1" customWidth="1"/>
    <col min="5122" max="5132" width="10.6640625" style="1" customWidth="1"/>
    <col min="5133" max="5133" width="1.6640625" style="1" customWidth="1"/>
    <col min="5134" max="5149" width="10.6640625" style="1" customWidth="1"/>
    <col min="5150" max="5376" width="11.44140625" style="1"/>
    <col min="5377" max="5377" width="1.6640625" style="1" customWidth="1"/>
    <col min="5378" max="5388" width="10.6640625" style="1" customWidth="1"/>
    <col min="5389" max="5389" width="1.6640625" style="1" customWidth="1"/>
    <col min="5390" max="5405" width="10.6640625" style="1" customWidth="1"/>
    <col min="5406" max="5632" width="11.44140625" style="1"/>
    <col min="5633" max="5633" width="1.6640625" style="1" customWidth="1"/>
    <col min="5634" max="5644" width="10.6640625" style="1" customWidth="1"/>
    <col min="5645" max="5645" width="1.6640625" style="1" customWidth="1"/>
    <col min="5646" max="5661" width="10.6640625" style="1" customWidth="1"/>
    <col min="5662" max="5888" width="11.44140625" style="1"/>
    <col min="5889" max="5889" width="1.6640625" style="1" customWidth="1"/>
    <col min="5890" max="5900" width="10.6640625" style="1" customWidth="1"/>
    <col min="5901" max="5901" width="1.6640625" style="1" customWidth="1"/>
    <col min="5902" max="5917" width="10.6640625" style="1" customWidth="1"/>
    <col min="5918" max="6144" width="11.44140625" style="1"/>
    <col min="6145" max="6145" width="1.6640625" style="1" customWidth="1"/>
    <col min="6146" max="6156" width="10.6640625" style="1" customWidth="1"/>
    <col min="6157" max="6157" width="1.6640625" style="1" customWidth="1"/>
    <col min="6158" max="6173" width="10.6640625" style="1" customWidth="1"/>
    <col min="6174" max="6400" width="11.44140625" style="1"/>
    <col min="6401" max="6401" width="1.6640625" style="1" customWidth="1"/>
    <col min="6402" max="6412" width="10.6640625" style="1" customWidth="1"/>
    <col min="6413" max="6413" width="1.6640625" style="1" customWidth="1"/>
    <col min="6414" max="6429" width="10.6640625" style="1" customWidth="1"/>
    <col min="6430" max="6656" width="11.44140625" style="1"/>
    <col min="6657" max="6657" width="1.6640625" style="1" customWidth="1"/>
    <col min="6658" max="6668" width="10.6640625" style="1" customWidth="1"/>
    <col min="6669" max="6669" width="1.6640625" style="1" customWidth="1"/>
    <col min="6670" max="6685" width="10.6640625" style="1" customWidth="1"/>
    <col min="6686" max="6912" width="11.44140625" style="1"/>
    <col min="6913" max="6913" width="1.6640625" style="1" customWidth="1"/>
    <col min="6914" max="6924" width="10.6640625" style="1" customWidth="1"/>
    <col min="6925" max="6925" width="1.6640625" style="1" customWidth="1"/>
    <col min="6926" max="6941" width="10.6640625" style="1" customWidth="1"/>
    <col min="6942" max="7168" width="11.44140625" style="1"/>
    <col min="7169" max="7169" width="1.6640625" style="1" customWidth="1"/>
    <col min="7170" max="7180" width="10.6640625" style="1" customWidth="1"/>
    <col min="7181" max="7181" width="1.6640625" style="1" customWidth="1"/>
    <col min="7182" max="7197" width="10.6640625" style="1" customWidth="1"/>
    <col min="7198" max="7424" width="11.44140625" style="1"/>
    <col min="7425" max="7425" width="1.6640625" style="1" customWidth="1"/>
    <col min="7426" max="7436" width="10.6640625" style="1" customWidth="1"/>
    <col min="7437" max="7437" width="1.6640625" style="1" customWidth="1"/>
    <col min="7438" max="7453" width="10.6640625" style="1" customWidth="1"/>
    <col min="7454" max="7680" width="11.44140625" style="1"/>
    <col min="7681" max="7681" width="1.6640625" style="1" customWidth="1"/>
    <col min="7682" max="7692" width="10.6640625" style="1" customWidth="1"/>
    <col min="7693" max="7693" width="1.6640625" style="1" customWidth="1"/>
    <col min="7694" max="7709" width="10.6640625" style="1" customWidth="1"/>
    <col min="7710" max="7936" width="11.44140625" style="1"/>
    <col min="7937" max="7937" width="1.6640625" style="1" customWidth="1"/>
    <col min="7938" max="7948" width="10.6640625" style="1" customWidth="1"/>
    <col min="7949" max="7949" width="1.6640625" style="1" customWidth="1"/>
    <col min="7950" max="7965" width="10.6640625" style="1" customWidth="1"/>
    <col min="7966" max="8192" width="11.44140625" style="1"/>
    <col min="8193" max="8193" width="1.6640625" style="1" customWidth="1"/>
    <col min="8194" max="8204" width="10.6640625" style="1" customWidth="1"/>
    <col min="8205" max="8205" width="1.6640625" style="1" customWidth="1"/>
    <col min="8206" max="8221" width="10.6640625" style="1" customWidth="1"/>
    <col min="8222" max="8448" width="11.44140625" style="1"/>
    <col min="8449" max="8449" width="1.6640625" style="1" customWidth="1"/>
    <col min="8450" max="8460" width="10.6640625" style="1" customWidth="1"/>
    <col min="8461" max="8461" width="1.6640625" style="1" customWidth="1"/>
    <col min="8462" max="8477" width="10.6640625" style="1" customWidth="1"/>
    <col min="8478" max="8704" width="11.44140625" style="1"/>
    <col min="8705" max="8705" width="1.6640625" style="1" customWidth="1"/>
    <col min="8706" max="8716" width="10.6640625" style="1" customWidth="1"/>
    <col min="8717" max="8717" width="1.6640625" style="1" customWidth="1"/>
    <col min="8718" max="8733" width="10.6640625" style="1" customWidth="1"/>
    <col min="8734" max="8960" width="11.44140625" style="1"/>
    <col min="8961" max="8961" width="1.6640625" style="1" customWidth="1"/>
    <col min="8962" max="8972" width="10.6640625" style="1" customWidth="1"/>
    <col min="8973" max="8973" width="1.6640625" style="1" customWidth="1"/>
    <col min="8974" max="8989" width="10.6640625" style="1" customWidth="1"/>
    <col min="8990" max="9216" width="11.44140625" style="1"/>
    <col min="9217" max="9217" width="1.6640625" style="1" customWidth="1"/>
    <col min="9218" max="9228" width="10.6640625" style="1" customWidth="1"/>
    <col min="9229" max="9229" width="1.6640625" style="1" customWidth="1"/>
    <col min="9230" max="9245" width="10.6640625" style="1" customWidth="1"/>
    <col min="9246" max="9472" width="11.44140625" style="1"/>
    <col min="9473" max="9473" width="1.6640625" style="1" customWidth="1"/>
    <col min="9474" max="9484" width="10.6640625" style="1" customWidth="1"/>
    <col min="9485" max="9485" width="1.6640625" style="1" customWidth="1"/>
    <col min="9486" max="9501" width="10.6640625" style="1" customWidth="1"/>
    <col min="9502" max="9728" width="11.44140625" style="1"/>
    <col min="9729" max="9729" width="1.6640625" style="1" customWidth="1"/>
    <col min="9730" max="9740" width="10.6640625" style="1" customWidth="1"/>
    <col min="9741" max="9741" width="1.6640625" style="1" customWidth="1"/>
    <col min="9742" max="9757" width="10.6640625" style="1" customWidth="1"/>
    <col min="9758" max="9984" width="11.44140625" style="1"/>
    <col min="9985" max="9985" width="1.6640625" style="1" customWidth="1"/>
    <col min="9986" max="9996" width="10.6640625" style="1" customWidth="1"/>
    <col min="9997" max="9997" width="1.6640625" style="1" customWidth="1"/>
    <col min="9998" max="10013" width="10.6640625" style="1" customWidth="1"/>
    <col min="10014" max="10240" width="11.44140625" style="1"/>
    <col min="10241" max="10241" width="1.6640625" style="1" customWidth="1"/>
    <col min="10242" max="10252" width="10.6640625" style="1" customWidth="1"/>
    <col min="10253" max="10253" width="1.6640625" style="1" customWidth="1"/>
    <col min="10254" max="10269" width="10.6640625" style="1" customWidth="1"/>
    <col min="10270" max="10496" width="11.44140625" style="1"/>
    <col min="10497" max="10497" width="1.6640625" style="1" customWidth="1"/>
    <col min="10498" max="10508" width="10.6640625" style="1" customWidth="1"/>
    <col min="10509" max="10509" width="1.6640625" style="1" customWidth="1"/>
    <col min="10510" max="10525" width="10.6640625" style="1" customWidth="1"/>
    <col min="10526" max="10752" width="11.44140625" style="1"/>
    <col min="10753" max="10753" width="1.6640625" style="1" customWidth="1"/>
    <col min="10754" max="10764" width="10.6640625" style="1" customWidth="1"/>
    <col min="10765" max="10765" width="1.6640625" style="1" customWidth="1"/>
    <col min="10766" max="10781" width="10.6640625" style="1" customWidth="1"/>
    <col min="10782" max="11008" width="11.44140625" style="1"/>
    <col min="11009" max="11009" width="1.6640625" style="1" customWidth="1"/>
    <col min="11010" max="11020" width="10.6640625" style="1" customWidth="1"/>
    <col min="11021" max="11021" width="1.6640625" style="1" customWidth="1"/>
    <col min="11022" max="11037" width="10.6640625" style="1" customWidth="1"/>
    <col min="11038" max="11264" width="11.44140625" style="1"/>
    <col min="11265" max="11265" width="1.6640625" style="1" customWidth="1"/>
    <col min="11266" max="11276" width="10.6640625" style="1" customWidth="1"/>
    <col min="11277" max="11277" width="1.6640625" style="1" customWidth="1"/>
    <col min="11278" max="11293" width="10.6640625" style="1" customWidth="1"/>
    <col min="11294" max="11520" width="11.44140625" style="1"/>
    <col min="11521" max="11521" width="1.6640625" style="1" customWidth="1"/>
    <col min="11522" max="11532" width="10.6640625" style="1" customWidth="1"/>
    <col min="11533" max="11533" width="1.6640625" style="1" customWidth="1"/>
    <col min="11534" max="11549" width="10.6640625" style="1" customWidth="1"/>
    <col min="11550" max="11776" width="11.44140625" style="1"/>
    <col min="11777" max="11777" width="1.6640625" style="1" customWidth="1"/>
    <col min="11778" max="11788" width="10.6640625" style="1" customWidth="1"/>
    <col min="11789" max="11789" width="1.6640625" style="1" customWidth="1"/>
    <col min="11790" max="11805" width="10.6640625" style="1" customWidth="1"/>
    <col min="11806" max="12032" width="11.44140625" style="1"/>
    <col min="12033" max="12033" width="1.6640625" style="1" customWidth="1"/>
    <col min="12034" max="12044" width="10.6640625" style="1" customWidth="1"/>
    <col min="12045" max="12045" width="1.6640625" style="1" customWidth="1"/>
    <col min="12046" max="12061" width="10.6640625" style="1" customWidth="1"/>
    <col min="12062" max="12288" width="11.44140625" style="1"/>
    <col min="12289" max="12289" width="1.6640625" style="1" customWidth="1"/>
    <col min="12290" max="12300" width="10.6640625" style="1" customWidth="1"/>
    <col min="12301" max="12301" width="1.6640625" style="1" customWidth="1"/>
    <col min="12302" max="12317" width="10.6640625" style="1" customWidth="1"/>
    <col min="12318" max="12544" width="11.44140625" style="1"/>
    <col min="12545" max="12545" width="1.6640625" style="1" customWidth="1"/>
    <col min="12546" max="12556" width="10.6640625" style="1" customWidth="1"/>
    <col min="12557" max="12557" width="1.6640625" style="1" customWidth="1"/>
    <col min="12558" max="12573" width="10.6640625" style="1" customWidth="1"/>
    <col min="12574" max="12800" width="11.44140625" style="1"/>
    <col min="12801" max="12801" width="1.6640625" style="1" customWidth="1"/>
    <col min="12802" max="12812" width="10.6640625" style="1" customWidth="1"/>
    <col min="12813" max="12813" width="1.6640625" style="1" customWidth="1"/>
    <col min="12814" max="12829" width="10.6640625" style="1" customWidth="1"/>
    <col min="12830" max="13056" width="11.44140625" style="1"/>
    <col min="13057" max="13057" width="1.6640625" style="1" customWidth="1"/>
    <col min="13058" max="13068" width="10.6640625" style="1" customWidth="1"/>
    <col min="13069" max="13069" width="1.6640625" style="1" customWidth="1"/>
    <col min="13070" max="13085" width="10.6640625" style="1" customWidth="1"/>
    <col min="13086" max="13312" width="11.44140625" style="1"/>
    <col min="13313" max="13313" width="1.6640625" style="1" customWidth="1"/>
    <col min="13314" max="13324" width="10.6640625" style="1" customWidth="1"/>
    <col min="13325" max="13325" width="1.6640625" style="1" customWidth="1"/>
    <col min="13326" max="13341" width="10.6640625" style="1" customWidth="1"/>
    <col min="13342" max="13568" width="11.44140625" style="1"/>
    <col min="13569" max="13569" width="1.6640625" style="1" customWidth="1"/>
    <col min="13570" max="13580" width="10.6640625" style="1" customWidth="1"/>
    <col min="13581" max="13581" width="1.6640625" style="1" customWidth="1"/>
    <col min="13582" max="13597" width="10.6640625" style="1" customWidth="1"/>
    <col min="13598" max="13824" width="11.44140625" style="1"/>
    <col min="13825" max="13825" width="1.6640625" style="1" customWidth="1"/>
    <col min="13826" max="13836" width="10.6640625" style="1" customWidth="1"/>
    <col min="13837" max="13837" width="1.6640625" style="1" customWidth="1"/>
    <col min="13838" max="13853" width="10.6640625" style="1" customWidth="1"/>
    <col min="13854" max="14080" width="11.44140625" style="1"/>
    <col min="14081" max="14081" width="1.6640625" style="1" customWidth="1"/>
    <col min="14082" max="14092" width="10.6640625" style="1" customWidth="1"/>
    <col min="14093" max="14093" width="1.6640625" style="1" customWidth="1"/>
    <col min="14094" max="14109" width="10.6640625" style="1" customWidth="1"/>
    <col min="14110" max="14336" width="11.44140625" style="1"/>
    <col min="14337" max="14337" width="1.6640625" style="1" customWidth="1"/>
    <col min="14338" max="14348" width="10.6640625" style="1" customWidth="1"/>
    <col min="14349" max="14349" width="1.6640625" style="1" customWidth="1"/>
    <col min="14350" max="14365" width="10.6640625" style="1" customWidth="1"/>
    <col min="14366" max="14592" width="11.44140625" style="1"/>
    <col min="14593" max="14593" width="1.6640625" style="1" customWidth="1"/>
    <col min="14594" max="14604" width="10.6640625" style="1" customWidth="1"/>
    <col min="14605" max="14605" width="1.6640625" style="1" customWidth="1"/>
    <col min="14606" max="14621" width="10.6640625" style="1" customWidth="1"/>
    <col min="14622" max="14848" width="11.44140625" style="1"/>
    <col min="14849" max="14849" width="1.6640625" style="1" customWidth="1"/>
    <col min="14850" max="14860" width="10.6640625" style="1" customWidth="1"/>
    <col min="14861" max="14861" width="1.6640625" style="1" customWidth="1"/>
    <col min="14862" max="14877" width="10.6640625" style="1" customWidth="1"/>
    <col min="14878" max="15104" width="11.44140625" style="1"/>
    <col min="15105" max="15105" width="1.6640625" style="1" customWidth="1"/>
    <col min="15106" max="15116" width="10.6640625" style="1" customWidth="1"/>
    <col min="15117" max="15117" width="1.6640625" style="1" customWidth="1"/>
    <col min="15118" max="15133" width="10.6640625" style="1" customWidth="1"/>
    <col min="15134" max="15360" width="11.44140625" style="1"/>
    <col min="15361" max="15361" width="1.6640625" style="1" customWidth="1"/>
    <col min="15362" max="15372" width="10.6640625" style="1" customWidth="1"/>
    <col min="15373" max="15373" width="1.6640625" style="1" customWidth="1"/>
    <col min="15374" max="15389" width="10.6640625" style="1" customWidth="1"/>
    <col min="15390" max="15616" width="11.44140625" style="1"/>
    <col min="15617" max="15617" width="1.6640625" style="1" customWidth="1"/>
    <col min="15618" max="15628" width="10.6640625" style="1" customWidth="1"/>
    <col min="15629" max="15629" width="1.6640625" style="1" customWidth="1"/>
    <col min="15630" max="15645" width="10.6640625" style="1" customWidth="1"/>
    <col min="15646" max="15872" width="11.44140625" style="1"/>
    <col min="15873" max="15873" width="1.6640625" style="1" customWidth="1"/>
    <col min="15874" max="15884" width="10.6640625" style="1" customWidth="1"/>
    <col min="15885" max="15885" width="1.6640625" style="1" customWidth="1"/>
    <col min="15886" max="15901" width="10.6640625" style="1" customWidth="1"/>
    <col min="15902" max="16128" width="11.44140625" style="1"/>
    <col min="16129" max="16129" width="1.6640625" style="1" customWidth="1"/>
    <col min="16130" max="16140" width="10.6640625" style="1" customWidth="1"/>
    <col min="16141" max="16141" width="1.6640625" style="1" customWidth="1"/>
    <col min="16142" max="16157" width="10.6640625" style="1" customWidth="1"/>
    <col min="16158" max="16384" width="11.44140625" style="1"/>
  </cols>
  <sheetData>
    <row r="1" spans="1:13" ht="9.9"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94"/>
      <c r="K11" s="94"/>
      <c r="L11" s="94"/>
    </row>
    <row r="12" spans="1:13" ht="20.100000000000001" customHeight="1">
      <c r="H12" s="94"/>
      <c r="I12" s="94"/>
      <c r="J12" s="95"/>
      <c r="K12" s="95"/>
      <c r="L12" s="95"/>
      <c r="M12" s="94"/>
    </row>
    <row r="13" spans="1:13" ht="20.100000000000001" customHeight="1">
      <c r="M13" s="94"/>
    </row>
    <row r="14" spans="1:13" ht="20.100000000000001" customHeight="1">
      <c r="M14" s="94"/>
    </row>
    <row r="15" spans="1:13" ht="20.100000000000001" customHeight="1">
      <c r="M15" s="94"/>
    </row>
    <row r="16" spans="1:13" ht="20.100000000000001" customHeight="1">
      <c r="B16" s="96"/>
      <c r="C16" s="96"/>
      <c r="D16" s="96"/>
      <c r="E16" s="96"/>
      <c r="F16" s="96"/>
      <c r="G16" s="96"/>
      <c r="H16" s="96"/>
      <c r="I16" s="96"/>
      <c r="J16" s="96"/>
      <c r="K16" s="96"/>
      <c r="L16" s="96"/>
      <c r="M16" s="94"/>
    </row>
    <row r="17" spans="1:14" ht="20.100000000000001" customHeight="1">
      <c r="B17" s="96"/>
      <c r="C17" s="96"/>
      <c r="D17" s="96"/>
      <c r="E17" s="96"/>
      <c r="F17" s="96"/>
      <c r="G17" s="96"/>
      <c r="H17" s="96"/>
      <c r="I17" s="96"/>
      <c r="J17" s="96"/>
      <c r="K17" s="96"/>
      <c r="L17" s="96"/>
      <c r="M17" s="94"/>
    </row>
    <row r="18" spans="1:14" ht="20.100000000000001" customHeight="1">
      <c r="B18" s="96"/>
      <c r="C18" s="96"/>
      <c r="D18" s="96"/>
      <c r="E18" s="96"/>
      <c r="F18" s="96"/>
      <c r="G18" s="96"/>
      <c r="H18" s="96"/>
      <c r="I18" s="96"/>
      <c r="J18" s="96"/>
      <c r="K18" s="96"/>
      <c r="L18" s="96"/>
    </row>
    <row r="19" spans="1:14" ht="20.100000000000001" customHeight="1">
      <c r="B19" s="96"/>
      <c r="C19" s="96"/>
      <c r="D19" s="96"/>
      <c r="E19" s="96"/>
      <c r="F19" s="96"/>
      <c r="G19" s="96"/>
      <c r="H19" s="96"/>
      <c r="I19" s="96"/>
      <c r="J19" s="96"/>
      <c r="K19" s="96"/>
      <c r="L19" s="96"/>
    </row>
    <row r="20" spans="1:14" ht="20.100000000000001" customHeight="1">
      <c r="A20" s="2"/>
      <c r="B20" s="96"/>
      <c r="C20" s="96"/>
      <c r="D20" s="96"/>
      <c r="E20" s="96"/>
      <c r="F20" s="96"/>
      <c r="G20" s="96"/>
      <c r="H20" s="96"/>
      <c r="I20" s="96"/>
      <c r="J20" s="96"/>
      <c r="K20" s="96"/>
      <c r="L20" s="96"/>
      <c r="M20" s="2"/>
    </row>
    <row r="21" spans="1:14" ht="20.100000000000001" customHeight="1">
      <c r="A21" s="2"/>
      <c r="B21" s="2"/>
      <c r="C21" s="2"/>
      <c r="D21" s="97"/>
      <c r="E21" s="2"/>
      <c r="F21" s="2"/>
      <c r="G21" s="2"/>
      <c r="H21" s="2"/>
      <c r="I21" s="2"/>
      <c r="J21" s="2"/>
      <c r="K21" s="2"/>
      <c r="L21" s="2"/>
      <c r="M21" s="2"/>
    </row>
    <row r="22" spans="1:14" ht="20.100000000000001" customHeight="1">
      <c r="A22" s="2"/>
      <c r="B22" s="2"/>
      <c r="C22" s="2"/>
      <c r="D22" s="2"/>
      <c r="E22" s="2"/>
      <c r="F22" s="2"/>
      <c r="G22" s="2"/>
      <c r="H22" s="2"/>
      <c r="I22" s="2"/>
      <c r="J22" s="98"/>
      <c r="K22" s="98"/>
      <c r="L22" s="98"/>
      <c r="M22" s="2"/>
    </row>
    <row r="23" spans="1:14" ht="20.100000000000001" customHeight="1">
      <c r="A23" s="2"/>
      <c r="B23" s="2"/>
      <c r="C23" s="2"/>
      <c r="D23" s="2"/>
      <c r="E23" s="2"/>
      <c r="F23" s="2"/>
      <c r="G23" s="2"/>
      <c r="H23" s="2"/>
      <c r="I23" s="99"/>
      <c r="J23" s="98"/>
      <c r="K23" s="98"/>
      <c r="L23" s="98"/>
      <c r="M23" s="2"/>
    </row>
    <row r="24" spans="1:14" ht="20.100000000000001" customHeight="1">
      <c r="A24" s="2"/>
      <c r="B24" s="2"/>
      <c r="C24" s="2"/>
      <c r="D24" s="2"/>
      <c r="E24" s="2"/>
      <c r="F24" s="2"/>
      <c r="G24" s="2"/>
      <c r="H24" s="2"/>
      <c r="I24" s="2"/>
      <c r="J24" s="2"/>
      <c r="K24" s="2"/>
      <c r="L24" s="2"/>
      <c r="M24" s="2"/>
    </row>
    <row r="25" spans="1:14" ht="9.9"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00"/>
      <c r="K29" s="100"/>
      <c r="L29" s="100"/>
      <c r="M29" s="100"/>
    </row>
    <row r="30" spans="1:14" ht="20.100000000000001" customHeight="1">
      <c r="J30" s="100"/>
      <c r="K30" s="100"/>
      <c r="L30" s="100"/>
      <c r="M30" s="100"/>
    </row>
    <row r="31" spans="1:14" ht="20.100000000000001" customHeight="1"/>
    <row r="32" spans="1:14" ht="20.100000000000001" customHeight="1">
      <c r="L32" s="9"/>
      <c r="N32" s="10"/>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24062-9FE4-4AD5-9300-A27641E0CCA2}">
  <sheetPr>
    <tabColor theme="0" tint="-4.9989318521683403E-2"/>
  </sheetPr>
  <dimension ref="A1:O47"/>
  <sheetViews>
    <sheetView view="pageBreakPreview" zoomScaleNormal="100" zoomScaleSheetLayoutView="100" workbookViewId="0">
      <selection activeCell="D39" sqref="D39"/>
    </sheetView>
  </sheetViews>
  <sheetFormatPr baseColWidth="10" defaultRowHeight="13.2"/>
  <cols>
    <col min="1" max="15" width="10.6640625" customWidth="1"/>
  </cols>
  <sheetData>
    <row r="1" spans="1:15">
      <c r="A1" s="109" t="s">
        <v>22</v>
      </c>
      <c r="B1" s="109"/>
      <c r="C1" s="109"/>
      <c r="D1" s="109"/>
      <c r="E1" s="109"/>
      <c r="F1" s="109"/>
      <c r="G1" s="109"/>
      <c r="H1" s="109"/>
      <c r="I1" s="109"/>
      <c r="J1" s="109"/>
      <c r="K1" s="109"/>
      <c r="L1" s="109"/>
      <c r="M1" s="109"/>
      <c r="N1" s="109"/>
      <c r="O1" s="109"/>
    </row>
    <row r="2" spans="1:15" ht="27.9" customHeight="1">
      <c r="A2" s="567" t="s">
        <v>163</v>
      </c>
      <c r="B2" s="567"/>
      <c r="C2" s="567"/>
      <c r="D2" s="567"/>
      <c r="E2" s="567"/>
      <c r="F2" s="567"/>
      <c r="G2" s="567"/>
      <c r="H2" s="567"/>
      <c r="I2" s="567"/>
      <c r="J2" s="567"/>
      <c r="K2" s="567"/>
      <c r="L2" s="567"/>
      <c r="M2" s="567"/>
      <c r="N2" s="567"/>
      <c r="O2" s="567"/>
    </row>
    <row r="3" spans="1:15" ht="24.9" customHeight="1">
      <c r="A3" s="567" t="str">
        <f>UPPER(CONCATENATE("Septiembre 2022"))</f>
        <v>SEPTIEMBRE 2022</v>
      </c>
      <c r="B3" s="567"/>
      <c r="C3" s="567"/>
      <c r="D3" s="567"/>
      <c r="E3" s="567"/>
      <c r="F3" s="567"/>
      <c r="G3" s="567"/>
      <c r="H3" s="567"/>
      <c r="I3" s="567"/>
      <c r="J3" s="567"/>
      <c r="K3" s="567"/>
      <c r="L3" s="567"/>
      <c r="M3" s="567"/>
      <c r="N3" s="567"/>
      <c r="O3" s="567"/>
    </row>
    <row r="4" spans="1:15">
      <c r="A4" s="115"/>
      <c r="B4" s="109"/>
      <c r="C4" s="109"/>
      <c r="D4" s="109"/>
      <c r="E4" s="109"/>
      <c r="F4" s="109"/>
      <c r="G4" s="109"/>
      <c r="H4" s="109"/>
      <c r="I4" s="109"/>
      <c r="J4" s="109"/>
      <c r="K4" s="109"/>
      <c r="L4" s="109"/>
      <c r="M4" s="109"/>
      <c r="N4" s="109"/>
      <c r="O4" s="109"/>
    </row>
    <row r="5" spans="1:15" ht="24.9" customHeight="1">
      <c r="A5" s="567" t="str">
        <f>UPPER(CONCATENATE("2012 - 2022*"))</f>
        <v>2012 - 2022*</v>
      </c>
      <c r="B5" s="567"/>
      <c r="C5" s="567"/>
      <c r="D5" s="567"/>
      <c r="E5" s="567"/>
      <c r="F5" s="567"/>
      <c r="G5" s="567"/>
      <c r="H5" s="567"/>
      <c r="I5" s="567"/>
      <c r="J5" s="567"/>
      <c r="K5" s="567"/>
      <c r="L5" s="567"/>
      <c r="M5" s="567"/>
      <c r="N5" s="567"/>
      <c r="O5" s="567"/>
    </row>
    <row r="6" spans="1:15">
      <c r="A6" s="115"/>
      <c r="B6" s="109"/>
      <c r="C6" s="109"/>
      <c r="D6" s="109"/>
      <c r="E6" s="109"/>
      <c r="F6" s="109"/>
      <c r="G6" s="109"/>
      <c r="H6" s="109"/>
      <c r="I6" s="109"/>
      <c r="J6" s="109"/>
      <c r="K6" s="109"/>
      <c r="L6" s="109"/>
      <c r="M6" s="109"/>
      <c r="N6" s="109"/>
      <c r="O6" s="109"/>
    </row>
    <row r="7" spans="1:15">
      <c r="A7" s="149" t="s">
        <v>164</v>
      </c>
      <c r="B7" s="149" t="s">
        <v>90</v>
      </c>
      <c r="C7" s="109"/>
      <c r="D7" s="109"/>
      <c r="E7" s="109"/>
      <c r="F7" s="109"/>
      <c r="G7" s="109"/>
      <c r="H7" s="109"/>
      <c r="I7" s="109"/>
      <c r="J7" s="109"/>
      <c r="K7" s="109"/>
      <c r="L7" s="109"/>
      <c r="M7" s="109"/>
      <c r="N7" s="109"/>
      <c r="O7" s="109"/>
    </row>
    <row r="8" spans="1:15">
      <c r="A8" s="149">
        <v>2012</v>
      </c>
      <c r="B8" s="348">
        <v>239089</v>
      </c>
      <c r="C8" s="109"/>
      <c r="D8" s="109"/>
      <c r="E8" s="109"/>
      <c r="F8" s="109"/>
      <c r="G8" s="109"/>
      <c r="H8" s="109"/>
      <c r="I8" s="109"/>
      <c r="J8" s="109"/>
      <c r="K8" s="109"/>
      <c r="L8" s="109"/>
      <c r="M8" s="109"/>
      <c r="N8" s="109"/>
      <c r="O8" s="109"/>
    </row>
    <row r="9" spans="1:15">
      <c r="A9" s="149">
        <v>2013</v>
      </c>
      <c r="B9" s="348">
        <v>246334</v>
      </c>
      <c r="C9" s="109"/>
      <c r="D9" s="109"/>
      <c r="E9" s="109"/>
      <c r="F9" s="109"/>
      <c r="G9" s="109"/>
      <c r="H9" s="109"/>
      <c r="I9" s="109"/>
      <c r="J9" s="109"/>
      <c r="K9" s="109"/>
      <c r="L9" s="109"/>
      <c r="M9" s="109"/>
      <c r="N9" s="109"/>
      <c r="O9" s="109"/>
    </row>
    <row r="10" spans="1:15">
      <c r="A10" s="149">
        <v>2014</v>
      </c>
      <c r="B10" s="348">
        <v>255638</v>
      </c>
      <c r="C10" s="109"/>
      <c r="D10" s="109"/>
      <c r="E10" s="109"/>
      <c r="F10" s="109"/>
      <c r="G10" s="109"/>
      <c r="H10" s="109"/>
      <c r="I10" s="109"/>
      <c r="J10" s="109"/>
      <c r="K10" s="109"/>
      <c r="L10" s="109"/>
      <c r="M10" s="109"/>
      <c r="N10" s="109"/>
      <c r="O10" s="109"/>
    </row>
    <row r="11" spans="1:15">
      <c r="A11" s="149">
        <v>2015</v>
      </c>
      <c r="B11" s="348">
        <v>247488</v>
      </c>
      <c r="C11" s="109"/>
      <c r="D11" s="109"/>
      <c r="E11" s="109"/>
      <c r="F11" s="109"/>
      <c r="G11" s="109"/>
      <c r="H11" s="109"/>
      <c r="I11" s="109"/>
      <c r="J11" s="109"/>
      <c r="K11" s="109"/>
      <c r="L11" s="109"/>
      <c r="M11" s="109"/>
      <c r="N11" s="109"/>
      <c r="O11" s="109"/>
    </row>
    <row r="12" spans="1:15">
      <c r="A12" s="149">
        <v>2016</v>
      </c>
      <c r="B12" s="348">
        <v>217868</v>
      </c>
      <c r="C12" s="109"/>
      <c r="D12" s="109"/>
      <c r="E12" s="109"/>
      <c r="F12" s="109"/>
      <c r="G12" s="109"/>
      <c r="H12" s="109"/>
      <c r="I12" s="109"/>
      <c r="J12" s="109"/>
      <c r="K12" s="109"/>
      <c r="L12" s="109"/>
      <c r="M12" s="109"/>
      <c r="N12" s="109"/>
      <c r="O12" s="109"/>
    </row>
    <row r="13" spans="1:15">
      <c r="A13" s="149">
        <v>2017</v>
      </c>
      <c r="B13" s="348">
        <v>204617</v>
      </c>
      <c r="C13" s="109"/>
      <c r="D13" s="109"/>
      <c r="E13" s="109"/>
      <c r="F13" s="109"/>
      <c r="G13" s="109"/>
      <c r="H13" s="109"/>
      <c r="I13" s="109"/>
      <c r="J13" s="109"/>
      <c r="K13" s="109"/>
      <c r="L13" s="109"/>
      <c r="M13" s="109"/>
      <c r="N13" s="109"/>
      <c r="O13" s="109"/>
    </row>
    <row r="14" spans="1:15">
      <c r="A14" s="149">
        <v>2018</v>
      </c>
      <c r="B14" s="348">
        <v>197988</v>
      </c>
      <c r="C14" s="109"/>
      <c r="D14" s="109"/>
      <c r="E14" s="109"/>
      <c r="F14" s="109"/>
      <c r="G14" s="109"/>
      <c r="H14" s="109"/>
      <c r="I14" s="109"/>
      <c r="J14" s="109"/>
      <c r="K14" s="109"/>
      <c r="L14" s="109"/>
      <c r="M14" s="109"/>
      <c r="N14" s="109"/>
      <c r="O14" s="109"/>
    </row>
    <row r="15" spans="1:15">
      <c r="A15" s="149">
        <v>2019</v>
      </c>
      <c r="B15" s="348">
        <v>200936</v>
      </c>
      <c r="C15" s="109"/>
      <c r="D15" s="109"/>
      <c r="E15" s="109"/>
      <c r="F15" s="109"/>
      <c r="G15" s="109"/>
      <c r="H15" s="109"/>
      <c r="I15" s="109"/>
      <c r="J15" s="109"/>
      <c r="K15" s="109"/>
      <c r="L15" s="109"/>
      <c r="M15" s="109"/>
      <c r="N15" s="109"/>
      <c r="O15" s="109"/>
    </row>
    <row r="16" spans="1:15">
      <c r="A16" s="149">
        <v>2020</v>
      </c>
      <c r="B16" s="348">
        <v>214231</v>
      </c>
      <c r="C16" s="109"/>
      <c r="D16" s="109"/>
      <c r="E16" s="109"/>
      <c r="F16" s="109"/>
      <c r="G16" s="109"/>
      <c r="H16" s="109"/>
      <c r="I16" s="109"/>
      <c r="J16" s="109"/>
      <c r="K16" s="109"/>
      <c r="L16" s="109"/>
      <c r="M16" s="109"/>
      <c r="N16" s="109"/>
      <c r="O16" s="109"/>
    </row>
    <row r="17" spans="1:15">
      <c r="A17" s="149">
        <v>2021</v>
      </c>
      <c r="B17" s="348">
        <v>222369</v>
      </c>
      <c r="C17" s="109"/>
      <c r="D17" s="109"/>
      <c r="E17" s="109"/>
      <c r="F17" s="109"/>
      <c r="G17" s="109"/>
      <c r="H17" s="109"/>
      <c r="I17" s="109"/>
      <c r="J17" s="109"/>
      <c r="K17" s="109"/>
      <c r="L17" s="109"/>
      <c r="M17" s="109"/>
      <c r="N17" s="109"/>
      <c r="O17" s="109"/>
    </row>
    <row r="18" spans="1:15">
      <c r="A18" s="149" t="s">
        <v>720</v>
      </c>
      <c r="B18" s="150">
        <v>229623</v>
      </c>
      <c r="C18" s="109"/>
      <c r="D18" s="109"/>
      <c r="E18" s="109"/>
      <c r="F18" s="109"/>
      <c r="G18" s="109"/>
      <c r="H18" s="109"/>
      <c r="I18" s="109"/>
      <c r="J18" s="109"/>
      <c r="K18" s="109"/>
      <c r="L18" s="109"/>
      <c r="M18" s="109"/>
      <c r="N18" s="109"/>
      <c r="O18" s="109"/>
    </row>
    <row r="19" spans="1:15">
      <c r="A19" s="149"/>
      <c r="B19" s="115"/>
      <c r="C19" s="109"/>
      <c r="D19" s="109"/>
      <c r="E19" s="109"/>
      <c r="F19" s="109"/>
      <c r="G19" s="109"/>
      <c r="H19" s="109"/>
      <c r="I19" s="109"/>
      <c r="J19" s="109"/>
      <c r="K19" s="109"/>
      <c r="L19" s="109"/>
      <c r="M19" s="109"/>
      <c r="N19" s="109"/>
      <c r="O19" s="109"/>
    </row>
    <row r="20" spans="1:15">
      <c r="A20" s="115"/>
      <c r="B20" s="109"/>
      <c r="C20" s="109"/>
      <c r="D20" s="109"/>
      <c r="E20" s="109"/>
      <c r="F20" s="109"/>
      <c r="G20" s="109"/>
      <c r="H20" s="109"/>
      <c r="I20" s="109"/>
      <c r="J20" s="109"/>
      <c r="K20" s="109"/>
      <c r="L20" s="109"/>
      <c r="M20" s="109"/>
      <c r="N20" s="109"/>
      <c r="O20" s="109"/>
    </row>
    <row r="21" spans="1:15">
      <c r="A21" s="115"/>
      <c r="B21" s="109"/>
      <c r="C21" s="109"/>
      <c r="D21" s="109"/>
      <c r="E21" s="109"/>
      <c r="F21" s="109"/>
      <c r="G21" s="109"/>
      <c r="H21" s="109"/>
      <c r="I21" s="109"/>
      <c r="J21" s="109"/>
      <c r="K21" s="109"/>
      <c r="L21" s="109"/>
      <c r="M21" s="109"/>
      <c r="N21" s="109"/>
      <c r="O21" s="109"/>
    </row>
    <row r="22" spans="1:15">
      <c r="A22" s="115"/>
      <c r="B22" s="109"/>
      <c r="C22" s="109"/>
      <c r="D22" s="109"/>
      <c r="E22" s="109"/>
      <c r="F22" s="109"/>
      <c r="G22" s="109"/>
      <c r="H22" s="109"/>
      <c r="I22" s="109"/>
      <c r="J22" s="109"/>
      <c r="K22" s="109"/>
      <c r="L22" s="109"/>
      <c r="M22" s="109"/>
      <c r="N22" s="109"/>
      <c r="O22" s="109"/>
    </row>
    <row r="23" spans="1:15">
      <c r="A23" s="115"/>
      <c r="B23" s="109"/>
      <c r="C23" s="109"/>
      <c r="D23" s="109"/>
      <c r="E23" s="109"/>
      <c r="F23" s="109"/>
      <c r="G23" s="109"/>
      <c r="H23" s="109"/>
      <c r="I23" s="109"/>
      <c r="J23" s="109"/>
      <c r="K23" s="109"/>
      <c r="L23" s="109"/>
      <c r="M23" s="109"/>
      <c r="N23" s="109"/>
      <c r="O23" s="109"/>
    </row>
    <row r="24" spans="1:15" ht="24.9" customHeight="1">
      <c r="A24" s="567" t="str">
        <f>UPPER(CONCATENATE("Septiembre 2021 - Septiembre 2022"))</f>
        <v>SEPTIEMBRE 2021 - SEPTIEMBRE 2022</v>
      </c>
      <c r="B24" s="567"/>
      <c r="C24" s="567"/>
      <c r="D24" s="567"/>
      <c r="E24" s="567"/>
      <c r="F24" s="567"/>
      <c r="G24" s="567"/>
      <c r="H24" s="567"/>
      <c r="I24" s="567"/>
      <c r="J24" s="567"/>
      <c r="K24" s="567"/>
      <c r="L24" s="567"/>
      <c r="M24" s="567"/>
      <c r="N24" s="567"/>
      <c r="O24" s="567"/>
    </row>
    <row r="25" spans="1:15">
      <c r="A25" s="149" t="s">
        <v>23</v>
      </c>
      <c r="B25" s="149" t="s">
        <v>24</v>
      </c>
      <c r="C25" s="149" t="s">
        <v>69</v>
      </c>
      <c r="D25" s="109"/>
      <c r="E25" s="109"/>
      <c r="F25" s="109"/>
      <c r="G25" s="109"/>
      <c r="H25" s="109"/>
      <c r="I25" s="109"/>
      <c r="J25" s="109"/>
      <c r="K25" s="109"/>
      <c r="L25" s="109"/>
      <c r="M25" s="109"/>
      <c r="N25" s="109"/>
      <c r="O25" s="109"/>
    </row>
    <row r="26" spans="1:15">
      <c r="A26" s="566">
        <v>2021</v>
      </c>
      <c r="B26" s="149" t="s">
        <v>150</v>
      </c>
      <c r="C26" s="150">
        <v>222600</v>
      </c>
      <c r="D26" s="109"/>
      <c r="E26" s="109"/>
      <c r="F26" s="109"/>
      <c r="G26" s="109"/>
      <c r="H26" s="109"/>
      <c r="I26" s="109"/>
      <c r="J26" s="109"/>
      <c r="K26" s="109"/>
      <c r="L26" s="109"/>
      <c r="M26" s="109"/>
      <c r="N26" s="109"/>
      <c r="O26" s="109"/>
    </row>
    <row r="27" spans="1:15">
      <c r="A27" s="566"/>
      <c r="B27" s="149" t="s">
        <v>151</v>
      </c>
      <c r="C27" s="150">
        <v>222959</v>
      </c>
      <c r="D27" s="109"/>
      <c r="E27" s="109"/>
      <c r="F27" s="109"/>
      <c r="G27" s="109"/>
      <c r="H27" s="109"/>
      <c r="I27" s="109"/>
      <c r="J27" s="109"/>
      <c r="K27" s="109"/>
      <c r="L27" s="109"/>
      <c r="M27" s="109"/>
      <c r="N27" s="109"/>
      <c r="O27" s="109"/>
    </row>
    <row r="28" spans="1:15">
      <c r="A28" s="566"/>
      <c r="B28" s="149" t="s">
        <v>152</v>
      </c>
      <c r="C28" s="150">
        <v>223416</v>
      </c>
      <c r="D28" s="109"/>
      <c r="E28" s="109"/>
      <c r="F28" s="109"/>
      <c r="G28" s="109"/>
      <c r="H28" s="109"/>
      <c r="I28" s="109"/>
      <c r="J28" s="109"/>
      <c r="K28" s="109"/>
      <c r="L28" s="109"/>
      <c r="M28" s="109"/>
      <c r="N28" s="109"/>
      <c r="O28" s="109"/>
    </row>
    <row r="29" spans="1:15">
      <c r="A29" s="566"/>
      <c r="B29" s="149" t="s">
        <v>153</v>
      </c>
      <c r="C29" s="150">
        <v>222369</v>
      </c>
      <c r="D29" s="109"/>
      <c r="E29" s="109"/>
      <c r="F29" s="109"/>
      <c r="G29" s="109"/>
      <c r="H29" s="109"/>
      <c r="I29" s="109"/>
      <c r="J29" s="109"/>
      <c r="K29" s="109"/>
      <c r="L29" s="109"/>
      <c r="M29" s="109"/>
      <c r="N29" s="109"/>
      <c r="O29" s="109"/>
    </row>
    <row r="30" spans="1:15">
      <c r="A30" s="566">
        <v>2022</v>
      </c>
      <c r="B30" s="149" t="s">
        <v>154</v>
      </c>
      <c r="C30" s="150">
        <v>223507</v>
      </c>
      <c r="D30" s="109"/>
      <c r="E30" s="109"/>
      <c r="F30" s="109"/>
      <c r="G30" s="109"/>
      <c r="H30" s="109"/>
      <c r="I30" s="109"/>
      <c r="J30" s="109"/>
      <c r="K30" s="109"/>
      <c r="L30" s="109"/>
      <c r="M30" s="109"/>
      <c r="N30" s="109"/>
      <c r="O30" s="109"/>
    </row>
    <row r="31" spans="1:15">
      <c r="A31" s="566"/>
      <c r="B31" s="149" t="s">
        <v>155</v>
      </c>
      <c r="C31" s="150">
        <v>224864</v>
      </c>
      <c r="D31" s="109"/>
      <c r="E31" s="109"/>
      <c r="F31" s="109"/>
      <c r="G31" s="109"/>
      <c r="H31" s="109"/>
      <c r="I31" s="109"/>
      <c r="J31" s="109"/>
      <c r="K31" s="109"/>
      <c r="L31" s="109"/>
      <c r="M31" s="109"/>
      <c r="N31" s="109"/>
      <c r="O31" s="109"/>
    </row>
    <row r="32" spans="1:15">
      <c r="A32" s="566"/>
      <c r="B32" s="149" t="s">
        <v>156</v>
      </c>
      <c r="C32" s="150">
        <v>225843</v>
      </c>
      <c r="D32" s="109"/>
      <c r="E32" s="109"/>
      <c r="F32" s="109"/>
      <c r="G32" s="109"/>
      <c r="H32" s="109"/>
      <c r="I32" s="109"/>
      <c r="J32" s="109"/>
      <c r="K32" s="109"/>
      <c r="L32" s="109"/>
      <c r="M32" s="109"/>
      <c r="N32" s="109"/>
      <c r="O32" s="109"/>
    </row>
    <row r="33" spans="1:15">
      <c r="A33" s="566"/>
      <c r="B33" s="149" t="s">
        <v>157</v>
      </c>
      <c r="C33" s="150">
        <v>226111</v>
      </c>
      <c r="D33" s="109"/>
      <c r="E33" s="109"/>
      <c r="F33" s="109"/>
      <c r="G33" s="109"/>
      <c r="H33" s="109"/>
      <c r="I33" s="109"/>
      <c r="J33" s="109"/>
      <c r="K33" s="109"/>
      <c r="L33" s="109"/>
      <c r="M33" s="109"/>
      <c r="N33" s="109"/>
      <c r="O33" s="109"/>
    </row>
    <row r="34" spans="1:15">
      <c r="A34" s="566"/>
      <c r="B34" s="149" t="s">
        <v>158</v>
      </c>
      <c r="C34" s="150">
        <v>226646</v>
      </c>
      <c r="D34" s="109"/>
      <c r="E34" s="109"/>
      <c r="F34" s="109"/>
      <c r="G34" s="109"/>
      <c r="H34" s="109"/>
      <c r="I34" s="109"/>
      <c r="J34" s="109"/>
      <c r="K34" s="109"/>
      <c r="L34" s="109"/>
      <c r="M34" s="109"/>
      <c r="N34" s="109"/>
      <c r="O34" s="109"/>
    </row>
    <row r="35" spans="1:15">
      <c r="A35" s="566"/>
      <c r="B35" s="149" t="s">
        <v>159</v>
      </c>
      <c r="C35" s="150">
        <v>226916</v>
      </c>
      <c r="D35" s="109"/>
      <c r="E35" s="109"/>
      <c r="F35" s="109"/>
      <c r="G35" s="109"/>
      <c r="H35" s="109"/>
      <c r="I35" s="109"/>
      <c r="J35" s="109"/>
      <c r="K35" s="109"/>
      <c r="L35" s="109"/>
      <c r="M35" s="109"/>
      <c r="N35" s="109"/>
      <c r="O35" s="109"/>
    </row>
    <row r="36" spans="1:15">
      <c r="A36" s="566"/>
      <c r="B36" s="149" t="s">
        <v>160</v>
      </c>
      <c r="C36" s="150">
        <v>228254</v>
      </c>
      <c r="D36" s="109"/>
      <c r="E36" s="109"/>
      <c r="F36" s="109"/>
      <c r="G36" s="109"/>
      <c r="H36" s="109"/>
      <c r="I36" s="109"/>
      <c r="J36" s="109"/>
      <c r="K36" s="109"/>
      <c r="L36" s="109"/>
      <c r="M36" s="109"/>
      <c r="N36" s="109"/>
      <c r="O36" s="109"/>
    </row>
    <row r="37" spans="1:15">
      <c r="A37" s="566"/>
      <c r="B37" s="149" t="s">
        <v>161</v>
      </c>
      <c r="C37" s="150">
        <v>229621</v>
      </c>
      <c r="D37" s="109"/>
      <c r="E37" s="109"/>
      <c r="F37" s="109"/>
      <c r="G37" s="109"/>
      <c r="H37" s="109"/>
      <c r="I37" s="109"/>
      <c r="J37" s="109"/>
      <c r="K37" s="109"/>
      <c r="L37" s="109"/>
      <c r="M37" s="109"/>
      <c r="N37" s="109"/>
      <c r="O37" s="109"/>
    </row>
    <row r="38" spans="1:15">
      <c r="A38" s="566"/>
      <c r="B38" s="149" t="s">
        <v>150</v>
      </c>
      <c r="C38" s="150">
        <v>229623</v>
      </c>
      <c r="D38" s="109"/>
      <c r="E38" s="109"/>
      <c r="F38" s="109"/>
      <c r="G38" s="109"/>
      <c r="H38" s="109"/>
      <c r="I38" s="109"/>
      <c r="J38" s="109"/>
      <c r="K38" s="109"/>
      <c r="L38" s="109"/>
      <c r="M38" s="109"/>
      <c r="N38" s="109"/>
      <c r="O38" s="109"/>
    </row>
    <row r="39" spans="1:15">
      <c r="A39" s="149"/>
      <c r="B39" s="115"/>
      <c r="C39" s="109"/>
      <c r="D39" s="109"/>
      <c r="E39" s="109"/>
      <c r="F39" s="109"/>
      <c r="G39" s="109"/>
      <c r="H39" s="109"/>
      <c r="I39" s="109"/>
      <c r="J39" s="109"/>
      <c r="K39" s="109"/>
      <c r="L39" s="109"/>
      <c r="M39" s="109"/>
      <c r="N39" s="109"/>
      <c r="O39" s="109"/>
    </row>
    <row r="40" spans="1:15">
      <c r="A40" s="115"/>
      <c r="B40" s="109"/>
      <c r="C40" s="109"/>
      <c r="D40" s="109"/>
      <c r="E40" s="109"/>
      <c r="F40" s="109"/>
      <c r="G40" s="109"/>
      <c r="H40" s="109"/>
      <c r="I40" s="109"/>
      <c r="J40" s="109"/>
      <c r="K40" s="109"/>
      <c r="L40" s="109"/>
      <c r="M40" s="109"/>
      <c r="N40" s="109"/>
      <c r="O40" s="109"/>
    </row>
    <row r="41" spans="1:15">
      <c r="A41" s="115"/>
      <c r="B41" s="109"/>
      <c r="C41" s="109"/>
      <c r="D41" s="109"/>
      <c r="E41" s="109"/>
      <c r="F41" s="109"/>
      <c r="G41" s="109"/>
      <c r="H41" s="109"/>
      <c r="I41" s="109"/>
      <c r="J41" s="109"/>
      <c r="K41" s="109"/>
      <c r="L41" s="109"/>
      <c r="M41" s="109"/>
      <c r="N41" s="109"/>
      <c r="O41" s="109"/>
    </row>
    <row r="42" spans="1:15">
      <c r="A42" s="115"/>
      <c r="B42" s="109"/>
      <c r="C42" s="109"/>
      <c r="D42" s="109"/>
      <c r="E42" s="109"/>
      <c r="F42" s="109"/>
      <c r="G42" s="109"/>
      <c r="H42" s="109"/>
      <c r="I42" s="109"/>
      <c r="J42" s="109"/>
      <c r="K42" s="109"/>
      <c r="L42" s="109"/>
      <c r="M42" s="109"/>
      <c r="N42" s="109"/>
      <c r="O42" s="109"/>
    </row>
    <row r="43" spans="1:15" ht="18" customHeight="1">
      <c r="A43" s="115"/>
      <c r="B43" s="109"/>
      <c r="C43" s="109"/>
      <c r="D43" s="109"/>
      <c r="E43" s="109"/>
      <c r="F43" s="109"/>
      <c r="G43" s="109"/>
      <c r="H43" s="109"/>
      <c r="I43" s="109"/>
      <c r="J43" s="109"/>
      <c r="K43" s="109"/>
      <c r="L43" s="109"/>
      <c r="M43" s="109"/>
      <c r="N43" s="109"/>
      <c r="O43" s="109"/>
    </row>
    <row r="44" spans="1:15" ht="9" customHeight="1">
      <c r="A44" s="151" t="s">
        <v>165</v>
      </c>
      <c r="B44" s="109"/>
      <c r="C44" s="109"/>
      <c r="D44" s="109"/>
      <c r="E44" s="109"/>
      <c r="F44" s="109"/>
      <c r="G44" s="109"/>
      <c r="H44" s="109"/>
      <c r="I44" s="109"/>
      <c r="J44" s="109"/>
      <c r="K44" s="109"/>
      <c r="L44" s="109"/>
      <c r="M44" s="109"/>
      <c r="N44" s="109"/>
      <c r="O44" s="109"/>
    </row>
    <row r="45" spans="1:15" ht="9" customHeight="1">
      <c r="A45" s="151" t="s">
        <v>81</v>
      </c>
      <c r="B45" s="109"/>
      <c r="C45" s="109"/>
      <c r="D45" s="109"/>
      <c r="E45" s="109"/>
      <c r="F45" s="109"/>
      <c r="G45" s="109"/>
      <c r="H45" s="109"/>
      <c r="I45" s="109"/>
      <c r="J45" s="109"/>
      <c r="K45" s="109"/>
      <c r="L45" s="109"/>
      <c r="M45" s="109"/>
      <c r="N45" s="109"/>
      <c r="O45" s="109"/>
    </row>
    <row r="46" spans="1:15" ht="9" customHeight="1">
      <c r="A46" s="151" t="s">
        <v>82</v>
      </c>
      <c r="B46" s="109"/>
      <c r="C46" s="109"/>
      <c r="D46" s="109"/>
      <c r="E46" s="109"/>
      <c r="F46" s="109"/>
      <c r="G46" s="109"/>
      <c r="H46" s="109"/>
      <c r="I46" s="109"/>
      <c r="J46" s="109"/>
      <c r="K46" s="109"/>
      <c r="L46" s="109"/>
      <c r="M46" s="109"/>
      <c r="N46" s="109"/>
      <c r="O46" s="109"/>
    </row>
    <row r="47" spans="1:15" ht="12" customHeight="1">
      <c r="A47" s="136"/>
    </row>
  </sheetData>
  <mergeCells count="6">
    <mergeCell ref="A26:A29"/>
    <mergeCell ref="A30:A38"/>
    <mergeCell ref="A24:O24"/>
    <mergeCell ref="A3:O3"/>
    <mergeCell ref="A2:O2"/>
    <mergeCell ref="A5:O5"/>
  </mergeCells>
  <printOptions horizontalCentered="1"/>
  <pageMargins left="0.23622047244094491" right="0.23622047244094491" top="0.74803149606299213" bottom="0.35433070866141736" header="0" footer="0.31496062992125984"/>
  <pageSetup scale="80"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EEDD5-9C83-4524-8430-37B2323F2336}">
  <sheetPr>
    <tabColor theme="0" tint="-4.9989318521683403E-2"/>
  </sheetPr>
  <dimension ref="A1:L49"/>
  <sheetViews>
    <sheetView view="pageBreakPreview" topLeftCell="A5" zoomScale="85" zoomScaleNormal="100" zoomScaleSheetLayoutView="85" workbookViewId="0">
      <selection activeCell="P38" sqref="P38"/>
    </sheetView>
  </sheetViews>
  <sheetFormatPr baseColWidth="10" defaultRowHeight="13.2"/>
  <cols>
    <col min="1" max="12" width="14.6640625" customWidth="1"/>
  </cols>
  <sheetData>
    <row r="1" spans="1:12">
      <c r="A1" s="109" t="s">
        <v>22</v>
      </c>
      <c r="B1" s="109"/>
      <c r="C1" s="109"/>
      <c r="D1" s="109"/>
      <c r="E1" s="109"/>
      <c r="F1" s="109"/>
      <c r="G1" s="109"/>
      <c r="H1" s="109"/>
      <c r="I1" s="109"/>
      <c r="J1" s="109"/>
      <c r="K1" s="109"/>
      <c r="L1" s="109"/>
    </row>
    <row r="2" spans="1:12" ht="50.1" customHeight="1">
      <c r="A2" s="568" t="s">
        <v>166</v>
      </c>
      <c r="B2" s="568"/>
      <c r="C2" s="568"/>
      <c r="D2" s="568"/>
      <c r="E2" s="568"/>
      <c r="F2" s="568"/>
      <c r="G2" s="568"/>
      <c r="H2" s="568"/>
      <c r="I2" s="568"/>
      <c r="J2" s="568"/>
      <c r="K2" s="568"/>
      <c r="L2" s="568"/>
    </row>
    <row r="3" spans="1:12" ht="24.9" customHeight="1">
      <c r="A3" s="568" t="str">
        <f>UPPER(CONCATENATE("Septiembre 2021 - Septiembre 2022"))</f>
        <v>SEPTIEMBRE 2021 - SEPTIEMBRE 2022</v>
      </c>
      <c r="B3" s="568"/>
      <c r="C3" s="568"/>
      <c r="D3" s="568"/>
      <c r="E3" s="568"/>
      <c r="F3" s="568"/>
      <c r="G3" s="568"/>
      <c r="H3" s="568"/>
      <c r="I3" s="568"/>
      <c r="J3" s="568"/>
      <c r="K3" s="568"/>
      <c r="L3" s="568"/>
    </row>
    <row r="4" spans="1:12" ht="21.6">
      <c r="A4" s="153"/>
      <c r="B4" s="109"/>
      <c r="C4" s="109"/>
      <c r="D4" s="109"/>
      <c r="E4" s="109"/>
      <c r="F4" s="109"/>
      <c r="G4" s="109"/>
      <c r="H4" s="109"/>
      <c r="I4" s="109"/>
      <c r="J4" s="109"/>
      <c r="K4" s="109"/>
      <c r="L4" s="109"/>
    </row>
    <row r="5" spans="1:12" ht="24.9" customHeight="1">
      <c r="A5" s="568" t="s">
        <v>167</v>
      </c>
      <c r="B5" s="568"/>
      <c r="C5" s="568"/>
      <c r="D5" s="568"/>
      <c r="E5" s="568"/>
      <c r="F5" s="568"/>
      <c r="G5" s="568"/>
      <c r="H5" s="568"/>
      <c r="I5" s="568"/>
      <c r="J5" s="568"/>
      <c r="K5" s="568"/>
      <c r="L5" s="568"/>
    </row>
    <row r="6" spans="1:12" ht="14.25" customHeight="1">
      <c r="A6" s="569" t="s">
        <v>87</v>
      </c>
      <c r="B6" s="569"/>
      <c r="C6" s="569"/>
      <c r="D6" s="569"/>
      <c r="E6" s="154" t="s">
        <v>168</v>
      </c>
      <c r="F6" s="569" t="s">
        <v>88</v>
      </c>
      <c r="G6" s="569"/>
      <c r="H6" s="569"/>
      <c r="I6" s="569"/>
      <c r="J6" s="109"/>
      <c r="K6" s="109"/>
      <c r="L6" s="109"/>
    </row>
    <row r="7" spans="1:12" ht="28.8">
      <c r="A7" s="154" t="s">
        <v>70</v>
      </c>
      <c r="B7" s="154" t="s">
        <v>71</v>
      </c>
      <c r="C7" s="154" t="s">
        <v>69</v>
      </c>
      <c r="D7" s="154" t="s">
        <v>24</v>
      </c>
      <c r="E7" s="154"/>
      <c r="F7" s="154" t="s">
        <v>70</v>
      </c>
      <c r="G7" s="154" t="s">
        <v>71</v>
      </c>
      <c r="H7" s="154" t="s">
        <v>69</v>
      </c>
      <c r="I7" s="154" t="s">
        <v>24</v>
      </c>
      <c r="J7" s="109"/>
      <c r="K7" s="109"/>
      <c r="L7" s="109"/>
    </row>
    <row r="8" spans="1:12" ht="14.4">
      <c r="A8" s="155">
        <v>82420</v>
      </c>
      <c r="B8" s="155">
        <v>111586</v>
      </c>
      <c r="C8" s="155">
        <v>194006</v>
      </c>
      <c r="D8" s="156" t="s">
        <v>150</v>
      </c>
      <c r="E8" s="154"/>
      <c r="F8" s="155">
        <v>13004</v>
      </c>
      <c r="G8" s="155">
        <v>15590</v>
      </c>
      <c r="H8" s="155">
        <v>28594</v>
      </c>
      <c r="I8" s="157" t="s">
        <v>150</v>
      </c>
      <c r="J8" s="109"/>
      <c r="K8" s="109"/>
      <c r="L8" s="109"/>
    </row>
    <row r="9" spans="1:12" ht="14.4">
      <c r="A9" s="155">
        <v>82607</v>
      </c>
      <c r="B9" s="155">
        <v>111729</v>
      </c>
      <c r="C9" s="155">
        <v>194336</v>
      </c>
      <c r="D9" s="156" t="s">
        <v>151</v>
      </c>
      <c r="E9" s="154"/>
      <c r="F9" s="155">
        <v>13073</v>
      </c>
      <c r="G9" s="155">
        <v>15550</v>
      </c>
      <c r="H9" s="155">
        <v>28623</v>
      </c>
      <c r="I9" s="157" t="s">
        <v>151</v>
      </c>
      <c r="J9" s="109"/>
      <c r="K9" s="109"/>
      <c r="L9" s="109"/>
    </row>
    <row r="10" spans="1:12" ht="14.4">
      <c r="A10" s="155">
        <v>80174</v>
      </c>
      <c r="B10" s="155">
        <v>114537</v>
      </c>
      <c r="C10" s="155">
        <v>194711</v>
      </c>
      <c r="D10" s="156" t="s">
        <v>152</v>
      </c>
      <c r="E10" s="154"/>
      <c r="F10" s="155">
        <v>13081</v>
      </c>
      <c r="G10" s="155">
        <v>15624</v>
      </c>
      <c r="H10" s="155">
        <v>28705</v>
      </c>
      <c r="I10" s="157" t="s">
        <v>152</v>
      </c>
      <c r="J10" s="109"/>
      <c r="K10" s="109"/>
      <c r="L10" s="109"/>
    </row>
    <row r="11" spans="1:12" ht="14.4">
      <c r="A11" s="155">
        <v>79510</v>
      </c>
      <c r="B11" s="155">
        <v>114207</v>
      </c>
      <c r="C11" s="155">
        <v>193717</v>
      </c>
      <c r="D11" s="156" t="s">
        <v>153</v>
      </c>
      <c r="E11" s="154"/>
      <c r="F11" s="155">
        <v>13064</v>
      </c>
      <c r="G11" s="155">
        <v>15588</v>
      </c>
      <c r="H11" s="155">
        <v>28652</v>
      </c>
      <c r="I11" s="157" t="s">
        <v>153</v>
      </c>
      <c r="J11" s="109"/>
      <c r="K11" s="109"/>
      <c r="L11" s="109"/>
    </row>
    <row r="12" spans="1:12" ht="14.4">
      <c r="A12" s="155">
        <v>80059</v>
      </c>
      <c r="B12" s="155">
        <v>114621</v>
      </c>
      <c r="C12" s="155">
        <v>194680</v>
      </c>
      <c r="D12" s="156" t="s">
        <v>154</v>
      </c>
      <c r="E12" s="154"/>
      <c r="F12" s="155">
        <v>13254</v>
      </c>
      <c r="G12" s="155">
        <v>15573</v>
      </c>
      <c r="H12" s="155">
        <v>28827</v>
      </c>
      <c r="I12" s="157" t="s">
        <v>154</v>
      </c>
      <c r="J12" s="109"/>
      <c r="K12" s="109"/>
      <c r="L12" s="109"/>
    </row>
    <row r="13" spans="1:12" ht="14.4">
      <c r="A13" s="155">
        <v>81218</v>
      </c>
      <c r="B13" s="155">
        <v>114794</v>
      </c>
      <c r="C13" s="155">
        <v>196012</v>
      </c>
      <c r="D13" s="156" t="s">
        <v>155</v>
      </c>
      <c r="E13" s="154"/>
      <c r="F13" s="155">
        <v>13321</v>
      </c>
      <c r="G13" s="155">
        <v>15531</v>
      </c>
      <c r="H13" s="155">
        <v>28852</v>
      </c>
      <c r="I13" s="157" t="s">
        <v>155</v>
      </c>
      <c r="J13" s="109"/>
      <c r="K13" s="109"/>
      <c r="L13" s="109"/>
    </row>
    <row r="14" spans="1:12" ht="14.4">
      <c r="A14" s="155">
        <v>79415</v>
      </c>
      <c r="B14" s="155">
        <v>117434</v>
      </c>
      <c r="C14" s="155">
        <v>196849</v>
      </c>
      <c r="D14" s="156" t="s">
        <v>156</v>
      </c>
      <c r="E14" s="154"/>
      <c r="F14" s="155">
        <v>13321</v>
      </c>
      <c r="G14" s="155">
        <v>15673</v>
      </c>
      <c r="H14" s="155">
        <v>28994</v>
      </c>
      <c r="I14" s="157" t="s">
        <v>156</v>
      </c>
      <c r="J14" s="109"/>
      <c r="K14" s="109"/>
      <c r="L14" s="109"/>
    </row>
    <row r="15" spans="1:12" ht="14.4">
      <c r="A15" s="155">
        <v>79718</v>
      </c>
      <c r="B15" s="155">
        <v>117310</v>
      </c>
      <c r="C15" s="155">
        <v>197028</v>
      </c>
      <c r="D15" s="156" t="s">
        <v>157</v>
      </c>
      <c r="E15" s="154"/>
      <c r="F15" s="155">
        <v>13398</v>
      </c>
      <c r="G15" s="155">
        <v>15685</v>
      </c>
      <c r="H15" s="155">
        <v>29083</v>
      </c>
      <c r="I15" s="157" t="s">
        <v>157</v>
      </c>
      <c r="J15" s="109"/>
      <c r="K15" s="109"/>
      <c r="L15" s="109"/>
    </row>
    <row r="16" spans="1:12" ht="14.4">
      <c r="A16" s="155">
        <v>79664</v>
      </c>
      <c r="B16" s="155">
        <v>117753</v>
      </c>
      <c r="C16" s="155">
        <v>197417</v>
      </c>
      <c r="D16" s="156" t="s">
        <v>158</v>
      </c>
      <c r="E16" s="154"/>
      <c r="F16" s="155">
        <v>13524</v>
      </c>
      <c r="G16" s="155">
        <v>15705</v>
      </c>
      <c r="H16" s="155">
        <v>29229</v>
      </c>
      <c r="I16" s="157" t="s">
        <v>158</v>
      </c>
      <c r="J16" s="109"/>
      <c r="K16" s="109"/>
      <c r="L16" s="109"/>
    </row>
    <row r="17" spans="1:12" ht="14.4">
      <c r="A17" s="155">
        <v>79260</v>
      </c>
      <c r="B17" s="155">
        <v>118474</v>
      </c>
      <c r="C17" s="155">
        <v>197734</v>
      </c>
      <c r="D17" s="156" t="s">
        <v>159</v>
      </c>
      <c r="E17" s="154"/>
      <c r="F17" s="155">
        <v>13335</v>
      </c>
      <c r="G17" s="155">
        <v>15847</v>
      </c>
      <c r="H17" s="155">
        <v>29182</v>
      </c>
      <c r="I17" s="157" t="s">
        <v>159</v>
      </c>
      <c r="J17" s="109"/>
      <c r="K17" s="109"/>
      <c r="L17" s="109"/>
    </row>
    <row r="18" spans="1:12" ht="14.4">
      <c r="A18" s="155">
        <v>79824</v>
      </c>
      <c r="B18" s="155">
        <v>119023</v>
      </c>
      <c r="C18" s="155">
        <v>198847</v>
      </c>
      <c r="D18" s="156" t="s">
        <v>160</v>
      </c>
      <c r="E18" s="154"/>
      <c r="F18" s="155">
        <v>12971</v>
      </c>
      <c r="G18" s="155">
        <v>16436</v>
      </c>
      <c r="H18" s="155">
        <v>29407</v>
      </c>
      <c r="I18" s="157" t="s">
        <v>160</v>
      </c>
      <c r="J18" s="109"/>
      <c r="K18" s="109"/>
      <c r="L18" s="109"/>
    </row>
    <row r="19" spans="1:12" ht="14.4">
      <c r="A19" s="155">
        <v>80109</v>
      </c>
      <c r="B19" s="155">
        <v>119754</v>
      </c>
      <c r="C19" s="155">
        <v>199863</v>
      </c>
      <c r="D19" s="156" t="s">
        <v>161</v>
      </c>
      <c r="E19" s="154"/>
      <c r="F19" s="155">
        <v>13202</v>
      </c>
      <c r="G19" s="155">
        <v>16556</v>
      </c>
      <c r="H19" s="155">
        <v>29758</v>
      </c>
      <c r="I19" s="157" t="s">
        <v>161</v>
      </c>
      <c r="J19" s="109"/>
      <c r="K19" s="109"/>
      <c r="L19" s="109"/>
    </row>
    <row r="20" spans="1:12" ht="14.4">
      <c r="A20" s="155">
        <v>79927</v>
      </c>
      <c r="B20" s="155">
        <v>120033</v>
      </c>
      <c r="C20" s="155">
        <v>199960</v>
      </c>
      <c r="D20" s="156" t="s">
        <v>150</v>
      </c>
      <c r="E20" s="154"/>
      <c r="F20" s="155">
        <v>13009</v>
      </c>
      <c r="G20" s="155">
        <v>16654</v>
      </c>
      <c r="H20" s="155">
        <v>29663</v>
      </c>
      <c r="I20" s="157" t="s">
        <v>150</v>
      </c>
      <c r="J20" s="109"/>
      <c r="K20" s="109"/>
      <c r="L20" s="109"/>
    </row>
    <row r="21" spans="1:12" ht="14.4">
      <c r="A21" s="154"/>
      <c r="B21" s="109"/>
      <c r="C21" s="109"/>
      <c r="D21" s="109"/>
      <c r="E21" s="109"/>
      <c r="F21" s="109"/>
      <c r="G21" s="109"/>
      <c r="H21" s="109"/>
      <c r="I21" s="109"/>
      <c r="J21" s="109"/>
      <c r="K21" s="109"/>
      <c r="L21" s="109"/>
    </row>
    <row r="22" spans="1:12">
      <c r="A22" s="115"/>
      <c r="B22" s="109"/>
      <c r="C22" s="109"/>
      <c r="D22" s="109"/>
      <c r="E22" s="109"/>
      <c r="F22" s="109"/>
      <c r="G22" s="109"/>
      <c r="H22" s="109"/>
      <c r="I22" s="109"/>
      <c r="J22" s="109"/>
      <c r="K22" s="109"/>
      <c r="L22" s="109"/>
    </row>
    <row r="23" spans="1:12">
      <c r="A23" s="115"/>
      <c r="B23" s="109"/>
      <c r="C23" s="109"/>
      <c r="D23" s="109"/>
      <c r="E23" s="109"/>
      <c r="F23" s="109"/>
      <c r="G23" s="109"/>
      <c r="H23" s="109"/>
      <c r="I23" s="109"/>
      <c r="J23" s="109"/>
      <c r="K23" s="109"/>
      <c r="L23" s="109"/>
    </row>
    <row r="24" spans="1:12">
      <c r="A24" s="115"/>
      <c r="B24" s="109"/>
      <c r="C24" s="109"/>
      <c r="D24" s="109"/>
      <c r="E24" s="109"/>
      <c r="F24" s="109"/>
      <c r="G24" s="109"/>
      <c r="H24" s="109"/>
      <c r="I24" s="109"/>
      <c r="J24" s="109"/>
      <c r="K24" s="109"/>
      <c r="L24" s="109"/>
    </row>
    <row r="25" spans="1:12" ht="24.9" customHeight="1">
      <c r="A25" s="570" t="s">
        <v>169</v>
      </c>
      <c r="B25" s="570"/>
      <c r="C25" s="570"/>
      <c r="D25" s="570"/>
      <c r="E25" s="570"/>
      <c r="F25" s="570"/>
      <c r="G25" s="570"/>
      <c r="H25" s="570"/>
      <c r="I25" s="570"/>
      <c r="J25" s="570"/>
      <c r="K25" s="570"/>
      <c r="L25" s="570"/>
    </row>
    <row r="26" spans="1:12" ht="21.6">
      <c r="A26" s="158"/>
      <c r="B26" s="109"/>
      <c r="C26" s="109"/>
      <c r="D26" s="109"/>
      <c r="E26" s="109"/>
      <c r="F26" s="109"/>
      <c r="G26" s="109"/>
      <c r="H26" s="109"/>
      <c r="I26" s="109"/>
      <c r="J26" s="109"/>
      <c r="K26" s="109"/>
      <c r="L26" s="109"/>
    </row>
    <row r="27" spans="1:12">
      <c r="A27" s="159"/>
      <c r="B27" s="109"/>
      <c r="C27" s="109"/>
      <c r="D27" s="109"/>
      <c r="E27" s="109"/>
      <c r="F27" s="109"/>
      <c r="G27" s="109"/>
      <c r="H27" s="109"/>
      <c r="I27" s="109"/>
      <c r="J27" s="109"/>
      <c r="K27" s="109"/>
      <c r="L27" s="109"/>
    </row>
    <row r="28" spans="1:12">
      <c r="A28" s="159"/>
      <c r="B28" s="109"/>
      <c r="C28" s="109"/>
      <c r="D28" s="109"/>
      <c r="E28" s="109"/>
      <c r="F28" s="109"/>
      <c r="G28" s="109"/>
      <c r="H28" s="109"/>
      <c r="I28" s="109"/>
      <c r="J28" s="109"/>
      <c r="K28" s="109"/>
      <c r="L28" s="109"/>
    </row>
    <row r="29" spans="1:12">
      <c r="A29" s="159"/>
      <c r="B29" s="109"/>
      <c r="C29" s="109"/>
      <c r="D29" s="109"/>
      <c r="E29" s="109"/>
      <c r="F29" s="109"/>
      <c r="G29" s="109"/>
      <c r="H29" s="109"/>
      <c r="I29" s="109"/>
      <c r="J29" s="109"/>
      <c r="K29" s="109"/>
      <c r="L29" s="109"/>
    </row>
    <row r="30" spans="1:12">
      <c r="A30" s="159"/>
      <c r="B30" s="109"/>
      <c r="C30" s="109"/>
      <c r="D30" s="109"/>
      <c r="E30" s="109"/>
      <c r="F30" s="109"/>
      <c r="G30" s="109"/>
      <c r="H30" s="109"/>
      <c r="I30" s="109"/>
      <c r="J30" s="109"/>
      <c r="K30" s="109"/>
      <c r="L30" s="109"/>
    </row>
    <row r="31" spans="1:12">
      <c r="A31" s="159"/>
      <c r="B31" s="109"/>
      <c r="C31" s="109"/>
      <c r="D31" s="109"/>
      <c r="E31" s="109"/>
      <c r="F31" s="109"/>
      <c r="G31" s="109"/>
      <c r="H31" s="109"/>
      <c r="I31" s="109"/>
      <c r="J31" s="109"/>
      <c r="K31" s="109"/>
      <c r="L31" s="109"/>
    </row>
    <row r="32" spans="1:12">
      <c r="A32" s="159"/>
      <c r="B32" s="109"/>
      <c r="C32" s="109"/>
      <c r="D32" s="109"/>
      <c r="E32" s="109"/>
      <c r="F32" s="109"/>
      <c r="G32" s="109"/>
      <c r="H32" s="109"/>
      <c r="I32" s="109"/>
      <c r="J32" s="109"/>
      <c r="K32" s="109"/>
      <c r="L32" s="109"/>
    </row>
    <row r="33" spans="1:12">
      <c r="A33" s="159"/>
      <c r="B33" s="109"/>
      <c r="C33" s="109"/>
      <c r="D33" s="109"/>
      <c r="E33" s="109"/>
      <c r="F33" s="109"/>
      <c r="G33" s="109"/>
      <c r="H33" s="109"/>
      <c r="I33" s="109"/>
      <c r="J33" s="109"/>
      <c r="K33" s="109"/>
      <c r="L33" s="109"/>
    </row>
    <row r="34" spans="1:12">
      <c r="A34" s="159"/>
      <c r="B34" s="109"/>
      <c r="C34" s="109"/>
      <c r="D34" s="109"/>
      <c r="E34" s="109"/>
      <c r="F34" s="109"/>
      <c r="G34" s="109"/>
      <c r="H34" s="109"/>
      <c r="I34" s="109"/>
      <c r="J34" s="109"/>
      <c r="K34" s="109"/>
      <c r="L34" s="109"/>
    </row>
    <row r="35" spans="1:12">
      <c r="A35" s="159"/>
      <c r="B35" s="109"/>
      <c r="C35" s="109"/>
      <c r="D35" s="109"/>
      <c r="E35" s="109"/>
      <c r="F35" s="109"/>
      <c r="G35" s="109"/>
      <c r="H35" s="109"/>
      <c r="I35" s="109"/>
      <c r="J35" s="109"/>
      <c r="K35" s="109"/>
      <c r="L35" s="109"/>
    </row>
    <row r="36" spans="1:12">
      <c r="A36" s="159"/>
      <c r="B36" s="109"/>
      <c r="C36" s="109"/>
      <c r="D36" s="109"/>
      <c r="E36" s="109"/>
      <c r="F36" s="109"/>
      <c r="G36" s="109"/>
      <c r="H36" s="109"/>
      <c r="I36" s="109"/>
      <c r="J36" s="109"/>
      <c r="K36" s="109"/>
      <c r="L36" s="109"/>
    </row>
    <row r="37" spans="1:12">
      <c r="A37" s="159"/>
      <c r="B37" s="109"/>
      <c r="C37" s="109"/>
      <c r="D37" s="109"/>
      <c r="E37" s="109"/>
      <c r="F37" s="109"/>
      <c r="G37" s="109"/>
      <c r="H37" s="109"/>
      <c r="I37" s="109"/>
      <c r="J37" s="109"/>
      <c r="K37" s="109"/>
      <c r="L37" s="109"/>
    </row>
    <row r="38" spans="1:12">
      <c r="A38" s="159"/>
      <c r="B38" s="109"/>
      <c r="C38" s="109"/>
      <c r="D38" s="109"/>
      <c r="E38" s="109"/>
      <c r="F38" s="109"/>
      <c r="G38" s="109"/>
      <c r="H38" s="109"/>
      <c r="I38" s="109"/>
      <c r="J38" s="109"/>
      <c r="K38" s="109"/>
      <c r="L38" s="109"/>
    </row>
    <row r="39" spans="1:12">
      <c r="A39" s="159"/>
      <c r="B39" s="109"/>
      <c r="C39" s="109"/>
      <c r="D39" s="109"/>
      <c r="E39" s="109"/>
      <c r="F39" s="109"/>
      <c r="G39" s="109"/>
      <c r="H39" s="109"/>
      <c r="I39" s="109"/>
      <c r="J39" s="109"/>
      <c r="K39" s="109"/>
      <c r="L39" s="109"/>
    </row>
    <row r="40" spans="1:12">
      <c r="A40" s="159"/>
      <c r="B40" s="109"/>
      <c r="C40" s="109"/>
      <c r="D40" s="109"/>
      <c r="E40" s="109"/>
      <c r="F40" s="109"/>
      <c r="G40" s="109"/>
      <c r="H40" s="109"/>
      <c r="I40" s="109"/>
      <c r="J40" s="109"/>
      <c r="K40" s="109"/>
      <c r="L40" s="109"/>
    </row>
    <row r="41" spans="1:12">
      <c r="A41" s="159"/>
      <c r="B41" s="109"/>
      <c r="C41" s="109"/>
      <c r="D41" s="109"/>
      <c r="E41" s="109"/>
      <c r="F41" s="109"/>
      <c r="G41" s="109"/>
      <c r="H41" s="109"/>
      <c r="I41" s="109"/>
      <c r="J41" s="109"/>
      <c r="K41" s="109"/>
      <c r="L41" s="109"/>
    </row>
    <row r="42" spans="1:12">
      <c r="A42" s="159"/>
      <c r="B42" s="109"/>
      <c r="C42" s="109"/>
      <c r="D42" s="109"/>
      <c r="E42" s="109"/>
      <c r="F42" s="109"/>
      <c r="G42" s="109"/>
      <c r="H42" s="109"/>
      <c r="I42" s="109"/>
      <c r="J42" s="109"/>
      <c r="K42" s="109"/>
      <c r="L42" s="109"/>
    </row>
    <row r="43" spans="1:12">
      <c r="A43" s="159"/>
      <c r="B43" s="109"/>
      <c r="C43" s="109"/>
      <c r="D43" s="109"/>
      <c r="E43" s="109"/>
      <c r="F43" s="109"/>
      <c r="G43" s="109"/>
      <c r="H43" s="109"/>
      <c r="I43" s="109"/>
      <c r="J43" s="109"/>
      <c r="K43" s="109"/>
      <c r="L43" s="109"/>
    </row>
    <row r="44" spans="1:12">
      <c r="A44" s="159"/>
      <c r="B44" s="109"/>
      <c r="C44" s="109"/>
      <c r="D44" s="109"/>
      <c r="E44" s="109"/>
      <c r="F44" s="109"/>
      <c r="G44" s="109"/>
      <c r="H44" s="109"/>
      <c r="I44" s="109"/>
      <c r="J44" s="109"/>
      <c r="K44" s="109"/>
      <c r="L44" s="109"/>
    </row>
    <row r="45" spans="1:12">
      <c r="A45" s="159"/>
      <c r="B45" s="109"/>
      <c r="C45" s="109"/>
      <c r="D45" s="109"/>
      <c r="E45" s="109"/>
      <c r="F45" s="109"/>
      <c r="G45" s="109"/>
      <c r="H45" s="109"/>
      <c r="I45" s="109"/>
      <c r="J45" s="109"/>
      <c r="K45" s="109"/>
      <c r="L45" s="109"/>
    </row>
    <row r="46" spans="1:12">
      <c r="A46" s="159"/>
      <c r="B46" s="109"/>
      <c r="C46" s="109"/>
      <c r="D46" s="109"/>
      <c r="E46" s="109"/>
      <c r="F46" s="109"/>
      <c r="G46" s="109"/>
      <c r="H46" s="109"/>
      <c r="I46" s="109"/>
      <c r="J46" s="109"/>
      <c r="K46" s="109"/>
      <c r="L46" s="109"/>
    </row>
    <row r="47" spans="1:12" ht="12" customHeight="1">
      <c r="A47" s="270" t="s">
        <v>81</v>
      </c>
      <c r="B47" s="109"/>
      <c r="C47" s="109"/>
      <c r="D47" s="109"/>
      <c r="E47" s="109"/>
      <c r="F47" s="109"/>
      <c r="G47" s="109"/>
      <c r="H47" s="109"/>
      <c r="I47" s="109"/>
      <c r="J47" s="109"/>
      <c r="K47" s="109"/>
      <c r="L47" s="109"/>
    </row>
    <row r="48" spans="1:12" ht="12" customHeight="1">
      <c r="A48" s="270" t="s">
        <v>82</v>
      </c>
      <c r="B48" s="109"/>
      <c r="C48" s="109"/>
      <c r="D48" s="109"/>
      <c r="E48" s="109"/>
      <c r="F48" s="109"/>
      <c r="G48" s="109"/>
      <c r="H48" s="109"/>
      <c r="I48" s="109"/>
      <c r="J48" s="109"/>
      <c r="K48" s="109"/>
      <c r="L48" s="109"/>
    </row>
    <row r="49" spans="1:1" ht="13.8">
      <c r="A49" s="152"/>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 footer="0.31496062992125984"/>
  <pageSetup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4A916-DA18-473D-94CE-48BD6002EDF9}">
  <sheetPr>
    <tabColor theme="0" tint="-4.9989318521683403E-2"/>
  </sheetPr>
  <dimension ref="A1:L35"/>
  <sheetViews>
    <sheetView view="pageBreakPreview" zoomScale="85" zoomScaleNormal="100" zoomScaleSheetLayoutView="85" workbookViewId="0">
      <selection activeCell="D39" sqref="D39"/>
    </sheetView>
  </sheetViews>
  <sheetFormatPr baseColWidth="10" defaultRowHeight="13.2"/>
  <cols>
    <col min="1" max="1" width="10.6640625" customWidth="1"/>
    <col min="2" max="2" width="12.33203125" bestFit="1" customWidth="1"/>
  </cols>
  <sheetData>
    <row r="1" spans="1:12">
      <c r="A1" s="101" t="s">
        <v>22</v>
      </c>
    </row>
    <row r="2" spans="1:12" ht="18" customHeight="1">
      <c r="A2" s="538" t="s">
        <v>170</v>
      </c>
      <c r="B2" s="538"/>
      <c r="C2" s="538"/>
      <c r="D2" s="538"/>
      <c r="E2" s="538"/>
      <c r="F2" s="538"/>
      <c r="G2" s="538"/>
      <c r="H2" s="538"/>
      <c r="I2" s="538"/>
      <c r="J2" s="538"/>
      <c r="K2" s="538"/>
      <c r="L2" s="538"/>
    </row>
    <row r="3" spans="1:12" ht="18" customHeight="1">
      <c r="A3" s="538" t="str">
        <f>UPPER(CONCATENATE("Septiembre 2022"))</f>
        <v>SEPTIEMBRE 2022</v>
      </c>
      <c r="B3" s="538"/>
      <c r="C3" s="538"/>
      <c r="D3" s="538"/>
      <c r="E3" s="538"/>
      <c r="F3" s="538"/>
      <c r="G3" s="538"/>
      <c r="H3" s="538"/>
      <c r="I3" s="538"/>
      <c r="J3" s="538"/>
      <c r="K3" s="538"/>
      <c r="L3" s="538"/>
    </row>
    <row r="4" spans="1:12" ht="15.6">
      <c r="A4" s="161"/>
    </row>
    <row r="5" spans="1:12" ht="30">
      <c r="A5" s="162" t="s">
        <v>72</v>
      </c>
      <c r="B5" s="162" t="s">
        <v>73</v>
      </c>
    </row>
    <row r="6" spans="1:12" ht="45">
      <c r="A6" s="163" t="s">
        <v>10</v>
      </c>
      <c r="B6" s="162">
        <v>258</v>
      </c>
    </row>
    <row r="7" spans="1:12" ht="30">
      <c r="A7" s="163" t="s">
        <v>11</v>
      </c>
      <c r="B7" s="162">
        <v>14</v>
      </c>
    </row>
    <row r="8" spans="1:12" ht="75">
      <c r="A8" s="163" t="s">
        <v>55</v>
      </c>
      <c r="B8" s="162">
        <v>13</v>
      </c>
    </row>
    <row r="9" spans="1:12" ht="60">
      <c r="A9" s="163" t="s">
        <v>74</v>
      </c>
      <c r="B9" s="162">
        <v>0</v>
      </c>
    </row>
    <row r="10" spans="1:12" ht="15">
      <c r="A10" s="162" t="s">
        <v>90</v>
      </c>
      <c r="B10" s="162">
        <v>285</v>
      </c>
    </row>
    <row r="11" spans="1:12">
      <c r="A11" s="102"/>
    </row>
    <row r="12" spans="1:12">
      <c r="A12" s="102"/>
    </row>
    <row r="13" spans="1:12">
      <c r="A13" s="102"/>
    </row>
    <row r="14" spans="1:12">
      <c r="A14" s="102"/>
    </row>
    <row r="15" spans="1:12">
      <c r="A15" s="102"/>
    </row>
    <row r="16" spans="1:12">
      <c r="A16" s="102"/>
    </row>
    <row r="17" spans="1:7">
      <c r="A17" s="102"/>
    </row>
    <row r="18" spans="1:7">
      <c r="A18" s="102"/>
    </row>
    <row r="19" spans="1:7">
      <c r="A19" s="102"/>
    </row>
    <row r="20" spans="1:7">
      <c r="A20" s="102"/>
    </row>
    <row r="21" spans="1:7">
      <c r="A21" s="102"/>
    </row>
    <row r="22" spans="1:7">
      <c r="A22" s="102"/>
    </row>
    <row r="23" spans="1:7">
      <c r="A23" s="102"/>
    </row>
    <row r="24" spans="1:7">
      <c r="A24" s="102"/>
    </row>
    <row r="25" spans="1:7">
      <c r="A25" s="102"/>
    </row>
    <row r="26" spans="1:7">
      <c r="A26" s="102"/>
    </row>
    <row r="27" spans="1:7">
      <c r="A27" s="102"/>
    </row>
    <row r="28" spans="1:7">
      <c r="A28" s="102"/>
    </row>
    <row r="29" spans="1:7" ht="18">
      <c r="A29" s="102"/>
      <c r="F29" s="165" t="s">
        <v>83</v>
      </c>
      <c r="G29" s="166">
        <v>285</v>
      </c>
    </row>
    <row r="30" spans="1:7">
      <c r="A30" s="102"/>
    </row>
    <row r="31" spans="1:7">
      <c r="A31" s="102"/>
    </row>
    <row r="32" spans="1:7">
      <c r="A32" s="102"/>
    </row>
    <row r="33" spans="1:1" ht="9.9" customHeight="1">
      <c r="A33" s="270" t="s">
        <v>81</v>
      </c>
    </row>
    <row r="34" spans="1:1" ht="9.9" customHeight="1">
      <c r="A34" s="270" t="s">
        <v>82</v>
      </c>
    </row>
    <row r="35" spans="1:1" ht="15">
      <c r="A35" s="163"/>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scale="81"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ED22B-E075-47C2-89B8-D203A638BE33}">
  <sheetPr>
    <tabColor theme="0" tint="-4.9989318521683403E-2"/>
    <pageSetUpPr fitToPage="1"/>
  </sheetPr>
  <dimension ref="A1:K63"/>
  <sheetViews>
    <sheetView view="pageBreakPreview" zoomScale="55" zoomScaleNormal="100" zoomScaleSheetLayoutView="55" workbookViewId="0">
      <selection activeCell="D39" sqref="D39"/>
    </sheetView>
  </sheetViews>
  <sheetFormatPr baseColWidth="10" defaultRowHeight="13.2"/>
  <cols>
    <col min="1" max="1" width="65.6640625" customWidth="1"/>
    <col min="2" max="2" width="1.6640625" customWidth="1"/>
    <col min="3" max="3" width="40.6640625" customWidth="1"/>
    <col min="4" max="4" width="40.6640625" hidden="1" customWidth="1"/>
    <col min="5" max="5" width="1.6640625" customWidth="1"/>
    <col min="6" max="7" width="40.6640625" customWidth="1"/>
    <col min="8" max="8" width="1.6640625" customWidth="1"/>
    <col min="9" max="11" width="40.6640625" customWidth="1"/>
  </cols>
  <sheetData>
    <row r="1" spans="1:11" ht="24.9" customHeight="1">
      <c r="A1" s="109" t="s">
        <v>22</v>
      </c>
      <c r="B1" s="109"/>
      <c r="C1" s="109"/>
      <c r="D1" s="109"/>
      <c r="E1" s="109"/>
      <c r="F1" s="109"/>
      <c r="G1" s="109"/>
      <c r="H1" s="109"/>
      <c r="I1" s="109"/>
      <c r="J1" s="109"/>
      <c r="K1" s="109"/>
    </row>
    <row r="2" spans="1:11" ht="75" customHeight="1">
      <c r="A2" s="571" t="s">
        <v>171</v>
      </c>
      <c r="B2" s="571"/>
      <c r="C2" s="571"/>
      <c r="D2" s="571"/>
      <c r="E2" s="571"/>
      <c r="F2" s="571"/>
      <c r="G2" s="571"/>
      <c r="H2" s="571"/>
      <c r="I2" s="571"/>
      <c r="J2" s="571"/>
      <c r="K2" s="571"/>
    </row>
    <row r="3" spans="1:11" ht="24.9" customHeight="1">
      <c r="A3" s="571" t="str">
        <f>UPPER(CONCATENATE("Septiembre 2022"))</f>
        <v>SEPTIEMBRE 2022</v>
      </c>
      <c r="B3" s="571"/>
      <c r="C3" s="571"/>
      <c r="D3" s="571"/>
      <c r="E3" s="571"/>
      <c r="F3" s="571"/>
      <c r="G3" s="571"/>
      <c r="H3" s="571"/>
      <c r="I3" s="571"/>
      <c r="J3" s="571"/>
      <c r="K3" s="571"/>
    </row>
    <row r="4" spans="1:11">
      <c r="A4" s="115"/>
      <c r="B4" s="109"/>
      <c r="C4" s="109"/>
      <c r="D4" s="109"/>
      <c r="E4" s="109"/>
      <c r="F4" s="109"/>
      <c r="G4" s="109"/>
      <c r="H4" s="109"/>
      <c r="I4" s="109"/>
      <c r="J4" s="109"/>
      <c r="K4" s="109"/>
    </row>
    <row r="5" spans="1:11" ht="30" customHeight="1">
      <c r="A5" s="555" t="s">
        <v>86</v>
      </c>
      <c r="B5" s="538"/>
      <c r="C5" s="555" t="s">
        <v>172</v>
      </c>
      <c r="D5" s="556" t="s">
        <v>53</v>
      </c>
      <c r="E5" s="538"/>
      <c r="F5" s="555" t="s">
        <v>173</v>
      </c>
      <c r="G5" s="555" t="s">
        <v>53</v>
      </c>
      <c r="H5" s="538"/>
      <c r="I5" s="555" t="s">
        <v>174</v>
      </c>
      <c r="J5" s="555" t="s">
        <v>0</v>
      </c>
      <c r="K5" s="555"/>
    </row>
    <row r="6" spans="1:11" ht="30" customHeight="1">
      <c r="A6" s="555"/>
      <c r="B6" s="538"/>
      <c r="C6" s="555"/>
      <c r="D6" s="556"/>
      <c r="E6" s="538"/>
      <c r="F6" s="555"/>
      <c r="G6" s="555"/>
      <c r="H6" s="538"/>
      <c r="I6" s="555"/>
      <c r="J6" s="266" t="s">
        <v>175</v>
      </c>
      <c r="K6" s="266" t="s">
        <v>176</v>
      </c>
    </row>
    <row r="7" spans="1:11" ht="8.1" customHeight="1">
      <c r="A7" s="271"/>
      <c r="B7" s="111"/>
      <c r="C7" s="271"/>
      <c r="D7" s="175"/>
      <c r="E7" s="111"/>
      <c r="F7" s="271"/>
      <c r="G7" s="271"/>
      <c r="H7" s="111"/>
      <c r="I7" s="271"/>
      <c r="J7" s="271"/>
      <c r="K7" s="271"/>
    </row>
    <row r="8" spans="1:11" ht="18" customHeight="1">
      <c r="A8" s="168" t="s">
        <v>108</v>
      </c>
      <c r="B8" s="169"/>
      <c r="C8" s="125">
        <v>23</v>
      </c>
      <c r="D8" s="122">
        <v>8.07</v>
      </c>
      <c r="E8" s="170"/>
      <c r="F8" s="123">
        <v>14327</v>
      </c>
      <c r="G8" s="267">
        <v>6.6</v>
      </c>
      <c r="H8" s="170"/>
      <c r="I8" s="123">
        <v>34348</v>
      </c>
      <c r="J8" s="120">
        <v>20021</v>
      </c>
      <c r="K8" s="459">
        <v>139.74</v>
      </c>
    </row>
    <row r="9" spans="1:11" ht="18" customHeight="1">
      <c r="A9" s="168" t="s">
        <v>119</v>
      </c>
      <c r="B9" s="169"/>
      <c r="C9" s="125">
        <v>13</v>
      </c>
      <c r="D9" s="122">
        <v>4.5599999999999996</v>
      </c>
      <c r="E9" s="170"/>
      <c r="F9" s="123">
        <v>7988</v>
      </c>
      <c r="G9" s="122">
        <v>3.68</v>
      </c>
      <c r="H9" s="170"/>
      <c r="I9" s="123">
        <v>10707</v>
      </c>
      <c r="J9" s="120">
        <v>2719</v>
      </c>
      <c r="K9" s="459">
        <v>34.04</v>
      </c>
    </row>
    <row r="10" spans="1:11" ht="18" customHeight="1">
      <c r="A10" s="168" t="s">
        <v>114</v>
      </c>
      <c r="B10" s="169"/>
      <c r="C10" s="125">
        <v>22</v>
      </c>
      <c r="D10" s="122">
        <v>7.72</v>
      </c>
      <c r="E10" s="170"/>
      <c r="F10" s="123">
        <v>6367</v>
      </c>
      <c r="G10" s="122">
        <v>2.93</v>
      </c>
      <c r="H10" s="170"/>
      <c r="I10" s="123">
        <v>8659</v>
      </c>
      <c r="J10" s="120">
        <v>2292</v>
      </c>
      <c r="K10" s="459">
        <v>36</v>
      </c>
    </row>
    <row r="11" spans="1:11" ht="18" customHeight="1">
      <c r="A11" s="168" t="s">
        <v>110</v>
      </c>
      <c r="B11" s="169"/>
      <c r="C11" s="125">
        <v>5</v>
      </c>
      <c r="D11" s="122">
        <v>1.75</v>
      </c>
      <c r="E11" s="170"/>
      <c r="F11" s="123">
        <v>2047</v>
      </c>
      <c r="G11" s="122">
        <v>0.94</v>
      </c>
      <c r="H11" s="170"/>
      <c r="I11" s="123">
        <v>3970</v>
      </c>
      <c r="J11" s="120">
        <v>1923</v>
      </c>
      <c r="K11" s="459">
        <v>93.94</v>
      </c>
    </row>
    <row r="12" spans="1:11" ht="18" customHeight="1">
      <c r="A12" s="168" t="s">
        <v>101</v>
      </c>
      <c r="B12" s="169"/>
      <c r="C12" s="125">
        <v>9</v>
      </c>
      <c r="D12" s="122">
        <v>3.16</v>
      </c>
      <c r="E12" s="170"/>
      <c r="F12" s="123">
        <v>7386</v>
      </c>
      <c r="G12" s="267">
        <v>3.4</v>
      </c>
      <c r="H12" s="170"/>
      <c r="I12" s="123">
        <v>8989</v>
      </c>
      <c r="J12" s="120">
        <v>1603</v>
      </c>
      <c r="K12" s="459">
        <v>21.7</v>
      </c>
    </row>
    <row r="13" spans="1:11" ht="18" customHeight="1">
      <c r="A13" s="168" t="s">
        <v>103</v>
      </c>
      <c r="B13" s="169"/>
      <c r="C13" s="125">
        <v>3</v>
      </c>
      <c r="D13" s="122">
        <v>1.05</v>
      </c>
      <c r="E13" s="170"/>
      <c r="F13" s="123">
        <v>2295</v>
      </c>
      <c r="G13" s="122">
        <v>1.06</v>
      </c>
      <c r="H13" s="170"/>
      <c r="I13" s="123">
        <v>3823</v>
      </c>
      <c r="J13" s="120">
        <v>1528</v>
      </c>
      <c r="K13" s="459">
        <v>66.58</v>
      </c>
    </row>
    <row r="14" spans="1:11" ht="18" customHeight="1">
      <c r="A14" s="168" t="s">
        <v>120</v>
      </c>
      <c r="B14" s="169"/>
      <c r="C14" s="125">
        <v>8</v>
      </c>
      <c r="D14" s="122">
        <v>2.81</v>
      </c>
      <c r="E14" s="170"/>
      <c r="F14" s="123">
        <v>3146</v>
      </c>
      <c r="G14" s="122">
        <v>1.45</v>
      </c>
      <c r="H14" s="170"/>
      <c r="I14" s="123">
        <v>4549</v>
      </c>
      <c r="J14" s="120">
        <v>1403</v>
      </c>
      <c r="K14" s="459">
        <v>44.6</v>
      </c>
    </row>
    <row r="15" spans="1:11" ht="18" customHeight="1">
      <c r="A15" s="168" t="s">
        <v>98</v>
      </c>
      <c r="B15" s="169"/>
      <c r="C15" s="125">
        <v>6</v>
      </c>
      <c r="D15" s="122">
        <v>2.11</v>
      </c>
      <c r="E15" s="170"/>
      <c r="F15" s="123">
        <v>2940</v>
      </c>
      <c r="G15" s="122">
        <v>1.35</v>
      </c>
      <c r="H15" s="170"/>
      <c r="I15" s="123">
        <v>4308</v>
      </c>
      <c r="J15" s="120">
        <v>1368</v>
      </c>
      <c r="K15" s="459">
        <v>46.53</v>
      </c>
    </row>
    <row r="16" spans="1:11" ht="18" customHeight="1">
      <c r="A16" s="168" t="s">
        <v>106</v>
      </c>
      <c r="B16" s="169"/>
      <c r="C16" s="125">
        <v>12</v>
      </c>
      <c r="D16" s="122">
        <v>4.21</v>
      </c>
      <c r="E16" s="170"/>
      <c r="F16" s="123">
        <v>3478</v>
      </c>
      <c r="G16" s="267">
        <v>1.6</v>
      </c>
      <c r="H16" s="170"/>
      <c r="I16" s="123">
        <v>4753</v>
      </c>
      <c r="J16" s="120">
        <v>1275</v>
      </c>
      <c r="K16" s="459">
        <v>36.659999999999997</v>
      </c>
    </row>
    <row r="17" spans="1:11" ht="18" customHeight="1">
      <c r="A17" s="168" t="s">
        <v>104</v>
      </c>
      <c r="B17" s="169"/>
      <c r="C17" s="125">
        <v>11</v>
      </c>
      <c r="D17" s="122">
        <v>3.86</v>
      </c>
      <c r="E17" s="170"/>
      <c r="F17" s="123">
        <v>6043</v>
      </c>
      <c r="G17" s="122">
        <v>2.78</v>
      </c>
      <c r="H17" s="170"/>
      <c r="I17" s="123">
        <v>7276</v>
      </c>
      <c r="J17" s="120">
        <v>1233</v>
      </c>
      <c r="K17" s="459">
        <v>20.399999999999999</v>
      </c>
    </row>
    <row r="18" spans="1:11" ht="18" customHeight="1">
      <c r="A18" s="168" t="s">
        <v>111</v>
      </c>
      <c r="B18" s="169"/>
      <c r="C18" s="125">
        <v>3</v>
      </c>
      <c r="D18" s="122">
        <v>1.05</v>
      </c>
      <c r="E18" s="170"/>
      <c r="F18" s="123">
        <v>1173</v>
      </c>
      <c r="G18" s="122">
        <v>0.54</v>
      </c>
      <c r="H18" s="170"/>
      <c r="I18" s="123">
        <v>2332</v>
      </c>
      <c r="J18" s="120">
        <v>1159</v>
      </c>
      <c r="K18" s="459">
        <v>98.81</v>
      </c>
    </row>
    <row r="19" spans="1:11" ht="18" customHeight="1">
      <c r="A19" s="168" t="s">
        <v>112</v>
      </c>
      <c r="B19" s="169"/>
      <c r="C19" s="125">
        <v>4</v>
      </c>
      <c r="D19" s="122">
        <v>1.4</v>
      </c>
      <c r="E19" s="170"/>
      <c r="F19" s="123">
        <v>8721</v>
      </c>
      <c r="G19" s="122">
        <v>4.0199999999999996</v>
      </c>
      <c r="H19" s="170"/>
      <c r="I19" s="123">
        <v>9674</v>
      </c>
      <c r="J19" s="118">
        <v>953</v>
      </c>
      <c r="K19" s="459">
        <v>10.93</v>
      </c>
    </row>
    <row r="20" spans="1:11" ht="18" customHeight="1">
      <c r="A20" s="168" t="s">
        <v>116</v>
      </c>
      <c r="B20" s="169"/>
      <c r="C20" s="125">
        <v>4</v>
      </c>
      <c r="D20" s="122">
        <v>1.4</v>
      </c>
      <c r="E20" s="170"/>
      <c r="F20" s="123">
        <v>2722</v>
      </c>
      <c r="G20" s="122">
        <v>1.25</v>
      </c>
      <c r="H20" s="170"/>
      <c r="I20" s="123">
        <v>3673</v>
      </c>
      <c r="J20" s="118">
        <v>951</v>
      </c>
      <c r="K20" s="459">
        <v>34.94</v>
      </c>
    </row>
    <row r="21" spans="1:11" ht="18" customHeight="1">
      <c r="A21" s="168" t="s">
        <v>123</v>
      </c>
      <c r="B21" s="169"/>
      <c r="C21" s="125">
        <v>17</v>
      </c>
      <c r="D21" s="122">
        <v>5.96</v>
      </c>
      <c r="E21" s="170"/>
      <c r="F21" s="123">
        <v>6946</v>
      </c>
      <c r="G21" s="267">
        <v>3.2</v>
      </c>
      <c r="H21" s="170"/>
      <c r="I21" s="123">
        <v>7276</v>
      </c>
      <c r="J21" s="118">
        <v>330</v>
      </c>
      <c r="K21" s="459">
        <v>4.75</v>
      </c>
    </row>
    <row r="22" spans="1:11" ht="18" customHeight="1">
      <c r="A22" s="168" t="s">
        <v>94</v>
      </c>
      <c r="B22" s="169"/>
      <c r="C22" s="125">
        <v>3</v>
      </c>
      <c r="D22" s="122">
        <v>1.05</v>
      </c>
      <c r="E22" s="170"/>
      <c r="F22" s="123">
        <v>1808</v>
      </c>
      <c r="G22" s="122">
        <v>0.83</v>
      </c>
      <c r="H22" s="170"/>
      <c r="I22" s="123">
        <v>2109</v>
      </c>
      <c r="J22" s="118">
        <v>301</v>
      </c>
      <c r="K22" s="459">
        <v>16.649999999999999</v>
      </c>
    </row>
    <row r="23" spans="1:11" ht="18" customHeight="1">
      <c r="A23" s="168" t="s">
        <v>105</v>
      </c>
      <c r="B23" s="169"/>
      <c r="C23" s="125">
        <v>12</v>
      </c>
      <c r="D23" s="122">
        <v>4.21</v>
      </c>
      <c r="E23" s="170"/>
      <c r="F23" s="123">
        <v>3827</v>
      </c>
      <c r="G23" s="122">
        <v>1.76</v>
      </c>
      <c r="H23" s="170"/>
      <c r="I23" s="123">
        <v>4120</v>
      </c>
      <c r="J23" s="118">
        <v>293</v>
      </c>
      <c r="K23" s="459">
        <v>7.66</v>
      </c>
    </row>
    <row r="24" spans="1:11" ht="18" customHeight="1">
      <c r="A24" s="168" t="s">
        <v>100</v>
      </c>
      <c r="B24" s="169"/>
      <c r="C24" s="125">
        <v>15</v>
      </c>
      <c r="D24" s="122">
        <v>5.26</v>
      </c>
      <c r="E24" s="170"/>
      <c r="F24" s="123">
        <v>4610</v>
      </c>
      <c r="G24" s="122">
        <v>2.12</v>
      </c>
      <c r="H24" s="170"/>
      <c r="I24" s="123">
        <v>4886</v>
      </c>
      <c r="J24" s="118">
        <v>276</v>
      </c>
      <c r="K24" s="459">
        <v>5.99</v>
      </c>
    </row>
    <row r="25" spans="1:11" ht="18" customHeight="1">
      <c r="A25" s="168" t="s">
        <v>107</v>
      </c>
      <c r="B25" s="169"/>
      <c r="C25" s="125">
        <v>12</v>
      </c>
      <c r="D25" s="122">
        <v>4.21</v>
      </c>
      <c r="E25" s="170"/>
      <c r="F25" s="123">
        <v>13292</v>
      </c>
      <c r="G25" s="122">
        <v>6.12</v>
      </c>
      <c r="H25" s="170"/>
      <c r="I25" s="123">
        <v>13523</v>
      </c>
      <c r="J25" s="118">
        <v>231</v>
      </c>
      <c r="K25" s="459">
        <v>1.74</v>
      </c>
    </row>
    <row r="26" spans="1:11" ht="18" customHeight="1">
      <c r="A26" s="168" t="s">
        <v>125</v>
      </c>
      <c r="B26" s="169"/>
      <c r="C26" s="125">
        <v>14</v>
      </c>
      <c r="D26" s="122">
        <v>4.91</v>
      </c>
      <c r="E26" s="170"/>
      <c r="F26" s="123">
        <v>2435</v>
      </c>
      <c r="G26" s="122">
        <v>1.1200000000000001</v>
      </c>
      <c r="H26" s="170"/>
      <c r="I26" s="123">
        <v>2441</v>
      </c>
      <c r="J26" s="118">
        <v>6</v>
      </c>
      <c r="K26" s="459">
        <v>0.25</v>
      </c>
    </row>
    <row r="27" spans="1:11" ht="18" customHeight="1">
      <c r="A27" s="168" t="s">
        <v>113</v>
      </c>
      <c r="B27" s="169"/>
      <c r="C27" s="125">
        <v>9</v>
      </c>
      <c r="D27" s="122">
        <v>3.16</v>
      </c>
      <c r="E27" s="170"/>
      <c r="F27" s="123">
        <v>4072</v>
      </c>
      <c r="G27" s="122">
        <v>1.88</v>
      </c>
      <c r="H27" s="170"/>
      <c r="I27" s="123">
        <v>3978</v>
      </c>
      <c r="J27" s="118">
        <v>-94</v>
      </c>
      <c r="K27" s="459">
        <v>-2.31</v>
      </c>
    </row>
    <row r="28" spans="1:11" ht="18" customHeight="1">
      <c r="A28" s="168" t="s">
        <v>122</v>
      </c>
      <c r="B28" s="169"/>
      <c r="C28" s="125">
        <v>2</v>
      </c>
      <c r="D28" s="122">
        <v>0.7</v>
      </c>
      <c r="E28" s="170"/>
      <c r="F28" s="123">
        <v>1060</v>
      </c>
      <c r="G28" s="122">
        <v>0.49</v>
      </c>
      <c r="H28" s="170"/>
      <c r="I28" s="125">
        <v>948</v>
      </c>
      <c r="J28" s="118">
        <v>-112</v>
      </c>
      <c r="K28" s="459">
        <v>-10.57</v>
      </c>
    </row>
    <row r="29" spans="1:11" ht="18" customHeight="1">
      <c r="A29" s="168" t="s">
        <v>126</v>
      </c>
      <c r="B29" s="169"/>
      <c r="C29" s="125">
        <v>1</v>
      </c>
      <c r="D29" s="122">
        <v>0.35</v>
      </c>
      <c r="E29" s="170"/>
      <c r="F29" s="125">
        <v>844</v>
      </c>
      <c r="G29" s="122">
        <v>0.39</v>
      </c>
      <c r="H29" s="170"/>
      <c r="I29" s="125">
        <v>575</v>
      </c>
      <c r="J29" s="118">
        <v>-269</v>
      </c>
      <c r="K29" s="459">
        <v>-31.87</v>
      </c>
    </row>
    <row r="30" spans="1:11" ht="18" customHeight="1">
      <c r="A30" s="168" t="s">
        <v>130</v>
      </c>
      <c r="B30" s="169"/>
      <c r="C30" s="125">
        <v>1</v>
      </c>
      <c r="D30" s="122">
        <v>0.35</v>
      </c>
      <c r="E30" s="170"/>
      <c r="F30" s="125">
        <v>812</v>
      </c>
      <c r="G30" s="122">
        <v>0.37</v>
      </c>
      <c r="H30" s="170"/>
      <c r="I30" s="125">
        <v>522</v>
      </c>
      <c r="J30" s="118">
        <v>-290</v>
      </c>
      <c r="K30" s="459">
        <v>-35.71</v>
      </c>
    </row>
    <row r="31" spans="1:11" ht="18" customHeight="1">
      <c r="A31" s="168" t="s">
        <v>129</v>
      </c>
      <c r="B31" s="169"/>
      <c r="C31" s="125">
        <v>1</v>
      </c>
      <c r="D31" s="122">
        <v>0.35</v>
      </c>
      <c r="E31" s="170"/>
      <c r="F31" s="125">
        <v>480</v>
      </c>
      <c r="G31" s="122">
        <v>0.22</v>
      </c>
      <c r="H31" s="170"/>
      <c r="I31" s="125">
        <v>165</v>
      </c>
      <c r="J31" s="118">
        <v>-315</v>
      </c>
      <c r="K31" s="459">
        <v>-65.63</v>
      </c>
    </row>
    <row r="32" spans="1:11" ht="18" customHeight="1">
      <c r="A32" s="168" t="s">
        <v>139</v>
      </c>
      <c r="B32" s="169"/>
      <c r="C32" s="125">
        <v>1</v>
      </c>
      <c r="D32" s="122">
        <v>0.35</v>
      </c>
      <c r="E32" s="170"/>
      <c r="F32" s="125">
        <v>460</v>
      </c>
      <c r="G32" s="122">
        <v>0.21</v>
      </c>
      <c r="H32" s="170"/>
      <c r="I32" s="125">
        <v>137</v>
      </c>
      <c r="J32" s="118">
        <v>-323</v>
      </c>
      <c r="K32" s="459">
        <v>-70.22</v>
      </c>
    </row>
    <row r="33" spans="1:11" ht="18" customHeight="1">
      <c r="A33" s="168" t="s">
        <v>132</v>
      </c>
      <c r="B33" s="169"/>
      <c r="C33" s="125">
        <v>1</v>
      </c>
      <c r="D33" s="122">
        <v>0.35</v>
      </c>
      <c r="E33" s="170"/>
      <c r="F33" s="123">
        <v>2520</v>
      </c>
      <c r="G33" s="122">
        <v>1.1599999999999999</v>
      </c>
      <c r="H33" s="170"/>
      <c r="I33" s="123">
        <v>2149</v>
      </c>
      <c r="J33" s="118">
        <v>-371</v>
      </c>
      <c r="K33" s="459">
        <v>-14.72</v>
      </c>
    </row>
    <row r="34" spans="1:11" ht="18" customHeight="1">
      <c r="A34" s="168" t="s">
        <v>96</v>
      </c>
      <c r="B34" s="169"/>
      <c r="C34" s="125">
        <v>4</v>
      </c>
      <c r="D34" s="122">
        <v>1.4</v>
      </c>
      <c r="E34" s="170"/>
      <c r="F34" s="123">
        <v>1616</v>
      </c>
      <c r="G34" s="122">
        <v>0.74</v>
      </c>
      <c r="H34" s="170"/>
      <c r="I34" s="123">
        <v>1244</v>
      </c>
      <c r="J34" s="118">
        <v>-372</v>
      </c>
      <c r="K34" s="459">
        <v>-23.02</v>
      </c>
    </row>
    <row r="35" spans="1:11" ht="18" customHeight="1">
      <c r="A35" s="168" t="s">
        <v>131</v>
      </c>
      <c r="B35" s="169"/>
      <c r="C35" s="125">
        <v>1</v>
      </c>
      <c r="D35" s="122">
        <v>0.35</v>
      </c>
      <c r="E35" s="170"/>
      <c r="F35" s="123">
        <v>2520</v>
      </c>
      <c r="G35" s="122">
        <v>1.1599999999999999</v>
      </c>
      <c r="H35" s="170"/>
      <c r="I35" s="123">
        <v>2133</v>
      </c>
      <c r="J35" s="118">
        <v>-387</v>
      </c>
      <c r="K35" s="459">
        <v>-15.36</v>
      </c>
    </row>
    <row r="36" spans="1:11" ht="18" customHeight="1">
      <c r="A36" s="168" t="s">
        <v>115</v>
      </c>
      <c r="B36" s="169"/>
      <c r="C36" s="125">
        <v>4</v>
      </c>
      <c r="D36" s="122">
        <v>1.4</v>
      </c>
      <c r="E36" s="170"/>
      <c r="F36" s="123">
        <v>3463</v>
      </c>
      <c r="G36" s="267">
        <v>1.6</v>
      </c>
      <c r="H36" s="170"/>
      <c r="I36" s="123">
        <v>3008</v>
      </c>
      <c r="J36" s="118">
        <v>-455</v>
      </c>
      <c r="K36" s="459">
        <v>-13.14</v>
      </c>
    </row>
    <row r="37" spans="1:11" ht="18" customHeight="1">
      <c r="A37" s="168" t="s">
        <v>117</v>
      </c>
      <c r="B37" s="169"/>
      <c r="C37" s="125">
        <v>6</v>
      </c>
      <c r="D37" s="122">
        <v>2.11</v>
      </c>
      <c r="E37" s="170"/>
      <c r="F37" s="123">
        <v>3062</v>
      </c>
      <c r="G37" s="122">
        <v>1.41</v>
      </c>
      <c r="H37" s="170"/>
      <c r="I37" s="123">
        <v>2554</v>
      </c>
      <c r="J37" s="118">
        <v>-508</v>
      </c>
      <c r="K37" s="459">
        <v>-16.59</v>
      </c>
    </row>
    <row r="38" spans="1:11" ht="18" customHeight="1">
      <c r="A38" s="168" t="s">
        <v>134</v>
      </c>
      <c r="B38" s="169"/>
      <c r="C38" s="125">
        <v>1</v>
      </c>
      <c r="D38" s="122">
        <v>0.35</v>
      </c>
      <c r="E38" s="170"/>
      <c r="F38" s="123">
        <v>2520</v>
      </c>
      <c r="G38" s="122">
        <v>1.1599999999999999</v>
      </c>
      <c r="H38" s="170"/>
      <c r="I38" s="123">
        <v>1960</v>
      </c>
      <c r="J38" s="118">
        <v>-560</v>
      </c>
      <c r="K38" s="459">
        <v>-22.22</v>
      </c>
    </row>
    <row r="39" spans="1:11" ht="18" customHeight="1">
      <c r="A39" s="168" t="s">
        <v>138</v>
      </c>
      <c r="B39" s="169"/>
      <c r="C39" s="125">
        <v>1</v>
      </c>
      <c r="D39" s="122">
        <v>0.35</v>
      </c>
      <c r="E39" s="170"/>
      <c r="F39" s="123">
        <v>2528</v>
      </c>
      <c r="G39" s="122">
        <v>1.1599999999999999</v>
      </c>
      <c r="H39" s="170"/>
      <c r="I39" s="123">
        <v>1948</v>
      </c>
      <c r="J39" s="118">
        <v>-580</v>
      </c>
      <c r="K39" s="459">
        <v>-22.94</v>
      </c>
    </row>
    <row r="40" spans="1:11" ht="18" customHeight="1">
      <c r="A40" s="168" t="s">
        <v>97</v>
      </c>
      <c r="B40" s="169"/>
      <c r="C40" s="125">
        <v>2</v>
      </c>
      <c r="D40" s="122">
        <v>0.7</v>
      </c>
      <c r="E40" s="170"/>
      <c r="F40" s="123">
        <v>1782</v>
      </c>
      <c r="G40" s="122">
        <v>0.82</v>
      </c>
      <c r="H40" s="170"/>
      <c r="I40" s="123">
        <v>1087</v>
      </c>
      <c r="J40" s="118">
        <v>-695</v>
      </c>
      <c r="K40" s="459">
        <v>-39</v>
      </c>
    </row>
    <row r="41" spans="1:11" ht="18" customHeight="1">
      <c r="A41" s="168" t="s">
        <v>133</v>
      </c>
      <c r="B41" s="169"/>
      <c r="C41" s="125">
        <v>1</v>
      </c>
      <c r="D41" s="122">
        <v>0.35</v>
      </c>
      <c r="E41" s="170"/>
      <c r="F41" s="123">
        <v>2520</v>
      </c>
      <c r="G41" s="122">
        <v>1.1599999999999999</v>
      </c>
      <c r="H41" s="170"/>
      <c r="I41" s="123">
        <v>1815</v>
      </c>
      <c r="J41" s="118">
        <v>-705</v>
      </c>
      <c r="K41" s="459">
        <v>-27.98</v>
      </c>
    </row>
    <row r="42" spans="1:11" ht="18" customHeight="1">
      <c r="A42" s="168" t="s">
        <v>135</v>
      </c>
      <c r="B42" s="169"/>
      <c r="C42" s="125">
        <v>1</v>
      </c>
      <c r="D42" s="122">
        <v>0.35</v>
      </c>
      <c r="E42" s="170"/>
      <c r="F42" s="123">
        <v>2520</v>
      </c>
      <c r="G42" s="122">
        <v>1.1599999999999999</v>
      </c>
      <c r="H42" s="170"/>
      <c r="I42" s="123">
        <v>1571</v>
      </c>
      <c r="J42" s="118">
        <v>-949</v>
      </c>
      <c r="K42" s="459">
        <v>-37.659999999999997</v>
      </c>
    </row>
    <row r="43" spans="1:11" ht="18" customHeight="1">
      <c r="A43" s="168" t="s">
        <v>127</v>
      </c>
      <c r="B43" s="169"/>
      <c r="C43" s="125">
        <v>1</v>
      </c>
      <c r="D43" s="122">
        <v>0.35</v>
      </c>
      <c r="E43" s="170"/>
      <c r="F43" s="123">
        <v>2670</v>
      </c>
      <c r="G43" s="122">
        <v>1.23</v>
      </c>
      <c r="H43" s="170"/>
      <c r="I43" s="123">
        <v>1673</v>
      </c>
      <c r="J43" s="118">
        <v>-997</v>
      </c>
      <c r="K43" s="459">
        <v>-37.340000000000003</v>
      </c>
    </row>
    <row r="44" spans="1:11" ht="18" customHeight="1">
      <c r="A44" s="168" t="s">
        <v>137</v>
      </c>
      <c r="B44" s="169"/>
      <c r="C44" s="125">
        <v>1</v>
      </c>
      <c r="D44" s="122">
        <v>0.35</v>
      </c>
      <c r="E44" s="170"/>
      <c r="F44" s="123">
        <v>2520</v>
      </c>
      <c r="G44" s="122">
        <v>1.1599999999999999</v>
      </c>
      <c r="H44" s="170"/>
      <c r="I44" s="123">
        <v>1303</v>
      </c>
      <c r="J44" s="120">
        <v>-1217</v>
      </c>
      <c r="K44" s="459">
        <v>-48.29</v>
      </c>
    </row>
    <row r="45" spans="1:11" ht="18" customHeight="1">
      <c r="A45" s="168" t="s">
        <v>136</v>
      </c>
      <c r="B45" s="169"/>
      <c r="C45" s="125">
        <v>1</v>
      </c>
      <c r="D45" s="122">
        <v>0.35</v>
      </c>
      <c r="E45" s="170"/>
      <c r="F45" s="123">
        <v>2528</v>
      </c>
      <c r="G45" s="122">
        <v>1.1599999999999999</v>
      </c>
      <c r="H45" s="170"/>
      <c r="I45" s="123">
        <v>1145</v>
      </c>
      <c r="J45" s="120">
        <v>-1383</v>
      </c>
      <c r="K45" s="459">
        <v>-54.71</v>
      </c>
    </row>
    <row r="46" spans="1:11" ht="18" customHeight="1">
      <c r="A46" s="168" t="s">
        <v>128</v>
      </c>
      <c r="B46" s="169"/>
      <c r="C46" s="125">
        <v>1</v>
      </c>
      <c r="D46" s="122">
        <v>0.35</v>
      </c>
      <c r="E46" s="170"/>
      <c r="F46" s="123">
        <v>3078</v>
      </c>
      <c r="G46" s="122">
        <v>1.42</v>
      </c>
      <c r="H46" s="170"/>
      <c r="I46" s="123">
        <v>1668</v>
      </c>
      <c r="J46" s="120">
        <v>-1410</v>
      </c>
      <c r="K46" s="459">
        <v>-45.81</v>
      </c>
    </row>
    <row r="47" spans="1:11" ht="18" customHeight="1">
      <c r="A47" s="168" t="s">
        <v>109</v>
      </c>
      <c r="B47" s="169"/>
      <c r="C47" s="125">
        <v>11</v>
      </c>
      <c r="D47" s="122">
        <v>3.86</v>
      </c>
      <c r="E47" s="170"/>
      <c r="F47" s="123">
        <v>7948</v>
      </c>
      <c r="G47" s="122">
        <v>3.66</v>
      </c>
      <c r="H47" s="170"/>
      <c r="I47" s="123">
        <v>6429</v>
      </c>
      <c r="J47" s="120">
        <v>-1519</v>
      </c>
      <c r="K47" s="459">
        <v>-19.11</v>
      </c>
    </row>
    <row r="48" spans="1:11" ht="18" customHeight="1">
      <c r="A48" s="168" t="s">
        <v>124</v>
      </c>
      <c r="B48" s="169"/>
      <c r="C48" s="125">
        <v>4</v>
      </c>
      <c r="D48" s="122">
        <v>1.4</v>
      </c>
      <c r="E48" s="170"/>
      <c r="F48" s="123">
        <v>3019</v>
      </c>
      <c r="G48" s="122">
        <v>1.39</v>
      </c>
      <c r="H48" s="170"/>
      <c r="I48" s="123">
        <v>1482</v>
      </c>
      <c r="J48" s="120">
        <v>-1537</v>
      </c>
      <c r="K48" s="459">
        <v>-50.91</v>
      </c>
    </row>
    <row r="49" spans="1:11" ht="18" customHeight="1">
      <c r="A49" s="168" t="s">
        <v>102</v>
      </c>
      <c r="B49" s="169"/>
      <c r="C49" s="125">
        <v>13</v>
      </c>
      <c r="D49" s="122">
        <v>4.5599999999999996</v>
      </c>
      <c r="E49" s="170"/>
      <c r="F49" s="123">
        <v>27718</v>
      </c>
      <c r="G49" s="122">
        <v>12.77</v>
      </c>
      <c r="H49" s="170"/>
      <c r="I49" s="123">
        <v>25894</v>
      </c>
      <c r="J49" s="120">
        <v>-1824</v>
      </c>
      <c r="K49" s="459">
        <v>-6.58</v>
      </c>
    </row>
    <row r="50" spans="1:11" ht="18" customHeight="1">
      <c r="A50" s="168" t="s">
        <v>99</v>
      </c>
      <c r="B50" s="169"/>
      <c r="C50" s="125">
        <v>4</v>
      </c>
      <c r="D50" s="122">
        <v>1.4</v>
      </c>
      <c r="E50" s="170"/>
      <c r="F50" s="123">
        <v>3573</v>
      </c>
      <c r="G50" s="122">
        <v>1.65</v>
      </c>
      <c r="H50" s="170"/>
      <c r="I50" s="123">
        <v>1288</v>
      </c>
      <c r="J50" s="120">
        <v>-2285</v>
      </c>
      <c r="K50" s="459">
        <v>-63.95</v>
      </c>
    </row>
    <row r="51" spans="1:11" ht="18" customHeight="1">
      <c r="A51" s="168" t="s">
        <v>118</v>
      </c>
      <c r="B51" s="169"/>
      <c r="C51" s="125">
        <v>4</v>
      </c>
      <c r="D51" s="122">
        <v>1.4</v>
      </c>
      <c r="E51" s="170"/>
      <c r="F51" s="123">
        <v>6732</v>
      </c>
      <c r="G51" s="267">
        <v>3.1</v>
      </c>
      <c r="H51" s="170"/>
      <c r="I51" s="123">
        <v>4169</v>
      </c>
      <c r="J51" s="120">
        <v>-2563</v>
      </c>
      <c r="K51" s="459">
        <v>-38.07</v>
      </c>
    </row>
    <row r="52" spans="1:11" ht="18" customHeight="1">
      <c r="A52" s="168" t="s">
        <v>121</v>
      </c>
      <c r="B52" s="169"/>
      <c r="C52" s="125">
        <v>7</v>
      </c>
      <c r="D52" s="122">
        <v>2.46</v>
      </c>
      <c r="E52" s="170"/>
      <c r="F52" s="123">
        <v>6847</v>
      </c>
      <c r="G52" s="122">
        <v>3.15</v>
      </c>
      <c r="H52" s="170"/>
      <c r="I52" s="123">
        <v>4083</v>
      </c>
      <c r="J52" s="120">
        <v>-2764</v>
      </c>
      <c r="K52" s="459">
        <v>-40.369999999999997</v>
      </c>
    </row>
    <row r="53" spans="1:11" ht="18" customHeight="1">
      <c r="A53" s="168" t="s">
        <v>95</v>
      </c>
      <c r="B53" s="169"/>
      <c r="C53" s="125">
        <v>5</v>
      </c>
      <c r="D53" s="122">
        <v>1.75</v>
      </c>
      <c r="E53" s="170"/>
      <c r="F53" s="123">
        <v>16065</v>
      </c>
      <c r="G53" s="267">
        <v>7.4</v>
      </c>
      <c r="H53" s="170"/>
      <c r="I53" s="123">
        <v>13279</v>
      </c>
      <c r="J53" s="120">
        <v>-2786</v>
      </c>
      <c r="K53" s="459">
        <v>-17.34</v>
      </c>
    </row>
    <row r="54" spans="1:11" ht="8.1" customHeight="1">
      <c r="A54" s="115"/>
      <c r="B54" s="115"/>
      <c r="C54" s="115"/>
      <c r="D54" s="115"/>
      <c r="E54" s="115"/>
      <c r="F54" s="115"/>
      <c r="G54" s="115"/>
      <c r="H54" s="115"/>
      <c r="I54" s="115"/>
      <c r="J54" s="115"/>
      <c r="K54" s="115"/>
    </row>
    <row r="55" spans="1:11" ht="18">
      <c r="A55" s="134" t="s">
        <v>177</v>
      </c>
      <c r="B55" s="141"/>
      <c r="C55" s="171">
        <v>285</v>
      </c>
      <c r="D55" s="127">
        <v>100</v>
      </c>
      <c r="E55" s="172"/>
      <c r="F55" s="130">
        <v>217028</v>
      </c>
      <c r="G55" s="133">
        <v>100</v>
      </c>
      <c r="H55" s="172"/>
      <c r="I55" s="130">
        <v>229623</v>
      </c>
      <c r="J55" s="131">
        <v>12595</v>
      </c>
      <c r="K55" s="323">
        <v>5.8</v>
      </c>
    </row>
    <row r="56" spans="1:11" ht="8.1" customHeight="1">
      <c r="A56" s="173"/>
      <c r="B56" s="141"/>
      <c r="C56" s="111"/>
      <c r="D56" s="111"/>
      <c r="E56" s="141"/>
      <c r="F56" s="111"/>
      <c r="G56" s="111"/>
      <c r="H56" s="141"/>
      <c r="I56" s="111"/>
      <c r="J56" s="111"/>
      <c r="K56" s="111"/>
    </row>
    <row r="57" spans="1:11" ht="18">
      <c r="A57" s="134" t="s">
        <v>178</v>
      </c>
      <c r="B57" s="141"/>
      <c r="C57" s="171">
        <v>285</v>
      </c>
      <c r="D57" s="127">
        <v>100</v>
      </c>
      <c r="E57" s="172"/>
      <c r="F57" s="130">
        <v>217018</v>
      </c>
      <c r="G57" s="133">
        <v>100</v>
      </c>
      <c r="H57" s="172"/>
      <c r="I57" s="130">
        <v>229621</v>
      </c>
      <c r="J57" s="131">
        <v>12603</v>
      </c>
      <c r="K57" s="133">
        <v>5.81</v>
      </c>
    </row>
    <row r="58" spans="1:11">
      <c r="A58" s="174"/>
      <c r="B58" s="115"/>
      <c r="C58" s="109"/>
      <c r="D58" s="109"/>
      <c r="E58" s="109"/>
      <c r="F58" s="109"/>
      <c r="G58" s="109"/>
      <c r="H58" s="109"/>
      <c r="I58" s="109"/>
      <c r="J58" s="109"/>
      <c r="K58" s="109"/>
    </row>
    <row r="59" spans="1:11" s="167" customFormat="1" ht="15" customHeight="1">
      <c r="A59" s="109" t="s">
        <v>180</v>
      </c>
      <c r="B59" s="109"/>
      <c r="C59" s="109"/>
      <c r="D59" s="109"/>
      <c r="E59" s="109"/>
      <c r="F59" s="109"/>
      <c r="G59" s="109"/>
      <c r="H59" s="109"/>
      <c r="I59" s="109"/>
      <c r="J59" s="109"/>
      <c r="K59" s="109"/>
    </row>
    <row r="60" spans="1:11" s="167" customFormat="1" ht="15" customHeight="1">
      <c r="A60" s="109" t="s">
        <v>181</v>
      </c>
      <c r="B60" s="109"/>
      <c r="C60" s="109"/>
      <c r="D60" s="109"/>
      <c r="E60" s="109"/>
      <c r="F60" s="109"/>
      <c r="G60" s="109"/>
      <c r="H60" s="109"/>
      <c r="I60" s="109"/>
      <c r="J60" s="109"/>
      <c r="K60" s="109"/>
    </row>
    <row r="61" spans="1:11" s="167" customFormat="1" ht="15" customHeight="1">
      <c r="A61" s="109" t="s">
        <v>81</v>
      </c>
      <c r="B61" s="109"/>
      <c r="C61" s="109"/>
      <c r="D61" s="109"/>
      <c r="E61" s="109"/>
      <c r="F61" s="109"/>
      <c r="G61" s="109"/>
      <c r="H61" s="109"/>
      <c r="I61" s="109"/>
      <c r="J61" s="109"/>
      <c r="K61" s="109"/>
    </row>
    <row r="62" spans="1:11" s="167" customFormat="1" ht="15" customHeight="1">
      <c r="A62" s="109" t="s">
        <v>82</v>
      </c>
      <c r="B62" s="109"/>
      <c r="C62" s="109"/>
      <c r="D62" s="109"/>
      <c r="E62" s="109"/>
      <c r="F62" s="109"/>
      <c r="G62" s="109"/>
      <c r="H62" s="109"/>
      <c r="I62" s="109"/>
      <c r="J62" s="109"/>
      <c r="K62" s="109"/>
    </row>
    <row r="63" spans="1:11" s="167"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2386-109F-4377-ADCA-201517B5F59D}">
  <sheetPr>
    <tabColor theme="0" tint="-4.9989318521683403E-2"/>
  </sheetPr>
  <dimension ref="A1:L78"/>
  <sheetViews>
    <sheetView view="pageBreakPreview" zoomScaleNormal="100" zoomScaleSheetLayoutView="100" workbookViewId="0">
      <selection activeCell="A2" sqref="A2:L2"/>
    </sheetView>
  </sheetViews>
  <sheetFormatPr baseColWidth="10" defaultRowHeight="13.2"/>
  <cols>
    <col min="1" max="1" width="10.6640625" customWidth="1"/>
    <col min="2" max="2" width="12.109375" bestFit="1" customWidth="1"/>
  </cols>
  <sheetData>
    <row r="1" spans="1:12">
      <c r="A1" s="101" t="s">
        <v>22</v>
      </c>
    </row>
    <row r="2" spans="1:12" ht="21.9" customHeight="1">
      <c r="A2" s="538" t="s">
        <v>182</v>
      </c>
      <c r="B2" s="538"/>
      <c r="C2" s="538"/>
      <c r="D2" s="538"/>
      <c r="E2" s="538"/>
      <c r="F2" s="538"/>
      <c r="G2" s="538"/>
      <c r="H2" s="538"/>
      <c r="I2" s="538"/>
      <c r="J2" s="538"/>
      <c r="K2" s="538"/>
      <c r="L2" s="538"/>
    </row>
    <row r="3" spans="1:12" ht="21.9" customHeight="1">
      <c r="A3" s="538" t="str">
        <f>UPPER(CONCATENATE("Septiembre 2022"))</f>
        <v>SEPTIEMBRE 2022</v>
      </c>
      <c r="B3" s="538"/>
      <c r="C3" s="538"/>
      <c r="D3" s="538"/>
      <c r="E3" s="538"/>
      <c r="F3" s="538"/>
      <c r="G3" s="538"/>
      <c r="H3" s="538"/>
      <c r="I3" s="538"/>
      <c r="J3" s="538"/>
      <c r="K3" s="538"/>
      <c r="L3" s="538"/>
    </row>
    <row r="4" spans="1:12">
      <c r="A4" s="102"/>
    </row>
    <row r="5" spans="1:12" ht="6" customHeight="1">
      <c r="A5" s="176" t="s">
        <v>183</v>
      </c>
      <c r="B5" s="176" t="s">
        <v>184</v>
      </c>
    </row>
    <row r="6" spans="1:12" ht="6" customHeight="1">
      <c r="A6" s="177" t="s">
        <v>108</v>
      </c>
      <c r="B6" s="178">
        <v>20021</v>
      </c>
    </row>
    <row r="7" spans="1:12" ht="6" customHeight="1">
      <c r="A7" s="177" t="s">
        <v>119</v>
      </c>
      <c r="B7" s="178">
        <v>2719</v>
      </c>
    </row>
    <row r="8" spans="1:12" ht="6" customHeight="1">
      <c r="A8" s="177" t="s">
        <v>114</v>
      </c>
      <c r="B8" s="178">
        <v>2292</v>
      </c>
    </row>
    <row r="9" spans="1:12" ht="6" customHeight="1">
      <c r="A9" s="177" t="s">
        <v>110</v>
      </c>
      <c r="B9" s="178">
        <v>1923</v>
      </c>
    </row>
    <row r="10" spans="1:12" ht="6" customHeight="1">
      <c r="A10" s="177" t="s">
        <v>101</v>
      </c>
      <c r="B10" s="178">
        <v>1603</v>
      </c>
    </row>
    <row r="11" spans="1:12" ht="6" customHeight="1">
      <c r="A11" s="177" t="s">
        <v>103</v>
      </c>
      <c r="B11" s="178">
        <v>1528</v>
      </c>
    </row>
    <row r="12" spans="1:12" ht="6" customHeight="1">
      <c r="A12" s="177" t="s">
        <v>120</v>
      </c>
      <c r="B12" s="178">
        <v>1403</v>
      </c>
    </row>
    <row r="13" spans="1:12" ht="6" customHeight="1">
      <c r="A13" s="177" t="s">
        <v>98</v>
      </c>
      <c r="B13" s="178">
        <v>1368</v>
      </c>
    </row>
    <row r="14" spans="1:12" ht="6" customHeight="1">
      <c r="A14" s="177" t="s">
        <v>106</v>
      </c>
      <c r="B14" s="178">
        <v>1275</v>
      </c>
    </row>
    <row r="15" spans="1:12" ht="6" customHeight="1">
      <c r="A15" s="177" t="s">
        <v>104</v>
      </c>
      <c r="B15" s="178">
        <v>1233</v>
      </c>
    </row>
    <row r="16" spans="1:12" ht="6" customHeight="1">
      <c r="A16" s="177" t="s">
        <v>111</v>
      </c>
      <c r="B16" s="178">
        <v>1159</v>
      </c>
    </row>
    <row r="17" spans="1:2" ht="6" customHeight="1">
      <c r="A17" s="177" t="s">
        <v>112</v>
      </c>
      <c r="B17" s="176">
        <v>953</v>
      </c>
    </row>
    <row r="18" spans="1:2" ht="6" customHeight="1">
      <c r="A18" s="177" t="s">
        <v>116</v>
      </c>
      <c r="B18" s="176">
        <v>951</v>
      </c>
    </row>
    <row r="19" spans="1:2" ht="6" customHeight="1">
      <c r="A19" s="177" t="s">
        <v>123</v>
      </c>
      <c r="B19" s="176">
        <v>330</v>
      </c>
    </row>
    <row r="20" spans="1:2" ht="6" customHeight="1">
      <c r="A20" s="177" t="s">
        <v>94</v>
      </c>
      <c r="B20" s="176">
        <v>301</v>
      </c>
    </row>
    <row r="21" spans="1:2" ht="6" customHeight="1">
      <c r="A21" s="177" t="s">
        <v>105</v>
      </c>
      <c r="B21" s="176">
        <v>293</v>
      </c>
    </row>
    <row r="22" spans="1:2" ht="6" customHeight="1">
      <c r="A22" s="177" t="s">
        <v>100</v>
      </c>
      <c r="B22" s="176">
        <v>276</v>
      </c>
    </row>
    <row r="23" spans="1:2" ht="6" customHeight="1">
      <c r="A23" s="177" t="s">
        <v>107</v>
      </c>
      <c r="B23" s="176">
        <v>231</v>
      </c>
    </row>
    <row r="24" spans="1:2" ht="6" customHeight="1">
      <c r="A24" s="177" t="s">
        <v>125</v>
      </c>
      <c r="B24" s="176">
        <v>6</v>
      </c>
    </row>
    <row r="25" spans="1:2" ht="6" customHeight="1">
      <c r="A25" s="177" t="s">
        <v>113</v>
      </c>
      <c r="B25" s="176">
        <v>-94</v>
      </c>
    </row>
    <row r="26" spans="1:2" ht="6" customHeight="1">
      <c r="A26" s="177" t="s">
        <v>122</v>
      </c>
      <c r="B26" s="176">
        <v>-112</v>
      </c>
    </row>
    <row r="27" spans="1:2" ht="6" customHeight="1">
      <c r="A27" s="177" t="s">
        <v>126</v>
      </c>
      <c r="B27" s="176">
        <v>-269</v>
      </c>
    </row>
    <row r="28" spans="1:2" ht="6" customHeight="1">
      <c r="A28" s="177" t="s">
        <v>130</v>
      </c>
      <c r="B28" s="176">
        <v>-290</v>
      </c>
    </row>
    <row r="29" spans="1:2" ht="6" customHeight="1">
      <c r="A29" s="177" t="s">
        <v>129</v>
      </c>
      <c r="B29" s="176">
        <v>-315</v>
      </c>
    </row>
    <row r="30" spans="1:2" ht="6" customHeight="1">
      <c r="A30" s="177" t="s">
        <v>139</v>
      </c>
      <c r="B30" s="176">
        <v>-323</v>
      </c>
    </row>
    <row r="31" spans="1:2" ht="6" customHeight="1">
      <c r="A31" s="177" t="s">
        <v>132</v>
      </c>
      <c r="B31" s="176">
        <v>-371</v>
      </c>
    </row>
    <row r="32" spans="1:2" ht="6" customHeight="1">
      <c r="A32" s="177" t="s">
        <v>96</v>
      </c>
      <c r="B32" s="176">
        <v>-372</v>
      </c>
    </row>
    <row r="33" spans="1:2" ht="6" customHeight="1">
      <c r="A33" s="177" t="s">
        <v>131</v>
      </c>
      <c r="B33" s="176">
        <v>-387</v>
      </c>
    </row>
    <row r="34" spans="1:2" ht="6" customHeight="1">
      <c r="A34" s="177" t="s">
        <v>115</v>
      </c>
      <c r="B34" s="176">
        <v>-455</v>
      </c>
    </row>
    <row r="35" spans="1:2" ht="6" customHeight="1">
      <c r="A35" s="177" t="s">
        <v>117</v>
      </c>
      <c r="B35" s="176">
        <v>-508</v>
      </c>
    </row>
    <row r="36" spans="1:2" ht="6" customHeight="1">
      <c r="A36" s="177" t="s">
        <v>134</v>
      </c>
      <c r="B36" s="176">
        <v>-560</v>
      </c>
    </row>
    <row r="37" spans="1:2" ht="6" customHeight="1">
      <c r="A37" s="177" t="s">
        <v>138</v>
      </c>
      <c r="B37" s="176">
        <v>-580</v>
      </c>
    </row>
    <row r="38" spans="1:2" ht="6" customHeight="1">
      <c r="A38" s="177" t="s">
        <v>97</v>
      </c>
      <c r="B38" s="176">
        <v>-695</v>
      </c>
    </row>
    <row r="39" spans="1:2" ht="6" customHeight="1">
      <c r="A39" s="177" t="s">
        <v>133</v>
      </c>
      <c r="B39" s="176">
        <v>-705</v>
      </c>
    </row>
    <row r="40" spans="1:2" ht="6" customHeight="1">
      <c r="A40" s="177" t="s">
        <v>135</v>
      </c>
      <c r="B40" s="176">
        <v>-949</v>
      </c>
    </row>
    <row r="41" spans="1:2" ht="6" customHeight="1">
      <c r="A41" s="177" t="s">
        <v>127</v>
      </c>
      <c r="B41" s="176">
        <v>-997</v>
      </c>
    </row>
    <row r="42" spans="1:2" ht="6" customHeight="1">
      <c r="A42" s="177" t="s">
        <v>137</v>
      </c>
      <c r="B42" s="178">
        <v>-1217</v>
      </c>
    </row>
    <row r="43" spans="1:2" ht="6" customHeight="1">
      <c r="A43" s="177" t="s">
        <v>136</v>
      </c>
      <c r="B43" s="178">
        <v>-1383</v>
      </c>
    </row>
    <row r="44" spans="1:2" ht="6" customHeight="1">
      <c r="A44" s="177" t="s">
        <v>128</v>
      </c>
      <c r="B44" s="178">
        <v>-1410</v>
      </c>
    </row>
    <row r="45" spans="1:2" ht="6" customHeight="1">
      <c r="A45" s="177" t="s">
        <v>109</v>
      </c>
      <c r="B45" s="178">
        <v>-1519</v>
      </c>
    </row>
    <row r="46" spans="1:2" ht="6" customHeight="1">
      <c r="A46" s="177" t="s">
        <v>124</v>
      </c>
      <c r="B46" s="178">
        <v>-1537</v>
      </c>
    </row>
    <row r="47" spans="1:2" ht="6" customHeight="1">
      <c r="A47" s="177" t="s">
        <v>102</v>
      </c>
      <c r="B47" s="178">
        <v>-1824</v>
      </c>
    </row>
    <row r="48" spans="1:2" ht="6" customHeight="1">
      <c r="A48" s="177" t="s">
        <v>99</v>
      </c>
      <c r="B48" s="178">
        <v>-2285</v>
      </c>
    </row>
    <row r="49" spans="1:2" ht="6" customHeight="1">
      <c r="A49" s="177" t="s">
        <v>118</v>
      </c>
      <c r="B49" s="178">
        <v>-2563</v>
      </c>
    </row>
    <row r="50" spans="1:2" ht="6" customHeight="1">
      <c r="A50" s="177" t="s">
        <v>121</v>
      </c>
      <c r="B50" s="178">
        <v>-2764</v>
      </c>
    </row>
    <row r="51" spans="1:2" ht="6" customHeight="1">
      <c r="A51" s="177" t="s">
        <v>95</v>
      </c>
      <c r="B51" s="178">
        <v>-2786</v>
      </c>
    </row>
    <row r="52" spans="1:2" ht="6" customHeight="1">
      <c r="A52" s="102"/>
    </row>
    <row r="53" spans="1:2" ht="6" customHeight="1">
      <c r="A53" s="164"/>
    </row>
    <row r="54" spans="1:2" ht="6" customHeight="1">
      <c r="A54" s="164"/>
    </row>
    <row r="55" spans="1:2" ht="6" customHeight="1">
      <c r="A55" s="164"/>
    </row>
    <row r="56" spans="1:2" ht="6" customHeight="1">
      <c r="A56" s="177"/>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9.75" customHeight="1">
      <c r="A76" s="151" t="s">
        <v>185</v>
      </c>
    </row>
    <row r="77" spans="1:1" ht="9.75" customHeight="1">
      <c r="A77" s="151" t="s">
        <v>81</v>
      </c>
    </row>
    <row r="78" spans="1:1" ht="9.75" customHeight="1">
      <c r="A78" s="151" t="s">
        <v>82</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0D8A9-6563-4ADB-BCB8-E763F166AE9E}">
  <sheetPr>
    <tabColor theme="0" tint="-4.9989318521683403E-2"/>
    <pageSetUpPr fitToPage="1"/>
  </sheetPr>
  <dimension ref="A1:Y58"/>
  <sheetViews>
    <sheetView view="pageBreakPreview" zoomScale="40" zoomScaleNormal="100" zoomScaleSheetLayoutView="40" workbookViewId="0">
      <selection activeCell="D39" sqref="D39"/>
    </sheetView>
  </sheetViews>
  <sheetFormatPr baseColWidth="10" defaultRowHeight="13.2"/>
  <cols>
    <col min="1" max="1" width="69.88671875" style="272" customWidth="1"/>
    <col min="2" max="2" width="2.44140625" style="272" customWidth="1"/>
    <col min="3" max="23" width="18.6640625" style="272" customWidth="1"/>
    <col min="24" max="24" width="2" style="272" customWidth="1"/>
    <col min="25" max="25" width="21.88671875" style="272" customWidth="1"/>
    <col min="26" max="256" width="11.44140625" style="272"/>
    <col min="257" max="257" width="63.6640625" style="272" customWidth="1"/>
    <col min="258" max="258" width="2.44140625" style="272" customWidth="1"/>
    <col min="259" max="279" width="21" style="272" customWidth="1"/>
    <col min="280" max="280" width="2" style="272" customWidth="1"/>
    <col min="281" max="281" width="19.6640625" style="272" customWidth="1"/>
    <col min="282" max="512" width="11.44140625" style="272"/>
    <col min="513" max="513" width="63.6640625" style="272" customWidth="1"/>
    <col min="514" max="514" width="2.44140625" style="272" customWidth="1"/>
    <col min="515" max="535" width="21" style="272" customWidth="1"/>
    <col min="536" max="536" width="2" style="272" customWidth="1"/>
    <col min="537" max="537" width="19.6640625" style="272" customWidth="1"/>
    <col min="538" max="768" width="11.44140625" style="272"/>
    <col min="769" max="769" width="63.6640625" style="272" customWidth="1"/>
    <col min="770" max="770" width="2.44140625" style="272" customWidth="1"/>
    <col min="771" max="791" width="21" style="272" customWidth="1"/>
    <col min="792" max="792" width="2" style="272" customWidth="1"/>
    <col min="793" max="793" width="19.6640625" style="272" customWidth="1"/>
    <col min="794" max="1024" width="11.44140625" style="272"/>
    <col min="1025" max="1025" width="63.6640625" style="272" customWidth="1"/>
    <col min="1026" max="1026" width="2.44140625" style="272" customWidth="1"/>
    <col min="1027" max="1047" width="21" style="272" customWidth="1"/>
    <col min="1048" max="1048" width="2" style="272" customWidth="1"/>
    <col min="1049" max="1049" width="19.6640625" style="272" customWidth="1"/>
    <col min="1050" max="1280" width="11.44140625" style="272"/>
    <col min="1281" max="1281" width="63.6640625" style="272" customWidth="1"/>
    <col min="1282" max="1282" width="2.44140625" style="272" customWidth="1"/>
    <col min="1283" max="1303" width="21" style="272" customWidth="1"/>
    <col min="1304" max="1304" width="2" style="272" customWidth="1"/>
    <col min="1305" max="1305" width="19.6640625" style="272" customWidth="1"/>
    <col min="1306" max="1536" width="11.44140625" style="272"/>
    <col min="1537" max="1537" width="63.6640625" style="272" customWidth="1"/>
    <col min="1538" max="1538" width="2.44140625" style="272" customWidth="1"/>
    <col min="1539" max="1559" width="21" style="272" customWidth="1"/>
    <col min="1560" max="1560" width="2" style="272" customWidth="1"/>
    <col min="1561" max="1561" width="19.6640625" style="272" customWidth="1"/>
    <col min="1562" max="1792" width="11.44140625" style="272"/>
    <col min="1793" max="1793" width="63.6640625" style="272" customWidth="1"/>
    <col min="1794" max="1794" width="2.44140625" style="272" customWidth="1"/>
    <col min="1795" max="1815" width="21" style="272" customWidth="1"/>
    <col min="1816" max="1816" width="2" style="272" customWidth="1"/>
    <col min="1817" max="1817" width="19.6640625" style="272" customWidth="1"/>
    <col min="1818" max="2048" width="11.44140625" style="272"/>
    <col min="2049" max="2049" width="63.6640625" style="272" customWidth="1"/>
    <col min="2050" max="2050" width="2.44140625" style="272" customWidth="1"/>
    <col min="2051" max="2071" width="21" style="272" customWidth="1"/>
    <col min="2072" max="2072" width="2" style="272" customWidth="1"/>
    <col min="2073" max="2073" width="19.6640625" style="272" customWidth="1"/>
    <col min="2074" max="2304" width="11.44140625" style="272"/>
    <col min="2305" max="2305" width="63.6640625" style="272" customWidth="1"/>
    <col min="2306" max="2306" width="2.44140625" style="272" customWidth="1"/>
    <col min="2307" max="2327" width="21" style="272" customWidth="1"/>
    <col min="2328" max="2328" width="2" style="272" customWidth="1"/>
    <col min="2329" max="2329" width="19.6640625" style="272" customWidth="1"/>
    <col min="2330" max="2560" width="11.44140625" style="272"/>
    <col min="2561" max="2561" width="63.6640625" style="272" customWidth="1"/>
    <col min="2562" max="2562" width="2.44140625" style="272" customWidth="1"/>
    <col min="2563" max="2583" width="21" style="272" customWidth="1"/>
    <col min="2584" max="2584" width="2" style="272" customWidth="1"/>
    <col min="2585" max="2585" width="19.6640625" style="272" customWidth="1"/>
    <col min="2586" max="2816" width="11.44140625" style="272"/>
    <col min="2817" max="2817" width="63.6640625" style="272" customWidth="1"/>
    <col min="2818" max="2818" width="2.44140625" style="272" customWidth="1"/>
    <col min="2819" max="2839" width="21" style="272" customWidth="1"/>
    <col min="2840" max="2840" width="2" style="272" customWidth="1"/>
    <col min="2841" max="2841" width="19.6640625" style="272" customWidth="1"/>
    <col min="2842" max="3072" width="11.44140625" style="272"/>
    <col min="3073" max="3073" width="63.6640625" style="272" customWidth="1"/>
    <col min="3074" max="3074" width="2.44140625" style="272" customWidth="1"/>
    <col min="3075" max="3095" width="21" style="272" customWidth="1"/>
    <col min="3096" max="3096" width="2" style="272" customWidth="1"/>
    <col min="3097" max="3097" width="19.6640625" style="272" customWidth="1"/>
    <col min="3098" max="3328" width="11.44140625" style="272"/>
    <col min="3329" max="3329" width="63.6640625" style="272" customWidth="1"/>
    <col min="3330" max="3330" width="2.44140625" style="272" customWidth="1"/>
    <col min="3331" max="3351" width="21" style="272" customWidth="1"/>
    <col min="3352" max="3352" width="2" style="272" customWidth="1"/>
    <col min="3353" max="3353" width="19.6640625" style="272" customWidth="1"/>
    <col min="3354" max="3584" width="11.44140625" style="272"/>
    <col min="3585" max="3585" width="63.6640625" style="272" customWidth="1"/>
    <col min="3586" max="3586" width="2.44140625" style="272" customWidth="1"/>
    <col min="3587" max="3607" width="21" style="272" customWidth="1"/>
    <col min="3608" max="3608" width="2" style="272" customWidth="1"/>
    <col min="3609" max="3609" width="19.6640625" style="272" customWidth="1"/>
    <col min="3610" max="3840" width="11.44140625" style="272"/>
    <col min="3841" max="3841" width="63.6640625" style="272" customWidth="1"/>
    <col min="3842" max="3842" width="2.44140625" style="272" customWidth="1"/>
    <col min="3843" max="3863" width="21" style="272" customWidth="1"/>
    <col min="3864" max="3864" width="2" style="272" customWidth="1"/>
    <col min="3865" max="3865" width="19.6640625" style="272" customWidth="1"/>
    <col min="3866" max="4096" width="11.44140625" style="272"/>
    <col min="4097" max="4097" width="63.6640625" style="272" customWidth="1"/>
    <col min="4098" max="4098" width="2.44140625" style="272" customWidth="1"/>
    <col min="4099" max="4119" width="21" style="272" customWidth="1"/>
    <col min="4120" max="4120" width="2" style="272" customWidth="1"/>
    <col min="4121" max="4121" width="19.6640625" style="272" customWidth="1"/>
    <col min="4122" max="4352" width="11.44140625" style="272"/>
    <col min="4353" max="4353" width="63.6640625" style="272" customWidth="1"/>
    <col min="4354" max="4354" width="2.44140625" style="272" customWidth="1"/>
    <col min="4355" max="4375" width="21" style="272" customWidth="1"/>
    <col min="4376" max="4376" width="2" style="272" customWidth="1"/>
    <col min="4377" max="4377" width="19.6640625" style="272" customWidth="1"/>
    <col min="4378" max="4608" width="11.44140625" style="272"/>
    <col min="4609" max="4609" width="63.6640625" style="272" customWidth="1"/>
    <col min="4610" max="4610" width="2.44140625" style="272" customWidth="1"/>
    <col min="4611" max="4631" width="21" style="272" customWidth="1"/>
    <col min="4632" max="4632" width="2" style="272" customWidth="1"/>
    <col min="4633" max="4633" width="19.6640625" style="272" customWidth="1"/>
    <col min="4634" max="4864" width="11.44140625" style="272"/>
    <col min="4865" max="4865" width="63.6640625" style="272" customWidth="1"/>
    <col min="4866" max="4866" width="2.44140625" style="272" customWidth="1"/>
    <col min="4867" max="4887" width="21" style="272" customWidth="1"/>
    <col min="4888" max="4888" width="2" style="272" customWidth="1"/>
    <col min="4889" max="4889" width="19.6640625" style="272" customWidth="1"/>
    <col min="4890" max="5120" width="11.44140625" style="272"/>
    <col min="5121" max="5121" width="63.6640625" style="272" customWidth="1"/>
    <col min="5122" max="5122" width="2.44140625" style="272" customWidth="1"/>
    <col min="5123" max="5143" width="21" style="272" customWidth="1"/>
    <col min="5144" max="5144" width="2" style="272" customWidth="1"/>
    <col min="5145" max="5145" width="19.6640625" style="272" customWidth="1"/>
    <col min="5146" max="5376" width="11.44140625" style="272"/>
    <col min="5377" max="5377" width="63.6640625" style="272" customWidth="1"/>
    <col min="5378" max="5378" width="2.44140625" style="272" customWidth="1"/>
    <col min="5379" max="5399" width="21" style="272" customWidth="1"/>
    <col min="5400" max="5400" width="2" style="272" customWidth="1"/>
    <col min="5401" max="5401" width="19.6640625" style="272" customWidth="1"/>
    <col min="5402" max="5632" width="11.44140625" style="272"/>
    <col min="5633" max="5633" width="63.6640625" style="272" customWidth="1"/>
    <col min="5634" max="5634" width="2.44140625" style="272" customWidth="1"/>
    <col min="5635" max="5655" width="21" style="272" customWidth="1"/>
    <col min="5656" max="5656" width="2" style="272" customWidth="1"/>
    <col min="5657" max="5657" width="19.6640625" style="272" customWidth="1"/>
    <col min="5658" max="5888" width="11.44140625" style="272"/>
    <col min="5889" max="5889" width="63.6640625" style="272" customWidth="1"/>
    <col min="5890" max="5890" width="2.44140625" style="272" customWidth="1"/>
    <col min="5891" max="5911" width="21" style="272" customWidth="1"/>
    <col min="5912" max="5912" width="2" style="272" customWidth="1"/>
    <col min="5913" max="5913" width="19.6640625" style="272" customWidth="1"/>
    <col min="5914" max="6144" width="11.44140625" style="272"/>
    <col min="6145" max="6145" width="63.6640625" style="272" customWidth="1"/>
    <col min="6146" max="6146" width="2.44140625" style="272" customWidth="1"/>
    <col min="6147" max="6167" width="21" style="272" customWidth="1"/>
    <col min="6168" max="6168" width="2" style="272" customWidth="1"/>
    <col min="6169" max="6169" width="19.6640625" style="272" customWidth="1"/>
    <col min="6170" max="6400" width="11.44140625" style="272"/>
    <col min="6401" max="6401" width="63.6640625" style="272" customWidth="1"/>
    <col min="6402" max="6402" width="2.44140625" style="272" customWidth="1"/>
    <col min="6403" max="6423" width="21" style="272" customWidth="1"/>
    <col min="6424" max="6424" width="2" style="272" customWidth="1"/>
    <col min="6425" max="6425" width="19.6640625" style="272" customWidth="1"/>
    <col min="6426" max="6656" width="11.44140625" style="272"/>
    <col min="6657" max="6657" width="63.6640625" style="272" customWidth="1"/>
    <col min="6658" max="6658" width="2.44140625" style="272" customWidth="1"/>
    <col min="6659" max="6679" width="21" style="272" customWidth="1"/>
    <col min="6680" max="6680" width="2" style="272" customWidth="1"/>
    <col min="6681" max="6681" width="19.6640625" style="272" customWidth="1"/>
    <col min="6682" max="6912" width="11.44140625" style="272"/>
    <col min="6913" max="6913" width="63.6640625" style="272" customWidth="1"/>
    <col min="6914" max="6914" width="2.44140625" style="272" customWidth="1"/>
    <col min="6915" max="6935" width="21" style="272" customWidth="1"/>
    <col min="6936" max="6936" width="2" style="272" customWidth="1"/>
    <col min="6937" max="6937" width="19.6640625" style="272" customWidth="1"/>
    <col min="6938" max="7168" width="11.44140625" style="272"/>
    <col min="7169" max="7169" width="63.6640625" style="272" customWidth="1"/>
    <col min="7170" max="7170" width="2.44140625" style="272" customWidth="1"/>
    <col min="7171" max="7191" width="21" style="272" customWidth="1"/>
    <col min="7192" max="7192" width="2" style="272" customWidth="1"/>
    <col min="7193" max="7193" width="19.6640625" style="272" customWidth="1"/>
    <col min="7194" max="7424" width="11.44140625" style="272"/>
    <col min="7425" max="7425" width="63.6640625" style="272" customWidth="1"/>
    <col min="7426" max="7426" width="2.44140625" style="272" customWidth="1"/>
    <col min="7427" max="7447" width="21" style="272" customWidth="1"/>
    <col min="7448" max="7448" width="2" style="272" customWidth="1"/>
    <col min="7449" max="7449" width="19.6640625" style="272" customWidth="1"/>
    <col min="7450" max="7680" width="11.44140625" style="272"/>
    <col min="7681" max="7681" width="63.6640625" style="272" customWidth="1"/>
    <col min="7682" max="7682" width="2.44140625" style="272" customWidth="1"/>
    <col min="7683" max="7703" width="21" style="272" customWidth="1"/>
    <col min="7704" max="7704" width="2" style="272" customWidth="1"/>
    <col min="7705" max="7705" width="19.6640625" style="272" customWidth="1"/>
    <col min="7706" max="7936" width="11.44140625" style="272"/>
    <col min="7937" max="7937" width="63.6640625" style="272" customWidth="1"/>
    <col min="7938" max="7938" width="2.44140625" style="272" customWidth="1"/>
    <col min="7939" max="7959" width="21" style="272" customWidth="1"/>
    <col min="7960" max="7960" width="2" style="272" customWidth="1"/>
    <col min="7961" max="7961" width="19.6640625" style="272" customWidth="1"/>
    <col min="7962" max="8192" width="11.44140625" style="272"/>
    <col min="8193" max="8193" width="63.6640625" style="272" customWidth="1"/>
    <col min="8194" max="8194" width="2.44140625" style="272" customWidth="1"/>
    <col min="8195" max="8215" width="21" style="272" customWidth="1"/>
    <col min="8216" max="8216" width="2" style="272" customWidth="1"/>
    <col min="8217" max="8217" width="19.6640625" style="272" customWidth="1"/>
    <col min="8218" max="8448" width="11.44140625" style="272"/>
    <col min="8449" max="8449" width="63.6640625" style="272" customWidth="1"/>
    <col min="8450" max="8450" width="2.44140625" style="272" customWidth="1"/>
    <col min="8451" max="8471" width="21" style="272" customWidth="1"/>
    <col min="8472" max="8472" width="2" style="272" customWidth="1"/>
    <col min="8473" max="8473" width="19.6640625" style="272" customWidth="1"/>
    <col min="8474" max="8704" width="11.44140625" style="272"/>
    <col min="8705" max="8705" width="63.6640625" style="272" customWidth="1"/>
    <col min="8706" max="8706" width="2.44140625" style="272" customWidth="1"/>
    <col min="8707" max="8727" width="21" style="272" customWidth="1"/>
    <col min="8728" max="8728" width="2" style="272" customWidth="1"/>
    <col min="8729" max="8729" width="19.6640625" style="272" customWidth="1"/>
    <col min="8730" max="8960" width="11.44140625" style="272"/>
    <col min="8961" max="8961" width="63.6640625" style="272" customWidth="1"/>
    <col min="8962" max="8962" width="2.44140625" style="272" customWidth="1"/>
    <col min="8963" max="8983" width="21" style="272" customWidth="1"/>
    <col min="8984" max="8984" width="2" style="272" customWidth="1"/>
    <col min="8985" max="8985" width="19.6640625" style="272" customWidth="1"/>
    <col min="8986" max="9216" width="11.44140625" style="272"/>
    <col min="9217" max="9217" width="63.6640625" style="272" customWidth="1"/>
    <col min="9218" max="9218" width="2.44140625" style="272" customWidth="1"/>
    <col min="9219" max="9239" width="21" style="272" customWidth="1"/>
    <col min="9240" max="9240" width="2" style="272" customWidth="1"/>
    <col min="9241" max="9241" width="19.6640625" style="272" customWidth="1"/>
    <col min="9242" max="9472" width="11.44140625" style="272"/>
    <col min="9473" max="9473" width="63.6640625" style="272" customWidth="1"/>
    <col min="9474" max="9474" width="2.44140625" style="272" customWidth="1"/>
    <col min="9475" max="9495" width="21" style="272" customWidth="1"/>
    <col min="9496" max="9496" width="2" style="272" customWidth="1"/>
    <col min="9497" max="9497" width="19.6640625" style="272" customWidth="1"/>
    <col min="9498" max="9728" width="11.44140625" style="272"/>
    <col min="9729" max="9729" width="63.6640625" style="272" customWidth="1"/>
    <col min="9730" max="9730" width="2.44140625" style="272" customWidth="1"/>
    <col min="9731" max="9751" width="21" style="272" customWidth="1"/>
    <col min="9752" max="9752" width="2" style="272" customWidth="1"/>
    <col min="9753" max="9753" width="19.6640625" style="272" customWidth="1"/>
    <col min="9754" max="9984" width="11.44140625" style="272"/>
    <col min="9985" max="9985" width="63.6640625" style="272" customWidth="1"/>
    <col min="9986" max="9986" width="2.44140625" style="272" customWidth="1"/>
    <col min="9987" max="10007" width="21" style="272" customWidth="1"/>
    <col min="10008" max="10008" width="2" style="272" customWidth="1"/>
    <col min="10009" max="10009" width="19.6640625" style="272" customWidth="1"/>
    <col min="10010" max="10240" width="11.44140625" style="272"/>
    <col min="10241" max="10241" width="63.6640625" style="272" customWidth="1"/>
    <col min="10242" max="10242" width="2.44140625" style="272" customWidth="1"/>
    <col min="10243" max="10263" width="21" style="272" customWidth="1"/>
    <col min="10264" max="10264" width="2" style="272" customWidth="1"/>
    <col min="10265" max="10265" width="19.6640625" style="272" customWidth="1"/>
    <col min="10266" max="10496" width="11.44140625" style="272"/>
    <col min="10497" max="10497" width="63.6640625" style="272" customWidth="1"/>
    <col min="10498" max="10498" width="2.44140625" style="272" customWidth="1"/>
    <col min="10499" max="10519" width="21" style="272" customWidth="1"/>
    <col min="10520" max="10520" width="2" style="272" customWidth="1"/>
    <col min="10521" max="10521" width="19.6640625" style="272" customWidth="1"/>
    <col min="10522" max="10752" width="11.44140625" style="272"/>
    <col min="10753" max="10753" width="63.6640625" style="272" customWidth="1"/>
    <col min="10754" max="10754" width="2.44140625" style="272" customWidth="1"/>
    <col min="10755" max="10775" width="21" style="272" customWidth="1"/>
    <col min="10776" max="10776" width="2" style="272" customWidth="1"/>
    <col min="10777" max="10777" width="19.6640625" style="272" customWidth="1"/>
    <col min="10778" max="11008" width="11.44140625" style="272"/>
    <col min="11009" max="11009" width="63.6640625" style="272" customWidth="1"/>
    <col min="11010" max="11010" width="2.44140625" style="272" customWidth="1"/>
    <col min="11011" max="11031" width="21" style="272" customWidth="1"/>
    <col min="11032" max="11032" width="2" style="272" customWidth="1"/>
    <col min="11033" max="11033" width="19.6640625" style="272" customWidth="1"/>
    <col min="11034" max="11264" width="11.44140625" style="272"/>
    <col min="11265" max="11265" width="63.6640625" style="272" customWidth="1"/>
    <col min="11266" max="11266" width="2.44140625" style="272" customWidth="1"/>
    <col min="11267" max="11287" width="21" style="272" customWidth="1"/>
    <col min="11288" max="11288" width="2" style="272" customWidth="1"/>
    <col min="11289" max="11289" width="19.6640625" style="272" customWidth="1"/>
    <col min="11290" max="11520" width="11.44140625" style="272"/>
    <col min="11521" max="11521" width="63.6640625" style="272" customWidth="1"/>
    <col min="11522" max="11522" width="2.44140625" style="272" customWidth="1"/>
    <col min="11523" max="11543" width="21" style="272" customWidth="1"/>
    <col min="11544" max="11544" width="2" style="272" customWidth="1"/>
    <col min="11545" max="11545" width="19.6640625" style="272" customWidth="1"/>
    <col min="11546" max="11776" width="11.44140625" style="272"/>
    <col min="11777" max="11777" width="63.6640625" style="272" customWidth="1"/>
    <col min="11778" max="11778" width="2.44140625" style="272" customWidth="1"/>
    <col min="11779" max="11799" width="21" style="272" customWidth="1"/>
    <col min="11800" max="11800" width="2" style="272" customWidth="1"/>
    <col min="11801" max="11801" width="19.6640625" style="272" customWidth="1"/>
    <col min="11802" max="12032" width="11.44140625" style="272"/>
    <col min="12033" max="12033" width="63.6640625" style="272" customWidth="1"/>
    <col min="12034" max="12034" width="2.44140625" style="272" customWidth="1"/>
    <col min="12035" max="12055" width="21" style="272" customWidth="1"/>
    <col min="12056" max="12056" width="2" style="272" customWidth="1"/>
    <col min="12057" max="12057" width="19.6640625" style="272" customWidth="1"/>
    <col min="12058" max="12288" width="11.44140625" style="272"/>
    <col min="12289" max="12289" width="63.6640625" style="272" customWidth="1"/>
    <col min="12290" max="12290" width="2.44140625" style="272" customWidth="1"/>
    <col min="12291" max="12311" width="21" style="272" customWidth="1"/>
    <col min="12312" max="12312" width="2" style="272" customWidth="1"/>
    <col min="12313" max="12313" width="19.6640625" style="272" customWidth="1"/>
    <col min="12314" max="12544" width="11.44140625" style="272"/>
    <col min="12545" max="12545" width="63.6640625" style="272" customWidth="1"/>
    <col min="12546" max="12546" width="2.44140625" style="272" customWidth="1"/>
    <col min="12547" max="12567" width="21" style="272" customWidth="1"/>
    <col min="12568" max="12568" width="2" style="272" customWidth="1"/>
    <col min="12569" max="12569" width="19.6640625" style="272" customWidth="1"/>
    <col min="12570" max="12800" width="11.44140625" style="272"/>
    <col min="12801" max="12801" width="63.6640625" style="272" customWidth="1"/>
    <col min="12802" max="12802" width="2.44140625" style="272" customWidth="1"/>
    <col min="12803" max="12823" width="21" style="272" customWidth="1"/>
    <col min="12824" max="12824" width="2" style="272" customWidth="1"/>
    <col min="12825" max="12825" width="19.6640625" style="272" customWidth="1"/>
    <col min="12826" max="13056" width="11.44140625" style="272"/>
    <col min="13057" max="13057" width="63.6640625" style="272" customWidth="1"/>
    <col min="13058" max="13058" width="2.44140625" style="272" customWidth="1"/>
    <col min="13059" max="13079" width="21" style="272" customWidth="1"/>
    <col min="13080" max="13080" width="2" style="272" customWidth="1"/>
    <col min="13081" max="13081" width="19.6640625" style="272" customWidth="1"/>
    <col min="13082" max="13312" width="11.44140625" style="272"/>
    <col min="13313" max="13313" width="63.6640625" style="272" customWidth="1"/>
    <col min="13314" max="13314" width="2.44140625" style="272" customWidth="1"/>
    <col min="13315" max="13335" width="21" style="272" customWidth="1"/>
    <col min="13336" max="13336" width="2" style="272" customWidth="1"/>
    <col min="13337" max="13337" width="19.6640625" style="272" customWidth="1"/>
    <col min="13338" max="13568" width="11.44140625" style="272"/>
    <col min="13569" max="13569" width="63.6640625" style="272" customWidth="1"/>
    <col min="13570" max="13570" width="2.44140625" style="272" customWidth="1"/>
    <col min="13571" max="13591" width="21" style="272" customWidth="1"/>
    <col min="13592" max="13592" width="2" style="272" customWidth="1"/>
    <col min="13593" max="13593" width="19.6640625" style="272" customWidth="1"/>
    <col min="13594" max="13824" width="11.44140625" style="272"/>
    <col min="13825" max="13825" width="63.6640625" style="272" customWidth="1"/>
    <col min="13826" max="13826" width="2.44140625" style="272" customWidth="1"/>
    <col min="13827" max="13847" width="21" style="272" customWidth="1"/>
    <col min="13848" max="13848" width="2" style="272" customWidth="1"/>
    <col min="13849" max="13849" width="19.6640625" style="272" customWidth="1"/>
    <col min="13850" max="14080" width="11.44140625" style="272"/>
    <col min="14081" max="14081" width="63.6640625" style="272" customWidth="1"/>
    <col min="14082" max="14082" width="2.44140625" style="272" customWidth="1"/>
    <col min="14083" max="14103" width="21" style="272" customWidth="1"/>
    <col min="14104" max="14104" width="2" style="272" customWidth="1"/>
    <col min="14105" max="14105" width="19.6640625" style="272" customWidth="1"/>
    <col min="14106" max="14336" width="11.44140625" style="272"/>
    <col min="14337" max="14337" width="63.6640625" style="272" customWidth="1"/>
    <col min="14338" max="14338" width="2.44140625" style="272" customWidth="1"/>
    <col min="14339" max="14359" width="21" style="272" customWidth="1"/>
    <col min="14360" max="14360" width="2" style="272" customWidth="1"/>
    <col min="14361" max="14361" width="19.6640625" style="272" customWidth="1"/>
    <col min="14362" max="14592" width="11.44140625" style="272"/>
    <col min="14593" max="14593" width="63.6640625" style="272" customWidth="1"/>
    <col min="14594" max="14594" width="2.44140625" style="272" customWidth="1"/>
    <col min="14595" max="14615" width="21" style="272" customWidth="1"/>
    <col min="14616" max="14616" width="2" style="272" customWidth="1"/>
    <col min="14617" max="14617" width="19.6640625" style="272" customWidth="1"/>
    <col min="14618" max="14848" width="11.44140625" style="272"/>
    <col min="14849" max="14849" width="63.6640625" style="272" customWidth="1"/>
    <col min="14850" max="14850" width="2.44140625" style="272" customWidth="1"/>
    <col min="14851" max="14871" width="21" style="272" customWidth="1"/>
    <col min="14872" max="14872" width="2" style="272" customWidth="1"/>
    <col min="14873" max="14873" width="19.6640625" style="272" customWidth="1"/>
    <col min="14874" max="15104" width="11.44140625" style="272"/>
    <col min="15105" max="15105" width="63.6640625" style="272" customWidth="1"/>
    <col min="15106" max="15106" width="2.44140625" style="272" customWidth="1"/>
    <col min="15107" max="15127" width="21" style="272" customWidth="1"/>
    <col min="15128" max="15128" width="2" style="272" customWidth="1"/>
    <col min="15129" max="15129" width="19.6640625" style="272" customWidth="1"/>
    <col min="15130" max="15360" width="11.44140625" style="272"/>
    <col min="15361" max="15361" width="63.6640625" style="272" customWidth="1"/>
    <col min="15362" max="15362" width="2.44140625" style="272" customWidth="1"/>
    <col min="15363" max="15383" width="21" style="272" customWidth="1"/>
    <col min="15384" max="15384" width="2" style="272" customWidth="1"/>
    <col min="15385" max="15385" width="19.6640625" style="272" customWidth="1"/>
    <col min="15386" max="15616" width="11.44140625" style="272"/>
    <col min="15617" max="15617" width="63.6640625" style="272" customWidth="1"/>
    <col min="15618" max="15618" width="2.44140625" style="272" customWidth="1"/>
    <col min="15619" max="15639" width="21" style="272" customWidth="1"/>
    <col min="15640" max="15640" width="2" style="272" customWidth="1"/>
    <col min="15641" max="15641" width="19.6640625" style="272" customWidth="1"/>
    <col min="15642" max="15872" width="11.44140625" style="272"/>
    <col min="15873" max="15873" width="63.6640625" style="272" customWidth="1"/>
    <col min="15874" max="15874" width="2.44140625" style="272" customWidth="1"/>
    <col min="15875" max="15895" width="21" style="272" customWidth="1"/>
    <col min="15896" max="15896" width="2" style="272" customWidth="1"/>
    <col min="15897" max="15897" width="19.6640625" style="272" customWidth="1"/>
    <col min="15898" max="16128" width="11.44140625" style="272"/>
    <col min="16129" max="16129" width="63.6640625" style="272" customWidth="1"/>
    <col min="16130" max="16130" width="2.44140625" style="272" customWidth="1"/>
    <col min="16131" max="16151" width="21" style="272" customWidth="1"/>
    <col min="16152" max="16152" width="2" style="272" customWidth="1"/>
    <col min="16153" max="16153" width="19.6640625" style="272" customWidth="1"/>
    <col min="16154" max="16384" width="11.44140625" style="272"/>
  </cols>
  <sheetData>
    <row r="1" spans="1:25" ht="39.9" customHeight="1">
      <c r="A1" s="579" t="s">
        <v>186</v>
      </c>
      <c r="B1" s="579"/>
      <c r="C1" s="579"/>
      <c r="D1" s="579"/>
      <c r="E1" s="579"/>
      <c r="F1" s="579"/>
      <c r="G1" s="579"/>
      <c r="H1" s="579"/>
      <c r="I1" s="579"/>
      <c r="J1" s="579"/>
      <c r="K1" s="579"/>
      <c r="L1" s="579"/>
      <c r="M1" s="579"/>
      <c r="N1" s="579"/>
      <c r="O1" s="579"/>
      <c r="P1" s="579"/>
      <c r="Q1" s="579"/>
      <c r="R1" s="579"/>
      <c r="S1" s="579"/>
      <c r="T1" s="579"/>
      <c r="U1" s="579"/>
      <c r="V1" s="579"/>
      <c r="W1" s="579"/>
      <c r="X1" s="579"/>
      <c r="Y1" s="579"/>
    </row>
    <row r="2" spans="1:25" ht="39.9" customHeight="1">
      <c r="A2" s="579" t="str">
        <f>UPPER(CONCATENATE("septiembre 2022"))</f>
        <v>SEPTIEMBRE 2022</v>
      </c>
      <c r="B2" s="579"/>
      <c r="C2" s="579"/>
      <c r="D2" s="579"/>
      <c r="E2" s="579"/>
      <c r="F2" s="579"/>
      <c r="G2" s="579"/>
      <c r="H2" s="579"/>
      <c r="I2" s="579"/>
      <c r="J2" s="579"/>
      <c r="K2" s="579"/>
      <c r="L2" s="579"/>
      <c r="M2" s="579"/>
      <c r="N2" s="579"/>
      <c r="O2" s="579"/>
      <c r="P2" s="579"/>
      <c r="Q2" s="579"/>
      <c r="R2" s="579"/>
      <c r="S2" s="579"/>
      <c r="T2" s="579"/>
      <c r="U2" s="579"/>
      <c r="V2" s="579"/>
      <c r="W2" s="579"/>
      <c r="X2" s="579"/>
      <c r="Y2" s="579"/>
    </row>
    <row r="3" spans="1:25" ht="39.9" customHeight="1">
      <c r="A3" s="273"/>
      <c r="B3" s="274"/>
      <c r="C3" s="274"/>
      <c r="D3" s="274"/>
      <c r="E3" s="274"/>
      <c r="F3" s="274"/>
      <c r="G3" s="274"/>
      <c r="H3" s="274"/>
      <c r="I3" s="274"/>
      <c r="J3" s="274"/>
      <c r="K3" s="274"/>
      <c r="L3" s="274"/>
      <c r="M3" s="274"/>
      <c r="N3" s="274"/>
      <c r="O3" s="274"/>
      <c r="P3" s="274"/>
      <c r="Q3" s="274"/>
      <c r="R3" s="274"/>
      <c r="S3" s="274"/>
      <c r="T3" s="274"/>
      <c r="U3" s="274"/>
      <c r="V3" s="274"/>
      <c r="W3" s="274"/>
      <c r="X3" s="274"/>
      <c r="Y3" s="274"/>
    </row>
    <row r="4" spans="1:25" ht="51.75" customHeight="1">
      <c r="A4" s="580" t="s">
        <v>183</v>
      </c>
      <c r="B4" s="582"/>
      <c r="C4" s="583" t="s">
        <v>187</v>
      </c>
      <c r="D4" s="577" t="s">
        <v>188</v>
      </c>
      <c r="E4" s="577" t="s">
        <v>189</v>
      </c>
      <c r="F4" s="577" t="s">
        <v>190</v>
      </c>
      <c r="G4" s="577" t="s">
        <v>191</v>
      </c>
      <c r="H4" s="577" t="s">
        <v>632</v>
      </c>
      <c r="I4" s="577" t="s">
        <v>192</v>
      </c>
      <c r="J4" s="578" t="s">
        <v>73</v>
      </c>
      <c r="K4" s="578"/>
      <c r="L4" s="575"/>
      <c r="M4" s="575"/>
      <c r="N4" s="575"/>
      <c r="O4" s="575"/>
      <c r="P4" s="574" t="s">
        <v>633</v>
      </c>
      <c r="Q4" s="574" t="s">
        <v>634</v>
      </c>
      <c r="R4" s="574" t="s">
        <v>193</v>
      </c>
      <c r="S4" s="574" t="s">
        <v>194</v>
      </c>
      <c r="T4" s="574" t="s">
        <v>195</v>
      </c>
      <c r="U4" s="575" t="s">
        <v>196</v>
      </c>
      <c r="V4" s="575"/>
      <c r="W4" s="575"/>
      <c r="X4" s="576"/>
      <c r="Y4" s="575" t="s">
        <v>90</v>
      </c>
    </row>
    <row r="5" spans="1:25" ht="51.75" customHeight="1">
      <c r="A5" s="581"/>
      <c r="B5" s="582"/>
      <c r="C5" s="584"/>
      <c r="D5" s="574"/>
      <c r="E5" s="574"/>
      <c r="F5" s="574"/>
      <c r="G5" s="574"/>
      <c r="H5" s="574"/>
      <c r="I5" s="574"/>
      <c r="J5" s="574" t="s">
        <v>198</v>
      </c>
      <c r="K5" s="574" t="s">
        <v>199</v>
      </c>
      <c r="L5" s="574" t="s">
        <v>635</v>
      </c>
      <c r="M5" s="574" t="s">
        <v>200</v>
      </c>
      <c r="N5" s="575" t="s">
        <v>201</v>
      </c>
      <c r="O5" s="575"/>
      <c r="P5" s="574"/>
      <c r="Q5" s="574"/>
      <c r="R5" s="574"/>
      <c r="S5" s="574"/>
      <c r="T5" s="574"/>
      <c r="U5" s="575"/>
      <c r="V5" s="575"/>
      <c r="W5" s="575"/>
      <c r="X5" s="576"/>
      <c r="Y5" s="575"/>
    </row>
    <row r="6" spans="1:25" ht="150" customHeight="1">
      <c r="A6" s="581"/>
      <c r="B6" s="582"/>
      <c r="C6" s="584"/>
      <c r="D6" s="574"/>
      <c r="E6" s="574"/>
      <c r="F6" s="574"/>
      <c r="G6" s="574"/>
      <c r="H6" s="574"/>
      <c r="I6" s="574"/>
      <c r="J6" s="574"/>
      <c r="K6" s="574"/>
      <c r="L6" s="574"/>
      <c r="M6" s="574"/>
      <c r="N6" s="275" t="s">
        <v>203</v>
      </c>
      <c r="O6" s="275" t="s">
        <v>197</v>
      </c>
      <c r="P6" s="574"/>
      <c r="Q6" s="574"/>
      <c r="R6" s="574"/>
      <c r="S6" s="574"/>
      <c r="T6" s="574"/>
      <c r="U6" s="275" t="s">
        <v>202</v>
      </c>
      <c r="V6" s="275" t="s">
        <v>139</v>
      </c>
      <c r="W6" s="275" t="s">
        <v>636</v>
      </c>
      <c r="X6" s="576"/>
      <c r="Y6" s="575"/>
    </row>
    <row r="7" spans="1:25" ht="20.25" customHeight="1">
      <c r="A7" s="276"/>
      <c r="B7" s="277"/>
      <c r="C7" s="276"/>
      <c r="D7" s="276"/>
      <c r="E7" s="278"/>
      <c r="F7" s="278"/>
      <c r="G7" s="278"/>
      <c r="H7" s="278"/>
      <c r="I7" s="278"/>
      <c r="J7" s="278"/>
      <c r="K7" s="278"/>
      <c r="L7" s="279"/>
      <c r="M7" s="279"/>
      <c r="N7" s="279"/>
      <c r="O7" s="279"/>
      <c r="P7" s="279"/>
      <c r="Q7" s="279"/>
      <c r="R7" s="279"/>
      <c r="S7" s="279"/>
      <c r="T7" s="279"/>
      <c r="U7" s="279"/>
      <c r="V7" s="279"/>
      <c r="W7" s="274"/>
      <c r="X7" s="279"/>
      <c r="Y7" s="279"/>
    </row>
    <row r="8" spans="1:25" ht="40.5" customHeight="1">
      <c r="A8" s="445" t="s">
        <v>94</v>
      </c>
      <c r="B8" s="280"/>
      <c r="C8" s="451"/>
      <c r="D8" s="451">
        <v>3</v>
      </c>
      <c r="E8" s="451"/>
      <c r="F8" s="451"/>
      <c r="G8" s="451"/>
      <c r="H8" s="451"/>
      <c r="I8" s="451"/>
      <c r="J8" s="451"/>
      <c r="K8" s="451"/>
      <c r="L8" s="451"/>
      <c r="M8" s="451"/>
      <c r="N8" s="451"/>
      <c r="O8" s="451"/>
      <c r="P8" s="451"/>
      <c r="Q8" s="452"/>
      <c r="R8" s="451"/>
      <c r="S8" s="451"/>
      <c r="T8" s="451"/>
      <c r="U8" s="453"/>
      <c r="V8" s="453"/>
      <c r="W8" s="453"/>
      <c r="X8" s="454"/>
      <c r="Y8" s="455">
        <v>3</v>
      </c>
    </row>
    <row r="9" spans="1:25" ht="40.5" customHeight="1">
      <c r="A9" s="445" t="s">
        <v>95</v>
      </c>
      <c r="B9" s="280"/>
      <c r="C9" s="451"/>
      <c r="D9" s="451">
        <v>5</v>
      </c>
      <c r="E9" s="451"/>
      <c r="F9" s="451"/>
      <c r="G9" s="451"/>
      <c r="H9" s="451"/>
      <c r="I9" s="451"/>
      <c r="J9" s="451"/>
      <c r="K9" s="451"/>
      <c r="L9" s="451"/>
      <c r="M9" s="451"/>
      <c r="N9" s="451"/>
      <c r="O9" s="451"/>
      <c r="P9" s="451"/>
      <c r="Q9" s="452"/>
      <c r="R9" s="451"/>
      <c r="S9" s="451"/>
      <c r="T9" s="451"/>
      <c r="U9" s="453"/>
      <c r="V9" s="453"/>
      <c r="W9" s="453"/>
      <c r="X9" s="454"/>
      <c r="Y9" s="455">
        <v>5</v>
      </c>
    </row>
    <row r="10" spans="1:25" ht="40.5" customHeight="1">
      <c r="A10" s="445" t="s">
        <v>96</v>
      </c>
      <c r="B10" s="280"/>
      <c r="C10" s="451"/>
      <c r="D10" s="451">
        <v>4</v>
      </c>
      <c r="E10" s="451"/>
      <c r="F10" s="451"/>
      <c r="G10" s="451"/>
      <c r="H10" s="451"/>
      <c r="I10" s="451"/>
      <c r="J10" s="451"/>
      <c r="K10" s="451"/>
      <c r="L10" s="451"/>
      <c r="M10" s="451"/>
      <c r="N10" s="451"/>
      <c r="O10" s="451"/>
      <c r="P10" s="451"/>
      <c r="Q10" s="452"/>
      <c r="R10" s="451"/>
      <c r="S10" s="451"/>
      <c r="T10" s="451"/>
      <c r="U10" s="453"/>
      <c r="V10" s="453"/>
      <c r="W10" s="453"/>
      <c r="X10" s="454"/>
      <c r="Y10" s="455">
        <v>4</v>
      </c>
    </row>
    <row r="11" spans="1:25" ht="40.5" customHeight="1">
      <c r="A11" s="445" t="s">
        <v>97</v>
      </c>
      <c r="B11" s="280"/>
      <c r="C11" s="451"/>
      <c r="D11" s="451">
        <v>2</v>
      </c>
      <c r="E11" s="451"/>
      <c r="F11" s="451"/>
      <c r="G11" s="451"/>
      <c r="H11" s="451"/>
      <c r="I11" s="451"/>
      <c r="J11" s="451"/>
      <c r="K11" s="451"/>
      <c r="L11" s="451"/>
      <c r="M11" s="451"/>
      <c r="N11" s="451"/>
      <c r="O11" s="451"/>
      <c r="P11" s="451"/>
      <c r="Q11" s="452"/>
      <c r="R11" s="451"/>
      <c r="S11" s="451"/>
      <c r="T11" s="451"/>
      <c r="U11" s="453"/>
      <c r="V11" s="453"/>
      <c r="W11" s="453"/>
      <c r="X11" s="454"/>
      <c r="Y11" s="455">
        <v>2</v>
      </c>
    </row>
    <row r="12" spans="1:25" ht="40.5" customHeight="1">
      <c r="A12" s="445" t="s">
        <v>100</v>
      </c>
      <c r="B12" s="280"/>
      <c r="C12" s="451"/>
      <c r="D12" s="451">
        <v>14</v>
      </c>
      <c r="E12" s="451"/>
      <c r="F12" s="451"/>
      <c r="G12" s="451"/>
      <c r="H12" s="451"/>
      <c r="I12" s="451"/>
      <c r="J12" s="451"/>
      <c r="K12" s="451"/>
      <c r="L12" s="451"/>
      <c r="M12" s="451">
        <v>1</v>
      </c>
      <c r="N12" s="451"/>
      <c r="O12" s="451"/>
      <c r="P12" s="451"/>
      <c r="Q12" s="452"/>
      <c r="R12" s="451"/>
      <c r="S12" s="451"/>
      <c r="T12" s="451"/>
      <c r="U12" s="451"/>
      <c r="V12" s="451"/>
      <c r="W12" s="451">
        <v>1</v>
      </c>
      <c r="X12" s="454"/>
      <c r="Y12" s="455">
        <v>16</v>
      </c>
    </row>
    <row r="13" spans="1:25" ht="40.5" customHeight="1">
      <c r="A13" s="445" t="s">
        <v>101</v>
      </c>
      <c r="B13" s="280"/>
      <c r="C13" s="451">
        <v>1</v>
      </c>
      <c r="D13" s="451">
        <v>8</v>
      </c>
      <c r="E13" s="451"/>
      <c r="F13" s="451"/>
      <c r="G13" s="451"/>
      <c r="H13" s="451"/>
      <c r="I13" s="451"/>
      <c r="J13" s="451"/>
      <c r="K13" s="451"/>
      <c r="L13" s="451"/>
      <c r="M13" s="451"/>
      <c r="N13" s="451"/>
      <c r="O13" s="451"/>
      <c r="P13" s="451"/>
      <c r="Q13" s="452"/>
      <c r="R13" s="451"/>
      <c r="S13" s="451"/>
      <c r="T13" s="451"/>
      <c r="U13" s="451"/>
      <c r="V13" s="451"/>
      <c r="W13" s="451"/>
      <c r="X13" s="454"/>
      <c r="Y13" s="455">
        <v>9</v>
      </c>
    </row>
    <row r="14" spans="1:25" ht="40.5" customHeight="1">
      <c r="A14" s="445" t="s">
        <v>102</v>
      </c>
      <c r="B14" s="280"/>
      <c r="C14" s="451"/>
      <c r="D14" s="451">
        <v>3</v>
      </c>
      <c r="E14" s="451"/>
      <c r="F14" s="451"/>
      <c r="G14" s="451"/>
      <c r="H14" s="451"/>
      <c r="I14" s="451"/>
      <c r="J14" s="451">
        <v>1</v>
      </c>
      <c r="K14" s="451">
        <v>2</v>
      </c>
      <c r="L14" s="451"/>
      <c r="M14" s="451"/>
      <c r="N14" s="451">
        <v>2</v>
      </c>
      <c r="O14" s="451"/>
      <c r="P14" s="451">
        <v>3</v>
      </c>
      <c r="Q14" s="452"/>
      <c r="R14" s="451">
        <v>1</v>
      </c>
      <c r="S14" s="451">
        <v>1</v>
      </c>
      <c r="T14" s="451"/>
      <c r="U14" s="451"/>
      <c r="V14" s="451"/>
      <c r="W14" s="451"/>
      <c r="X14" s="454"/>
      <c r="Y14" s="455">
        <v>13</v>
      </c>
    </row>
    <row r="15" spans="1:25" ht="40.5" customHeight="1">
      <c r="A15" s="445" t="s">
        <v>98</v>
      </c>
      <c r="B15" s="280"/>
      <c r="C15" s="451"/>
      <c r="D15" s="451"/>
      <c r="E15" s="451"/>
      <c r="F15" s="451"/>
      <c r="G15" s="451"/>
      <c r="H15" s="451"/>
      <c r="I15" s="451"/>
      <c r="J15" s="451"/>
      <c r="K15" s="451"/>
      <c r="L15" s="451"/>
      <c r="M15" s="451"/>
      <c r="N15" s="451">
        <v>6</v>
      </c>
      <c r="O15" s="451"/>
      <c r="P15" s="451"/>
      <c r="Q15" s="452"/>
      <c r="R15" s="451"/>
      <c r="S15" s="451"/>
      <c r="T15" s="451"/>
      <c r="U15" s="451"/>
      <c r="V15" s="451"/>
      <c r="W15" s="451">
        <v>1</v>
      </c>
      <c r="X15" s="454"/>
      <c r="Y15" s="455">
        <v>7</v>
      </c>
    </row>
    <row r="16" spans="1:25" ht="40.5" customHeight="1">
      <c r="A16" s="445" t="s">
        <v>99</v>
      </c>
      <c r="B16" s="280"/>
      <c r="C16" s="451"/>
      <c r="D16" s="451">
        <v>3</v>
      </c>
      <c r="E16" s="451"/>
      <c r="F16" s="451"/>
      <c r="G16" s="451"/>
      <c r="H16" s="451"/>
      <c r="I16" s="451"/>
      <c r="J16" s="451"/>
      <c r="K16" s="451"/>
      <c r="L16" s="451"/>
      <c r="M16" s="451"/>
      <c r="N16" s="451"/>
      <c r="O16" s="451"/>
      <c r="P16" s="451">
        <v>1</v>
      </c>
      <c r="Q16" s="452"/>
      <c r="R16" s="451"/>
      <c r="S16" s="451"/>
      <c r="T16" s="451"/>
      <c r="U16" s="451"/>
      <c r="V16" s="451"/>
      <c r="W16" s="451"/>
      <c r="X16" s="454"/>
      <c r="Y16" s="455">
        <v>4</v>
      </c>
    </row>
    <row r="17" spans="1:25" ht="40.5" customHeight="1">
      <c r="A17" s="445" t="s">
        <v>103</v>
      </c>
      <c r="B17" s="280"/>
      <c r="C17" s="451"/>
      <c r="D17" s="451">
        <v>1</v>
      </c>
      <c r="E17" s="451"/>
      <c r="F17" s="451"/>
      <c r="G17" s="451"/>
      <c r="H17" s="451"/>
      <c r="I17" s="451"/>
      <c r="J17" s="451"/>
      <c r="K17" s="451"/>
      <c r="L17" s="451">
        <v>2</v>
      </c>
      <c r="M17" s="451"/>
      <c r="N17" s="451"/>
      <c r="O17" s="451"/>
      <c r="P17" s="451"/>
      <c r="Q17" s="452"/>
      <c r="R17" s="451"/>
      <c r="S17" s="451"/>
      <c r="T17" s="451"/>
      <c r="U17" s="451">
        <v>1</v>
      </c>
      <c r="V17" s="451"/>
      <c r="W17" s="451">
        <v>1</v>
      </c>
      <c r="X17" s="454"/>
      <c r="Y17" s="455">
        <v>5</v>
      </c>
    </row>
    <row r="18" spans="1:25" ht="40.5" customHeight="1">
      <c r="A18" s="445" t="s">
        <v>108</v>
      </c>
      <c r="B18" s="280"/>
      <c r="C18" s="451"/>
      <c r="D18" s="451"/>
      <c r="E18" s="451"/>
      <c r="F18" s="451"/>
      <c r="G18" s="451">
        <v>21</v>
      </c>
      <c r="H18" s="451"/>
      <c r="I18" s="451"/>
      <c r="J18" s="451"/>
      <c r="K18" s="451"/>
      <c r="L18" s="451"/>
      <c r="M18" s="451"/>
      <c r="N18" s="451"/>
      <c r="O18" s="451"/>
      <c r="P18" s="451"/>
      <c r="Q18" s="452"/>
      <c r="R18" s="451">
        <v>2</v>
      </c>
      <c r="S18" s="451"/>
      <c r="T18" s="451"/>
      <c r="U18" s="451">
        <v>1</v>
      </c>
      <c r="V18" s="451"/>
      <c r="W18" s="451"/>
      <c r="X18" s="454"/>
      <c r="Y18" s="455">
        <v>24</v>
      </c>
    </row>
    <row r="19" spans="1:25" ht="40.5" customHeight="1">
      <c r="A19" s="445" t="s">
        <v>104</v>
      </c>
      <c r="B19" s="280"/>
      <c r="C19" s="451"/>
      <c r="D19" s="451"/>
      <c r="E19" s="451"/>
      <c r="F19" s="451"/>
      <c r="G19" s="451">
        <v>11</v>
      </c>
      <c r="H19" s="451"/>
      <c r="I19" s="451"/>
      <c r="J19" s="451"/>
      <c r="K19" s="451"/>
      <c r="L19" s="451"/>
      <c r="M19" s="451"/>
      <c r="N19" s="451"/>
      <c r="O19" s="451"/>
      <c r="P19" s="451"/>
      <c r="Q19" s="452"/>
      <c r="R19" s="451"/>
      <c r="S19" s="451"/>
      <c r="T19" s="451"/>
      <c r="U19" s="451"/>
      <c r="V19" s="451"/>
      <c r="W19" s="451">
        <v>1</v>
      </c>
      <c r="X19" s="454"/>
      <c r="Y19" s="455">
        <v>12</v>
      </c>
    </row>
    <row r="20" spans="1:25" ht="40.5" customHeight="1">
      <c r="A20" s="445" t="s">
        <v>105</v>
      </c>
      <c r="B20" s="280"/>
      <c r="C20" s="451"/>
      <c r="D20" s="451">
        <v>12</v>
      </c>
      <c r="E20" s="451"/>
      <c r="F20" s="451"/>
      <c r="G20" s="451"/>
      <c r="H20" s="451"/>
      <c r="I20" s="451"/>
      <c r="J20" s="451"/>
      <c r="K20" s="451"/>
      <c r="L20" s="451"/>
      <c r="M20" s="451"/>
      <c r="N20" s="451"/>
      <c r="O20" s="451"/>
      <c r="P20" s="451"/>
      <c r="Q20" s="452"/>
      <c r="R20" s="451"/>
      <c r="S20" s="451"/>
      <c r="T20" s="451"/>
      <c r="U20" s="451"/>
      <c r="V20" s="451"/>
      <c r="W20" s="451"/>
      <c r="X20" s="454"/>
      <c r="Y20" s="455">
        <v>12</v>
      </c>
    </row>
    <row r="21" spans="1:25" ht="40.5" customHeight="1">
      <c r="A21" s="445" t="s">
        <v>106</v>
      </c>
      <c r="B21" s="280"/>
      <c r="C21" s="451"/>
      <c r="D21" s="451">
        <v>12</v>
      </c>
      <c r="E21" s="451"/>
      <c r="F21" s="451"/>
      <c r="G21" s="451"/>
      <c r="H21" s="451"/>
      <c r="I21" s="451"/>
      <c r="J21" s="451"/>
      <c r="K21" s="451"/>
      <c r="L21" s="451"/>
      <c r="M21" s="451"/>
      <c r="N21" s="451"/>
      <c r="O21" s="451"/>
      <c r="P21" s="451"/>
      <c r="Q21" s="452"/>
      <c r="R21" s="451"/>
      <c r="S21" s="451"/>
      <c r="T21" s="451"/>
      <c r="U21" s="453"/>
      <c r="V21" s="453"/>
      <c r="W21" s="453"/>
      <c r="X21" s="454"/>
      <c r="Y21" s="455">
        <v>12</v>
      </c>
    </row>
    <row r="22" spans="1:25" ht="40.5" customHeight="1">
      <c r="A22" s="446" t="s">
        <v>107</v>
      </c>
      <c r="B22" s="447"/>
      <c r="C22" s="452"/>
      <c r="D22" s="452"/>
      <c r="E22" s="452"/>
      <c r="F22" s="452">
        <v>6</v>
      </c>
      <c r="G22" s="452"/>
      <c r="H22" s="452">
        <v>4</v>
      </c>
      <c r="I22" s="452"/>
      <c r="J22" s="452"/>
      <c r="K22" s="452"/>
      <c r="L22" s="452"/>
      <c r="M22" s="452"/>
      <c r="N22" s="452"/>
      <c r="O22" s="452"/>
      <c r="P22" s="452">
        <v>2</v>
      </c>
      <c r="Q22" s="452"/>
      <c r="R22" s="452"/>
      <c r="S22" s="452"/>
      <c r="T22" s="452"/>
      <c r="U22" s="452"/>
      <c r="V22" s="452"/>
      <c r="W22" s="452"/>
      <c r="X22" s="456"/>
      <c r="Y22" s="455">
        <v>12</v>
      </c>
    </row>
    <row r="23" spans="1:25" ht="40.5" customHeight="1">
      <c r="A23" s="445" t="s">
        <v>109</v>
      </c>
      <c r="B23" s="280"/>
      <c r="C23" s="451"/>
      <c r="D23" s="451">
        <v>9</v>
      </c>
      <c r="E23" s="451"/>
      <c r="F23" s="451"/>
      <c r="G23" s="451"/>
      <c r="H23" s="451"/>
      <c r="I23" s="451">
        <v>1</v>
      </c>
      <c r="J23" s="451"/>
      <c r="K23" s="451"/>
      <c r="L23" s="451"/>
      <c r="M23" s="451">
        <v>1</v>
      </c>
      <c r="N23" s="451"/>
      <c r="O23" s="451"/>
      <c r="P23" s="451"/>
      <c r="Q23" s="452"/>
      <c r="R23" s="451"/>
      <c r="S23" s="451"/>
      <c r="T23" s="451"/>
      <c r="U23" s="451"/>
      <c r="V23" s="451"/>
      <c r="W23" s="451">
        <v>1</v>
      </c>
      <c r="X23" s="454"/>
      <c r="Y23" s="455">
        <v>12</v>
      </c>
    </row>
    <row r="24" spans="1:25" ht="40.5" customHeight="1">
      <c r="A24" s="445" t="s">
        <v>110</v>
      </c>
      <c r="B24" s="280"/>
      <c r="C24" s="451"/>
      <c r="D24" s="451">
        <v>4</v>
      </c>
      <c r="E24" s="451"/>
      <c r="F24" s="451"/>
      <c r="G24" s="451"/>
      <c r="H24" s="451"/>
      <c r="I24" s="451"/>
      <c r="J24" s="451"/>
      <c r="K24" s="451"/>
      <c r="L24" s="451"/>
      <c r="M24" s="451"/>
      <c r="N24" s="451"/>
      <c r="O24" s="451"/>
      <c r="P24" s="451"/>
      <c r="Q24" s="452">
        <v>1</v>
      </c>
      <c r="R24" s="451"/>
      <c r="S24" s="451"/>
      <c r="T24" s="451"/>
      <c r="U24" s="451"/>
      <c r="V24" s="451">
        <v>1</v>
      </c>
      <c r="W24" s="451">
        <v>1</v>
      </c>
      <c r="X24" s="454"/>
      <c r="Y24" s="455">
        <v>7</v>
      </c>
    </row>
    <row r="25" spans="1:25" ht="40.5" customHeight="1">
      <c r="A25" s="446" t="s">
        <v>111</v>
      </c>
      <c r="B25" s="447"/>
      <c r="C25" s="452">
        <v>1</v>
      </c>
      <c r="D25" s="452">
        <v>2</v>
      </c>
      <c r="E25" s="452"/>
      <c r="F25" s="452"/>
      <c r="G25" s="452"/>
      <c r="H25" s="452"/>
      <c r="I25" s="452"/>
      <c r="J25" s="452"/>
      <c r="K25" s="452"/>
      <c r="L25" s="452"/>
      <c r="M25" s="452"/>
      <c r="N25" s="452"/>
      <c r="O25" s="452"/>
      <c r="P25" s="452"/>
      <c r="Q25" s="452"/>
      <c r="R25" s="452"/>
      <c r="S25" s="452"/>
      <c r="T25" s="452"/>
      <c r="U25" s="452">
        <v>1</v>
      </c>
      <c r="V25" s="452"/>
      <c r="W25" s="452"/>
      <c r="X25" s="456"/>
      <c r="Y25" s="455">
        <v>4</v>
      </c>
    </row>
    <row r="26" spans="1:25" ht="40.5" customHeight="1">
      <c r="A26" s="445" t="s">
        <v>112</v>
      </c>
      <c r="B26" s="280"/>
      <c r="C26" s="451"/>
      <c r="D26" s="451">
        <v>4</v>
      </c>
      <c r="E26" s="451"/>
      <c r="F26" s="451"/>
      <c r="G26" s="451"/>
      <c r="H26" s="451"/>
      <c r="I26" s="451"/>
      <c r="J26" s="451"/>
      <c r="K26" s="451"/>
      <c r="L26" s="451"/>
      <c r="M26" s="451"/>
      <c r="N26" s="451"/>
      <c r="O26" s="451"/>
      <c r="P26" s="451"/>
      <c r="Q26" s="452"/>
      <c r="R26" s="451"/>
      <c r="S26" s="451"/>
      <c r="T26" s="451"/>
      <c r="U26" s="451"/>
      <c r="V26" s="451"/>
      <c r="W26" s="451"/>
      <c r="X26" s="454"/>
      <c r="Y26" s="455">
        <v>4</v>
      </c>
    </row>
    <row r="27" spans="1:25" ht="40.5" customHeight="1">
      <c r="A27" s="445" t="s">
        <v>113</v>
      </c>
      <c r="B27" s="280"/>
      <c r="C27" s="451"/>
      <c r="D27" s="451">
        <v>8</v>
      </c>
      <c r="E27" s="451"/>
      <c r="F27" s="451"/>
      <c r="G27" s="451"/>
      <c r="H27" s="451"/>
      <c r="I27" s="451"/>
      <c r="J27" s="451"/>
      <c r="K27" s="451"/>
      <c r="L27" s="451"/>
      <c r="M27" s="451"/>
      <c r="N27" s="451">
        <v>1</v>
      </c>
      <c r="O27" s="451"/>
      <c r="P27" s="451"/>
      <c r="Q27" s="452"/>
      <c r="R27" s="451"/>
      <c r="S27" s="451"/>
      <c r="T27" s="451"/>
      <c r="U27" s="451"/>
      <c r="V27" s="451"/>
      <c r="W27" s="451">
        <v>1</v>
      </c>
      <c r="X27" s="454"/>
      <c r="Y27" s="455">
        <v>10</v>
      </c>
    </row>
    <row r="28" spans="1:25" ht="40.5" customHeight="1">
      <c r="A28" s="445" t="s">
        <v>114</v>
      </c>
      <c r="B28" s="280"/>
      <c r="C28" s="451"/>
      <c r="D28" s="451">
        <v>19</v>
      </c>
      <c r="E28" s="451"/>
      <c r="F28" s="451"/>
      <c r="G28" s="451"/>
      <c r="H28" s="451"/>
      <c r="I28" s="451"/>
      <c r="J28" s="451"/>
      <c r="K28" s="451"/>
      <c r="L28" s="451"/>
      <c r="M28" s="451"/>
      <c r="N28" s="451"/>
      <c r="O28" s="451">
        <v>3</v>
      </c>
      <c r="P28" s="451"/>
      <c r="Q28" s="452"/>
      <c r="R28" s="451"/>
      <c r="S28" s="451"/>
      <c r="T28" s="451"/>
      <c r="U28" s="451"/>
      <c r="V28" s="451"/>
      <c r="W28" s="451"/>
      <c r="X28" s="454"/>
      <c r="Y28" s="455">
        <v>22</v>
      </c>
    </row>
    <row r="29" spans="1:25" ht="40.5" customHeight="1">
      <c r="A29" s="445" t="s">
        <v>115</v>
      </c>
      <c r="B29" s="280"/>
      <c r="C29" s="451"/>
      <c r="D29" s="451"/>
      <c r="E29" s="451"/>
      <c r="F29" s="451"/>
      <c r="G29" s="451"/>
      <c r="H29" s="451"/>
      <c r="I29" s="451"/>
      <c r="J29" s="451"/>
      <c r="K29" s="451"/>
      <c r="L29" s="451"/>
      <c r="M29" s="451"/>
      <c r="N29" s="451">
        <v>4</v>
      </c>
      <c r="O29" s="451"/>
      <c r="P29" s="451"/>
      <c r="Q29" s="452"/>
      <c r="R29" s="451"/>
      <c r="S29" s="451"/>
      <c r="T29" s="451"/>
      <c r="U29" s="451"/>
      <c r="V29" s="451"/>
      <c r="W29" s="451"/>
      <c r="X29" s="454"/>
      <c r="Y29" s="455">
        <v>4</v>
      </c>
    </row>
    <row r="30" spans="1:25" ht="40.5" customHeight="1">
      <c r="A30" s="445" t="s">
        <v>116</v>
      </c>
      <c r="B30" s="280"/>
      <c r="C30" s="451"/>
      <c r="D30" s="451"/>
      <c r="E30" s="451"/>
      <c r="F30" s="451"/>
      <c r="G30" s="451"/>
      <c r="H30" s="451"/>
      <c r="I30" s="451"/>
      <c r="J30" s="451"/>
      <c r="K30" s="451"/>
      <c r="L30" s="451"/>
      <c r="M30" s="451"/>
      <c r="N30" s="451">
        <v>4</v>
      </c>
      <c r="O30" s="451"/>
      <c r="P30" s="451"/>
      <c r="Q30" s="452"/>
      <c r="R30" s="451"/>
      <c r="S30" s="451"/>
      <c r="T30" s="451"/>
      <c r="U30" s="451"/>
      <c r="V30" s="451"/>
      <c r="W30" s="451"/>
      <c r="X30" s="454"/>
      <c r="Y30" s="455">
        <v>4</v>
      </c>
    </row>
    <row r="31" spans="1:25" ht="40.5" customHeight="1">
      <c r="A31" s="445" t="s">
        <v>117</v>
      </c>
      <c r="B31" s="280"/>
      <c r="C31" s="451"/>
      <c r="D31" s="451">
        <v>6</v>
      </c>
      <c r="E31" s="451"/>
      <c r="F31" s="451"/>
      <c r="G31" s="451"/>
      <c r="H31" s="451"/>
      <c r="I31" s="451"/>
      <c r="J31" s="451"/>
      <c r="K31" s="451"/>
      <c r="L31" s="451"/>
      <c r="M31" s="451"/>
      <c r="N31" s="451"/>
      <c r="O31" s="451"/>
      <c r="P31" s="451"/>
      <c r="Q31" s="452"/>
      <c r="R31" s="451"/>
      <c r="S31" s="451"/>
      <c r="T31" s="451"/>
      <c r="U31" s="451"/>
      <c r="V31" s="451"/>
      <c r="W31" s="451"/>
      <c r="X31" s="454"/>
      <c r="Y31" s="455">
        <v>6</v>
      </c>
    </row>
    <row r="32" spans="1:25" ht="40.5" customHeight="1">
      <c r="A32" s="445" t="s">
        <v>118</v>
      </c>
      <c r="B32" s="280"/>
      <c r="C32" s="451"/>
      <c r="D32" s="451"/>
      <c r="E32" s="451"/>
      <c r="F32" s="451"/>
      <c r="G32" s="451"/>
      <c r="H32" s="451"/>
      <c r="I32" s="451"/>
      <c r="J32" s="451"/>
      <c r="K32" s="451"/>
      <c r="L32" s="451"/>
      <c r="M32" s="451"/>
      <c r="N32" s="451">
        <v>4</v>
      </c>
      <c r="O32" s="451"/>
      <c r="P32" s="451"/>
      <c r="Q32" s="452"/>
      <c r="R32" s="451"/>
      <c r="S32" s="451"/>
      <c r="T32" s="451"/>
      <c r="U32" s="451">
        <v>1</v>
      </c>
      <c r="V32" s="451"/>
      <c r="W32" s="451"/>
      <c r="X32" s="454"/>
      <c r="Y32" s="455">
        <v>5</v>
      </c>
    </row>
    <row r="33" spans="1:25" ht="40.5" customHeight="1">
      <c r="A33" s="445" t="s">
        <v>119</v>
      </c>
      <c r="B33" s="280"/>
      <c r="C33" s="451"/>
      <c r="D33" s="451">
        <v>13</v>
      </c>
      <c r="E33" s="451"/>
      <c r="F33" s="451"/>
      <c r="G33" s="451"/>
      <c r="H33" s="451"/>
      <c r="I33" s="451"/>
      <c r="J33" s="451"/>
      <c r="K33" s="451"/>
      <c r="L33" s="451"/>
      <c r="M33" s="451"/>
      <c r="N33" s="451"/>
      <c r="O33" s="451"/>
      <c r="P33" s="451"/>
      <c r="Q33" s="452"/>
      <c r="R33" s="451"/>
      <c r="S33" s="451"/>
      <c r="T33" s="451"/>
      <c r="U33" s="451"/>
      <c r="V33" s="451"/>
      <c r="W33" s="451">
        <v>1</v>
      </c>
      <c r="X33" s="454"/>
      <c r="Y33" s="455">
        <v>14</v>
      </c>
    </row>
    <row r="34" spans="1:25" ht="40.5" customHeight="1">
      <c r="A34" s="446" t="s">
        <v>120</v>
      </c>
      <c r="B34" s="447"/>
      <c r="C34" s="452"/>
      <c r="D34" s="452">
        <v>6</v>
      </c>
      <c r="E34" s="452"/>
      <c r="F34" s="452"/>
      <c r="G34" s="452"/>
      <c r="H34" s="452"/>
      <c r="I34" s="452"/>
      <c r="J34" s="452"/>
      <c r="K34" s="452"/>
      <c r="L34" s="452"/>
      <c r="M34" s="452"/>
      <c r="N34" s="452"/>
      <c r="O34" s="452">
        <v>2</v>
      </c>
      <c r="P34" s="452"/>
      <c r="Q34" s="452"/>
      <c r="R34" s="452"/>
      <c r="S34" s="452"/>
      <c r="T34" s="452"/>
      <c r="U34" s="452"/>
      <c r="V34" s="452"/>
      <c r="W34" s="452"/>
      <c r="X34" s="456"/>
      <c r="Y34" s="455">
        <v>8</v>
      </c>
    </row>
    <row r="35" spans="1:25" ht="40.5" customHeight="1">
      <c r="A35" s="445" t="s">
        <v>121</v>
      </c>
      <c r="B35" s="280"/>
      <c r="C35" s="451"/>
      <c r="D35" s="451"/>
      <c r="E35" s="451"/>
      <c r="F35" s="451"/>
      <c r="G35" s="451"/>
      <c r="H35" s="451"/>
      <c r="I35" s="451"/>
      <c r="J35" s="451"/>
      <c r="K35" s="451">
        <v>6</v>
      </c>
      <c r="L35" s="451"/>
      <c r="M35" s="451"/>
      <c r="N35" s="451"/>
      <c r="O35" s="451"/>
      <c r="P35" s="451"/>
      <c r="Q35" s="452"/>
      <c r="R35" s="451"/>
      <c r="S35" s="451">
        <v>1</v>
      </c>
      <c r="T35" s="451"/>
      <c r="U35" s="451"/>
      <c r="V35" s="451"/>
      <c r="W35" s="451"/>
      <c r="X35" s="454"/>
      <c r="Y35" s="455">
        <v>7</v>
      </c>
    </row>
    <row r="36" spans="1:25" ht="40.5" customHeight="1">
      <c r="A36" s="445" t="s">
        <v>122</v>
      </c>
      <c r="B36" s="280"/>
      <c r="C36" s="451"/>
      <c r="D36" s="451">
        <v>2</v>
      </c>
      <c r="E36" s="451"/>
      <c r="F36" s="451"/>
      <c r="G36" s="451"/>
      <c r="H36" s="451"/>
      <c r="I36" s="451"/>
      <c r="J36" s="451"/>
      <c r="K36" s="451"/>
      <c r="L36" s="451"/>
      <c r="M36" s="451"/>
      <c r="N36" s="451"/>
      <c r="O36" s="451"/>
      <c r="P36" s="451"/>
      <c r="Q36" s="452"/>
      <c r="R36" s="451"/>
      <c r="S36" s="451"/>
      <c r="T36" s="451"/>
      <c r="U36" s="451"/>
      <c r="V36" s="451"/>
      <c r="W36" s="451"/>
      <c r="X36" s="454"/>
      <c r="Y36" s="455">
        <v>2</v>
      </c>
    </row>
    <row r="37" spans="1:25" ht="40.5" customHeight="1">
      <c r="A37" s="445" t="s">
        <v>123</v>
      </c>
      <c r="B37" s="280"/>
      <c r="C37" s="451"/>
      <c r="D37" s="451">
        <v>17</v>
      </c>
      <c r="E37" s="451"/>
      <c r="F37" s="451"/>
      <c r="G37" s="451"/>
      <c r="H37" s="451"/>
      <c r="I37" s="451"/>
      <c r="J37" s="451"/>
      <c r="K37" s="451"/>
      <c r="L37" s="451"/>
      <c r="M37" s="451"/>
      <c r="N37" s="451"/>
      <c r="O37" s="451"/>
      <c r="P37" s="451"/>
      <c r="Q37" s="452"/>
      <c r="R37" s="451"/>
      <c r="S37" s="451"/>
      <c r="T37" s="451"/>
      <c r="U37" s="451">
        <v>1</v>
      </c>
      <c r="V37" s="451"/>
      <c r="W37" s="451"/>
      <c r="X37" s="454"/>
      <c r="Y37" s="455">
        <v>18</v>
      </c>
    </row>
    <row r="38" spans="1:25" ht="40.5" customHeight="1">
      <c r="A38" s="445" t="s">
        <v>124</v>
      </c>
      <c r="B38" s="280"/>
      <c r="C38" s="451"/>
      <c r="D38" s="451">
        <v>4</v>
      </c>
      <c r="E38" s="451"/>
      <c r="F38" s="451"/>
      <c r="G38" s="451"/>
      <c r="H38" s="451"/>
      <c r="I38" s="451"/>
      <c r="J38" s="451"/>
      <c r="K38" s="451"/>
      <c r="L38" s="451"/>
      <c r="M38" s="451"/>
      <c r="N38" s="451"/>
      <c r="O38" s="451"/>
      <c r="P38" s="451"/>
      <c r="Q38" s="452"/>
      <c r="R38" s="451"/>
      <c r="S38" s="451"/>
      <c r="T38" s="451"/>
      <c r="U38" s="451"/>
      <c r="V38" s="451"/>
      <c r="W38" s="451"/>
      <c r="X38" s="454"/>
      <c r="Y38" s="455">
        <v>4</v>
      </c>
    </row>
    <row r="39" spans="1:25" ht="40.5" customHeight="1">
      <c r="A39" s="445" t="s">
        <v>125</v>
      </c>
      <c r="B39" s="280"/>
      <c r="C39" s="451"/>
      <c r="D39" s="451"/>
      <c r="E39" s="451">
        <v>3</v>
      </c>
      <c r="F39" s="451"/>
      <c r="G39" s="451"/>
      <c r="H39" s="451"/>
      <c r="I39" s="451"/>
      <c r="J39" s="451"/>
      <c r="K39" s="451"/>
      <c r="L39" s="451"/>
      <c r="M39" s="451"/>
      <c r="N39" s="451"/>
      <c r="O39" s="451"/>
      <c r="P39" s="451"/>
      <c r="Q39" s="452"/>
      <c r="R39" s="451"/>
      <c r="S39" s="451"/>
      <c r="T39" s="451">
        <v>11</v>
      </c>
      <c r="U39" s="451"/>
      <c r="V39" s="451"/>
      <c r="W39" s="451"/>
      <c r="X39" s="454"/>
      <c r="Y39" s="455">
        <v>14</v>
      </c>
    </row>
    <row r="40" spans="1:25" ht="15.75" customHeight="1">
      <c r="A40" s="349"/>
      <c r="B40" s="280"/>
      <c r="C40" s="454"/>
      <c r="D40" s="454"/>
      <c r="E40" s="457"/>
      <c r="F40" s="457"/>
      <c r="G40" s="457"/>
      <c r="H40" s="457"/>
      <c r="I40" s="457"/>
      <c r="J40" s="457"/>
      <c r="K40" s="457"/>
      <c r="L40" s="457"/>
      <c r="M40" s="457"/>
      <c r="N40" s="457"/>
      <c r="O40" s="457"/>
      <c r="P40" s="457"/>
      <c r="Q40" s="457"/>
      <c r="R40" s="457"/>
      <c r="S40" s="457"/>
      <c r="T40" s="457"/>
      <c r="U40" s="457"/>
      <c r="V40" s="457"/>
      <c r="W40" s="457"/>
      <c r="X40" s="572"/>
      <c r="Y40" s="457"/>
    </row>
    <row r="41" spans="1:25" ht="51" customHeight="1">
      <c r="A41" s="350" t="s">
        <v>90</v>
      </c>
      <c r="B41" s="280"/>
      <c r="C41" s="458">
        <v>2</v>
      </c>
      <c r="D41" s="458">
        <v>161</v>
      </c>
      <c r="E41" s="458">
        <v>3</v>
      </c>
      <c r="F41" s="458">
        <v>6</v>
      </c>
      <c r="G41" s="458">
        <v>32</v>
      </c>
      <c r="H41" s="458">
        <v>4</v>
      </c>
      <c r="I41" s="458">
        <v>1</v>
      </c>
      <c r="J41" s="458">
        <v>1</v>
      </c>
      <c r="K41" s="458">
        <v>8</v>
      </c>
      <c r="L41" s="458">
        <v>2</v>
      </c>
      <c r="M41" s="458">
        <v>2</v>
      </c>
      <c r="N41" s="458">
        <v>21</v>
      </c>
      <c r="O41" s="458">
        <v>5</v>
      </c>
      <c r="P41" s="458">
        <v>6</v>
      </c>
      <c r="Q41" s="458">
        <v>1</v>
      </c>
      <c r="R41" s="458">
        <v>3</v>
      </c>
      <c r="S41" s="458">
        <v>2</v>
      </c>
      <c r="T41" s="458">
        <v>11</v>
      </c>
      <c r="U41" s="458">
        <v>5</v>
      </c>
      <c r="V41" s="458">
        <v>1</v>
      </c>
      <c r="W41" s="458">
        <v>8</v>
      </c>
      <c r="X41" s="572"/>
      <c r="Y41" s="458">
        <v>285</v>
      </c>
    </row>
    <row r="42" spans="1:25" ht="35.1" customHeight="1">
      <c r="A42" s="280"/>
      <c r="B42" s="280"/>
      <c r="C42" s="457"/>
      <c r="D42" s="457"/>
      <c r="E42" s="457"/>
      <c r="F42" s="457"/>
      <c r="G42" s="457"/>
      <c r="H42" s="457"/>
      <c r="I42" s="457"/>
      <c r="J42" s="457"/>
      <c r="K42" s="457"/>
      <c r="L42" s="457"/>
      <c r="M42" s="457"/>
      <c r="N42" s="457"/>
      <c r="O42" s="457"/>
      <c r="P42" s="457"/>
      <c r="Q42" s="457"/>
      <c r="R42" s="457"/>
      <c r="S42" s="457"/>
      <c r="T42" s="457"/>
      <c r="U42" s="457"/>
      <c r="V42" s="457"/>
      <c r="W42" s="457"/>
      <c r="X42" s="572"/>
      <c r="Y42" s="457"/>
    </row>
    <row r="43" spans="1:25" ht="35.1" customHeight="1">
      <c r="A43" s="280"/>
      <c r="B43" s="280"/>
      <c r="C43" s="281"/>
      <c r="D43" s="281"/>
      <c r="E43" s="281"/>
      <c r="F43" s="281"/>
      <c r="G43" s="281"/>
      <c r="H43" s="281"/>
      <c r="I43" s="281"/>
      <c r="J43" s="281"/>
      <c r="K43" s="281"/>
      <c r="L43" s="281"/>
      <c r="M43" s="281"/>
      <c r="N43" s="281"/>
      <c r="O43" s="281"/>
      <c r="P43" s="281"/>
      <c r="Q43" s="281"/>
      <c r="R43" s="281"/>
      <c r="S43" s="281"/>
      <c r="T43" s="281"/>
      <c r="U43" s="281"/>
      <c r="V43" s="281"/>
      <c r="W43" s="281"/>
      <c r="X43" s="282"/>
      <c r="Y43" s="281"/>
    </row>
    <row r="44" spans="1:25" ht="21">
      <c r="A44" s="283" t="s">
        <v>213</v>
      </c>
      <c r="B44" s="284"/>
      <c r="C44" s="283"/>
      <c r="D44" s="283"/>
      <c r="E44" s="283"/>
      <c r="F44" s="283"/>
      <c r="G44" s="283"/>
      <c r="H44" s="283"/>
      <c r="I44" s="283"/>
      <c r="J44" s="283" t="s">
        <v>210</v>
      </c>
      <c r="K44" s="283"/>
      <c r="L44" s="283"/>
      <c r="M44" s="279"/>
      <c r="N44" s="283"/>
      <c r="O44" s="283"/>
      <c r="P44" s="283"/>
      <c r="Q44" s="283" t="s">
        <v>488</v>
      </c>
      <c r="R44" s="283"/>
      <c r="S44" s="283"/>
      <c r="T44" s="285"/>
      <c r="U44" s="285"/>
      <c r="V44" s="274"/>
      <c r="W44" s="274"/>
      <c r="X44" s="274"/>
      <c r="Y44" s="274"/>
    </row>
    <row r="45" spans="1:25" ht="21">
      <c r="A45" s="283" t="s">
        <v>211</v>
      </c>
      <c r="B45" s="283"/>
      <c r="C45" s="283"/>
      <c r="D45" s="283"/>
      <c r="E45" s="283"/>
      <c r="F45" s="283"/>
      <c r="G45" s="283"/>
      <c r="H45" s="283"/>
      <c r="I45" s="283"/>
      <c r="J45" s="283" t="s">
        <v>207</v>
      </c>
      <c r="K45" s="283"/>
      <c r="L45" s="283"/>
      <c r="M45" s="279"/>
      <c r="N45" s="283"/>
      <c r="O45" s="283"/>
      <c r="P45" s="283"/>
      <c r="Q45" s="283"/>
      <c r="R45" s="283"/>
      <c r="S45" s="283"/>
      <c r="T45" s="285"/>
      <c r="U45" s="285"/>
      <c r="V45" s="274"/>
      <c r="W45" s="274"/>
      <c r="X45" s="274"/>
      <c r="Y45" s="274"/>
    </row>
    <row r="46" spans="1:25" ht="21">
      <c r="A46" s="283" t="s">
        <v>637</v>
      </c>
      <c r="B46" s="283"/>
      <c r="C46" s="283"/>
      <c r="D46" s="283"/>
      <c r="E46" s="283"/>
      <c r="F46" s="283"/>
      <c r="G46" s="283"/>
      <c r="H46" s="283"/>
      <c r="I46" s="283"/>
      <c r="J46" s="283" t="s">
        <v>204</v>
      </c>
      <c r="K46" s="283"/>
      <c r="L46" s="283"/>
      <c r="M46" s="279"/>
      <c r="N46" s="283"/>
      <c r="O46" s="283"/>
      <c r="P46" s="283"/>
      <c r="Q46" s="283"/>
      <c r="R46" s="283"/>
      <c r="S46" s="283"/>
      <c r="T46" s="285"/>
      <c r="U46" s="285"/>
      <c r="V46" s="274"/>
      <c r="W46" s="274"/>
      <c r="X46" s="274"/>
      <c r="Y46" s="274"/>
    </row>
    <row r="47" spans="1:25" ht="21">
      <c r="A47" s="283" t="s">
        <v>638</v>
      </c>
      <c r="B47" s="283"/>
      <c r="C47" s="283"/>
      <c r="D47" s="283"/>
      <c r="E47" s="283"/>
      <c r="F47" s="283"/>
      <c r="G47" s="283"/>
      <c r="H47" s="283"/>
      <c r="I47" s="283"/>
      <c r="J47" s="283" t="s">
        <v>209</v>
      </c>
      <c r="K47" s="283"/>
      <c r="L47" s="283"/>
      <c r="M47" s="279"/>
      <c r="N47" s="283"/>
      <c r="O47" s="283"/>
      <c r="P47" s="283"/>
      <c r="Q47" s="283"/>
      <c r="R47" s="283"/>
      <c r="S47" s="283"/>
      <c r="T47" s="285"/>
      <c r="U47" s="285"/>
      <c r="V47" s="274"/>
      <c r="W47" s="274"/>
      <c r="X47" s="274"/>
      <c r="Y47" s="274"/>
    </row>
    <row r="48" spans="1:25" ht="21">
      <c r="A48" s="283" t="s">
        <v>212</v>
      </c>
      <c r="B48" s="283"/>
      <c r="C48" s="283"/>
      <c r="D48" s="283"/>
      <c r="E48" s="283"/>
      <c r="F48" s="283"/>
      <c r="G48" s="283"/>
      <c r="H48" s="283"/>
      <c r="I48" s="283"/>
      <c r="J48" s="283" t="s">
        <v>206</v>
      </c>
      <c r="K48" s="283"/>
      <c r="L48" s="283"/>
      <c r="M48" s="279"/>
      <c r="N48" s="283"/>
      <c r="O48" s="283"/>
      <c r="P48" s="283"/>
      <c r="Q48" s="283"/>
      <c r="R48" s="283"/>
      <c r="S48" s="283"/>
      <c r="T48" s="285"/>
      <c r="U48" s="285"/>
      <c r="V48" s="274"/>
      <c r="W48" s="274"/>
      <c r="X48" s="274"/>
      <c r="Y48" s="274"/>
    </row>
    <row r="49" spans="1:25" ht="21">
      <c r="A49" s="283" t="s">
        <v>208</v>
      </c>
      <c r="B49" s="283"/>
      <c r="C49" s="283"/>
      <c r="D49" s="283"/>
      <c r="E49" s="283"/>
      <c r="F49" s="283"/>
      <c r="G49" s="283"/>
      <c r="H49" s="283"/>
      <c r="I49" s="283"/>
      <c r="J49" s="283" t="s">
        <v>205</v>
      </c>
      <c r="K49" s="283"/>
      <c r="L49" s="283"/>
      <c r="M49" s="283"/>
      <c r="N49" s="283"/>
      <c r="O49" s="283"/>
      <c r="P49" s="283"/>
      <c r="Q49" s="283"/>
      <c r="R49" s="283"/>
      <c r="S49" s="283"/>
      <c r="T49" s="285"/>
      <c r="U49" s="285"/>
      <c r="V49" s="274"/>
      <c r="W49" s="274"/>
      <c r="X49" s="274"/>
      <c r="Y49" s="274"/>
    </row>
    <row r="50" spans="1:25" ht="21.9" customHeight="1">
      <c r="A50" s="283"/>
      <c r="B50" s="283"/>
      <c r="C50" s="283"/>
      <c r="D50" s="283"/>
      <c r="E50" s="283"/>
      <c r="F50" s="283"/>
      <c r="G50" s="283"/>
      <c r="H50" s="283"/>
      <c r="I50" s="283"/>
      <c r="J50" s="283"/>
      <c r="K50" s="283"/>
      <c r="L50" s="283"/>
      <c r="M50" s="283"/>
      <c r="N50" s="283"/>
      <c r="O50" s="283"/>
      <c r="P50" s="283"/>
      <c r="Q50" s="283"/>
      <c r="R50" s="283"/>
      <c r="S50" s="283"/>
      <c r="T50" s="285"/>
      <c r="U50" s="285"/>
      <c r="V50" s="274"/>
      <c r="W50" s="274"/>
      <c r="X50" s="274"/>
      <c r="Y50" s="274"/>
    </row>
    <row r="51" spans="1:25" ht="21.9" customHeight="1">
      <c r="A51" s="286" t="s">
        <v>81</v>
      </c>
      <c r="B51" s="286"/>
      <c r="C51" s="286"/>
      <c r="D51" s="286"/>
      <c r="E51" s="286"/>
      <c r="F51" s="286"/>
      <c r="G51" s="286"/>
      <c r="H51" s="286"/>
      <c r="I51" s="286"/>
      <c r="J51" s="286"/>
      <c r="K51" s="286"/>
      <c r="L51" s="286"/>
      <c r="M51" s="274"/>
      <c r="N51" s="274"/>
      <c r="O51" s="274"/>
      <c r="P51" s="274"/>
      <c r="Q51" s="274"/>
      <c r="R51" s="274"/>
      <c r="S51" s="274"/>
      <c r="T51" s="274"/>
      <c r="U51" s="274"/>
      <c r="V51" s="274"/>
      <c r="W51" s="274"/>
      <c r="X51" s="274"/>
      <c r="Y51" s="274"/>
    </row>
    <row r="52" spans="1:25" ht="21.9" customHeight="1">
      <c r="A52" s="573" t="s">
        <v>82</v>
      </c>
      <c r="B52" s="573"/>
      <c r="C52" s="573"/>
      <c r="D52" s="573"/>
      <c r="E52" s="573"/>
      <c r="F52" s="573"/>
      <c r="G52" s="573"/>
      <c r="H52" s="573"/>
      <c r="I52" s="573"/>
      <c r="J52" s="573"/>
      <c r="K52" s="573"/>
      <c r="L52" s="573"/>
      <c r="M52" s="274"/>
      <c r="N52" s="274"/>
      <c r="O52" s="274"/>
      <c r="P52" s="274"/>
      <c r="Q52" s="274"/>
      <c r="R52" s="274"/>
      <c r="S52" s="274"/>
      <c r="T52" s="274"/>
      <c r="U52" s="274"/>
      <c r="V52" s="274"/>
      <c r="W52" s="274"/>
      <c r="X52" s="274"/>
      <c r="Y52" s="274"/>
    </row>
    <row r="53" spans="1:25" ht="21.9" customHeight="1">
      <c r="A53" s="277"/>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row>
    <row r="54" spans="1:25" ht="21.9" customHeight="1">
      <c r="A54" s="274"/>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row>
    <row r="55" spans="1:25" ht="21.9" customHeight="1">
      <c r="A55" s="274"/>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row>
    <row r="56" spans="1:25" ht="21.9" customHeight="1">
      <c r="A56" s="274"/>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row>
    <row r="57" spans="1:25" ht="21.9" customHeight="1">
      <c r="A57" s="274"/>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row>
    <row r="58" spans="1:25" ht="21.9" customHeight="1">
      <c r="A58" s="274"/>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46019-1AFE-4291-A1E8-272B04CE3311}">
  <sheetPr>
    <tabColor theme="0" tint="-4.9989318521683403E-2"/>
    <pageSetUpPr fitToPage="1"/>
  </sheetPr>
  <dimension ref="A1:V405"/>
  <sheetViews>
    <sheetView view="pageBreakPreview" zoomScale="55" zoomScaleNormal="100" zoomScaleSheetLayoutView="55" workbookViewId="0"/>
  </sheetViews>
  <sheetFormatPr baseColWidth="10" defaultRowHeight="13.2"/>
  <cols>
    <col min="1" max="1" width="99.33203125" customWidth="1"/>
    <col min="2" max="2" width="1.44140625" customWidth="1"/>
    <col min="3" max="5" width="13.5546875" customWidth="1"/>
    <col min="6" max="6" width="1.44140625" customWidth="1"/>
    <col min="7" max="12" width="13.5546875" customWidth="1"/>
    <col min="13" max="13" width="1.44140625" customWidth="1"/>
    <col min="14" max="19" width="13.5546875" customWidth="1"/>
    <col min="20" max="20" width="1.44140625" customWidth="1"/>
    <col min="21" max="21" width="13.5546875" customWidth="1"/>
  </cols>
  <sheetData>
    <row r="1" spans="1:22" ht="33" customHeight="1">
      <c r="A1" s="109" t="s">
        <v>22</v>
      </c>
      <c r="B1" s="109"/>
      <c r="C1" s="109"/>
      <c r="D1" s="109"/>
      <c r="E1" s="109"/>
      <c r="F1" s="109"/>
      <c r="G1" s="109"/>
      <c r="H1" s="109"/>
      <c r="I1" s="109"/>
      <c r="J1" s="109"/>
      <c r="K1" s="109"/>
      <c r="L1" s="109"/>
      <c r="M1" s="109"/>
      <c r="N1" s="109"/>
      <c r="O1" s="109"/>
      <c r="P1" s="109"/>
      <c r="Q1" s="109"/>
      <c r="R1" s="109"/>
      <c r="S1" s="109"/>
      <c r="T1" s="109"/>
      <c r="U1" s="109"/>
    </row>
    <row r="2" spans="1:22" ht="65.099999999999994" customHeight="1">
      <c r="A2" s="585" t="s">
        <v>214</v>
      </c>
      <c r="B2" s="585"/>
      <c r="C2" s="585"/>
      <c r="D2" s="585"/>
      <c r="E2" s="585"/>
      <c r="F2" s="585"/>
      <c r="G2" s="585"/>
      <c r="H2" s="585"/>
      <c r="I2" s="585"/>
      <c r="J2" s="585"/>
      <c r="K2" s="585"/>
      <c r="L2" s="585"/>
      <c r="M2" s="585"/>
      <c r="N2" s="585"/>
      <c r="O2" s="585"/>
      <c r="P2" s="585"/>
      <c r="Q2" s="585"/>
      <c r="R2" s="585"/>
      <c r="S2" s="585"/>
      <c r="T2" s="585"/>
      <c r="U2" s="585"/>
      <c r="V2" s="180"/>
    </row>
    <row r="3" spans="1:22" ht="33" customHeight="1">
      <c r="A3" s="585" t="str">
        <f>UPPER(CONCATENATE("Septiembre 2022"))</f>
        <v>SEPTIEMBRE 2022</v>
      </c>
      <c r="B3" s="585"/>
      <c r="C3" s="585"/>
      <c r="D3" s="585"/>
      <c r="E3" s="585"/>
      <c r="F3" s="585"/>
      <c r="G3" s="585"/>
      <c r="H3" s="585"/>
      <c r="I3" s="585"/>
      <c r="J3" s="585"/>
      <c r="K3" s="585"/>
      <c r="L3" s="585"/>
      <c r="M3" s="585"/>
      <c r="N3" s="585"/>
      <c r="O3" s="585"/>
      <c r="P3" s="585"/>
      <c r="Q3" s="585"/>
      <c r="R3" s="585"/>
      <c r="S3" s="585"/>
      <c r="T3" s="585"/>
      <c r="U3" s="585"/>
      <c r="V3" s="180"/>
    </row>
    <row r="4" spans="1:22" ht="12" customHeight="1">
      <c r="A4" s="181"/>
      <c r="B4" s="109"/>
      <c r="C4" s="109"/>
      <c r="D4" s="109"/>
      <c r="E4" s="109"/>
      <c r="F4" s="109"/>
      <c r="G4" s="109"/>
      <c r="H4" s="109"/>
      <c r="I4" s="109"/>
      <c r="J4" s="109"/>
      <c r="K4" s="109"/>
      <c r="L4" s="109"/>
      <c r="M4" s="109"/>
      <c r="N4" s="109"/>
      <c r="O4" s="109"/>
      <c r="P4" s="109"/>
      <c r="Q4" s="109"/>
      <c r="R4" s="109"/>
      <c r="S4" s="109"/>
      <c r="T4" s="109"/>
      <c r="U4" s="109"/>
    </row>
    <row r="5" spans="1:22" ht="24.9" customHeight="1">
      <c r="A5" s="587" t="s">
        <v>86</v>
      </c>
      <c r="B5" s="586"/>
      <c r="C5" s="561" t="s">
        <v>215</v>
      </c>
      <c r="D5" s="587" t="s">
        <v>0</v>
      </c>
      <c r="E5" s="587"/>
      <c r="F5" s="182"/>
      <c r="G5" s="587" t="s">
        <v>677</v>
      </c>
      <c r="H5" s="587"/>
      <c r="I5" s="587"/>
      <c r="J5" s="587"/>
      <c r="K5" s="587"/>
      <c r="L5" s="587"/>
      <c r="M5" s="182"/>
      <c r="N5" s="587" t="s">
        <v>678</v>
      </c>
      <c r="O5" s="587"/>
      <c r="P5" s="587"/>
      <c r="Q5" s="587"/>
      <c r="R5" s="587"/>
      <c r="S5" s="587"/>
      <c r="T5" s="586"/>
      <c r="U5" s="587" t="s">
        <v>90</v>
      </c>
    </row>
    <row r="6" spans="1:22" ht="33.75" customHeight="1">
      <c r="A6" s="587"/>
      <c r="B6" s="586"/>
      <c r="C6" s="561"/>
      <c r="D6" s="587" t="s">
        <v>216</v>
      </c>
      <c r="E6" s="587" t="s">
        <v>53</v>
      </c>
      <c r="F6" s="182"/>
      <c r="G6" s="587" t="s">
        <v>143</v>
      </c>
      <c r="H6" s="587"/>
      <c r="I6" s="587" t="s">
        <v>144</v>
      </c>
      <c r="J6" s="587"/>
      <c r="K6" s="587" t="s">
        <v>93</v>
      </c>
      <c r="L6" s="587" t="s">
        <v>53</v>
      </c>
      <c r="M6" s="182"/>
      <c r="N6" s="587" t="s">
        <v>639</v>
      </c>
      <c r="O6" s="587"/>
      <c r="P6" s="587" t="s">
        <v>144</v>
      </c>
      <c r="Q6" s="587"/>
      <c r="R6" s="587" t="s">
        <v>93</v>
      </c>
      <c r="S6" s="587" t="s">
        <v>53</v>
      </c>
      <c r="T6" s="586"/>
      <c r="U6" s="587"/>
    </row>
    <row r="7" spans="1:22" ht="24.9" customHeight="1">
      <c r="A7" s="587"/>
      <c r="B7" s="586"/>
      <c r="C7" s="561"/>
      <c r="D7" s="587"/>
      <c r="E7" s="587"/>
      <c r="F7" s="182"/>
      <c r="G7" s="287" t="s">
        <v>91</v>
      </c>
      <c r="H7" s="287" t="s">
        <v>92</v>
      </c>
      <c r="I7" s="287" t="s">
        <v>91</v>
      </c>
      <c r="J7" s="287" t="s">
        <v>92</v>
      </c>
      <c r="K7" s="587"/>
      <c r="L7" s="587"/>
      <c r="M7" s="182"/>
      <c r="N7" s="287" t="s">
        <v>91</v>
      </c>
      <c r="O7" s="287" t="s">
        <v>92</v>
      </c>
      <c r="P7" s="287" t="s">
        <v>91</v>
      </c>
      <c r="Q7" s="287" t="s">
        <v>92</v>
      </c>
      <c r="R7" s="587"/>
      <c r="S7" s="587"/>
      <c r="T7" s="586"/>
      <c r="U7" s="587"/>
    </row>
    <row r="8" spans="1:22" ht="12" customHeight="1">
      <c r="A8" s="115"/>
      <c r="B8" s="115"/>
      <c r="C8" s="115"/>
      <c r="D8" s="115"/>
      <c r="E8" s="115" t="s">
        <v>1</v>
      </c>
      <c r="F8" s="115" t="s">
        <v>1</v>
      </c>
      <c r="G8" s="115"/>
      <c r="H8" s="115"/>
      <c r="I8" s="115"/>
      <c r="J8" s="115"/>
      <c r="K8" s="115"/>
      <c r="L8" s="115"/>
      <c r="M8" s="115"/>
      <c r="N8" s="115"/>
      <c r="O8" s="115"/>
      <c r="P8" s="115"/>
      <c r="Q8" s="115"/>
      <c r="R8" s="115"/>
      <c r="S8" s="115"/>
      <c r="T8" s="115"/>
      <c r="U8" s="115"/>
    </row>
    <row r="9" spans="1:22" s="448" customFormat="1" ht="22.2" customHeight="1">
      <c r="A9" s="460" t="s">
        <v>94</v>
      </c>
      <c r="B9" s="461"/>
      <c r="C9" s="462">
        <v>1808</v>
      </c>
      <c r="D9" s="463">
        <v>301</v>
      </c>
      <c r="E9" s="464">
        <v>0.16650000000000001</v>
      </c>
      <c r="F9" s="461"/>
      <c r="G9" s="465">
        <v>689</v>
      </c>
      <c r="H9" s="463">
        <v>52</v>
      </c>
      <c r="I9" s="466">
        <v>1104</v>
      </c>
      <c r="J9" s="463">
        <v>61</v>
      </c>
      <c r="K9" s="466">
        <v>1906</v>
      </c>
      <c r="L9" s="464">
        <v>0.90374585111427219</v>
      </c>
      <c r="M9" s="461"/>
      <c r="N9" s="465">
        <v>84</v>
      </c>
      <c r="O9" s="463">
        <v>9</v>
      </c>
      <c r="P9" s="463">
        <v>95</v>
      </c>
      <c r="Q9" s="463">
        <v>15</v>
      </c>
      <c r="R9" s="463">
        <v>203</v>
      </c>
      <c r="S9" s="464">
        <v>9.6254148885727822E-2</v>
      </c>
      <c r="T9" s="461"/>
      <c r="U9" s="467">
        <v>2109</v>
      </c>
      <c r="V9" s="449"/>
    </row>
    <row r="10" spans="1:22" s="448" customFormat="1" ht="22.2" customHeight="1">
      <c r="A10" s="468"/>
      <c r="B10" s="469"/>
      <c r="C10" s="470"/>
      <c r="D10" s="471"/>
      <c r="E10" s="472"/>
      <c r="F10" s="469"/>
      <c r="G10" s="470"/>
      <c r="H10" s="471"/>
      <c r="I10" s="471"/>
      <c r="J10" s="471"/>
      <c r="K10" s="471"/>
      <c r="L10" s="473"/>
      <c r="M10" s="469"/>
      <c r="N10" s="470"/>
      <c r="O10" s="471"/>
      <c r="P10" s="471"/>
      <c r="Q10" s="471"/>
      <c r="R10" s="471"/>
      <c r="S10" s="473"/>
      <c r="T10" s="469"/>
      <c r="U10" s="468"/>
      <c r="V10" s="449"/>
    </row>
    <row r="11" spans="1:22" s="448" customFormat="1" ht="22.2" customHeight="1">
      <c r="A11" s="474" t="s">
        <v>217</v>
      </c>
      <c r="B11" s="475"/>
      <c r="C11" s="476">
        <v>1123</v>
      </c>
      <c r="D11" s="477">
        <v>161</v>
      </c>
      <c r="E11" s="478">
        <v>0.1434</v>
      </c>
      <c r="F11" s="475"/>
      <c r="G11" s="479">
        <v>675</v>
      </c>
      <c r="H11" s="477"/>
      <c r="I11" s="477">
        <v>487</v>
      </c>
      <c r="J11" s="477"/>
      <c r="K11" s="480">
        <v>1162</v>
      </c>
      <c r="L11" s="478">
        <v>0.90498442367601239</v>
      </c>
      <c r="M11" s="475"/>
      <c r="N11" s="479">
        <v>82</v>
      </c>
      <c r="O11" s="477"/>
      <c r="P11" s="477">
        <v>40</v>
      </c>
      <c r="Q11" s="477"/>
      <c r="R11" s="477">
        <v>122</v>
      </c>
      <c r="S11" s="478">
        <v>9.5015576323987536E-2</v>
      </c>
      <c r="T11" s="475"/>
      <c r="U11" s="143">
        <v>1284</v>
      </c>
      <c r="V11" s="449"/>
    </row>
    <row r="12" spans="1:22" s="448" customFormat="1" ht="22.2" customHeight="1">
      <c r="A12" s="474" t="s">
        <v>218</v>
      </c>
      <c r="B12" s="475"/>
      <c r="C12" s="479">
        <v>565</v>
      </c>
      <c r="D12" s="477">
        <v>123</v>
      </c>
      <c r="E12" s="478">
        <v>0.2177</v>
      </c>
      <c r="F12" s="475"/>
      <c r="G12" s="479">
        <v>14</v>
      </c>
      <c r="H12" s="477"/>
      <c r="I12" s="477">
        <v>617</v>
      </c>
      <c r="J12" s="477"/>
      <c r="K12" s="477">
        <v>631</v>
      </c>
      <c r="L12" s="478">
        <v>0.91715116279069764</v>
      </c>
      <c r="M12" s="475"/>
      <c r="N12" s="479">
        <v>2</v>
      </c>
      <c r="O12" s="477"/>
      <c r="P12" s="477">
        <v>55</v>
      </c>
      <c r="Q12" s="477"/>
      <c r="R12" s="477">
        <v>57</v>
      </c>
      <c r="S12" s="478">
        <v>8.284883720930232E-2</v>
      </c>
      <c r="T12" s="475"/>
      <c r="U12" s="481">
        <v>688</v>
      </c>
      <c r="V12" s="449"/>
    </row>
    <row r="13" spans="1:22" s="448" customFormat="1" ht="22.2" customHeight="1">
      <c r="A13" s="474" t="s">
        <v>219</v>
      </c>
      <c r="B13" s="475"/>
      <c r="C13" s="479">
        <v>120</v>
      </c>
      <c r="D13" s="477">
        <v>17</v>
      </c>
      <c r="E13" s="478">
        <v>0.14169999999999999</v>
      </c>
      <c r="F13" s="475"/>
      <c r="G13" s="479"/>
      <c r="H13" s="477">
        <v>52</v>
      </c>
      <c r="I13" s="477"/>
      <c r="J13" s="477">
        <v>61</v>
      </c>
      <c r="K13" s="477">
        <v>113</v>
      </c>
      <c r="L13" s="478">
        <v>0.82481751824817517</v>
      </c>
      <c r="M13" s="475"/>
      <c r="N13" s="479"/>
      <c r="O13" s="477">
        <v>9</v>
      </c>
      <c r="P13" s="477"/>
      <c r="Q13" s="477">
        <v>15</v>
      </c>
      <c r="R13" s="477">
        <v>24</v>
      </c>
      <c r="S13" s="478">
        <v>0.17518248175182483</v>
      </c>
      <c r="T13" s="475"/>
      <c r="U13" s="481">
        <v>137</v>
      </c>
      <c r="V13" s="449"/>
    </row>
    <row r="14" spans="1:22" s="448" customFormat="1" ht="22.2" customHeight="1">
      <c r="A14" s="468"/>
      <c r="B14" s="469"/>
      <c r="C14" s="470"/>
      <c r="D14" s="471"/>
      <c r="E14" s="472"/>
      <c r="F14" s="469"/>
      <c r="G14" s="470"/>
      <c r="H14" s="471"/>
      <c r="I14" s="471"/>
      <c r="J14" s="471"/>
      <c r="K14" s="471"/>
      <c r="L14" s="473"/>
      <c r="M14" s="469"/>
      <c r="N14" s="470"/>
      <c r="O14" s="471"/>
      <c r="P14" s="471"/>
      <c r="Q14" s="471"/>
      <c r="R14" s="471"/>
      <c r="S14" s="473"/>
      <c r="T14" s="469"/>
      <c r="U14" s="468"/>
      <c r="V14" s="449"/>
    </row>
    <row r="15" spans="1:22" s="448" customFormat="1" ht="22.2" customHeight="1">
      <c r="A15" s="460" t="s">
        <v>95</v>
      </c>
      <c r="B15" s="461"/>
      <c r="C15" s="462">
        <v>16065</v>
      </c>
      <c r="D15" s="466">
        <v>-2786</v>
      </c>
      <c r="E15" s="464">
        <v>-0.1734</v>
      </c>
      <c r="F15" s="461"/>
      <c r="G15" s="462">
        <v>5145</v>
      </c>
      <c r="H15" s="463">
        <v>300</v>
      </c>
      <c r="I15" s="466">
        <v>5713</v>
      </c>
      <c r="J15" s="463">
        <v>238</v>
      </c>
      <c r="K15" s="466">
        <v>11396</v>
      </c>
      <c r="L15" s="464">
        <v>0.85819715340010549</v>
      </c>
      <c r="M15" s="461"/>
      <c r="N15" s="462">
        <v>1015</v>
      </c>
      <c r="O15" s="463">
        <v>97</v>
      </c>
      <c r="P15" s="463">
        <v>697</v>
      </c>
      <c r="Q15" s="463">
        <v>74</v>
      </c>
      <c r="R15" s="466">
        <v>1883</v>
      </c>
      <c r="S15" s="464">
        <v>0.14180284659989456</v>
      </c>
      <c r="T15" s="461"/>
      <c r="U15" s="467">
        <v>13279</v>
      </c>
      <c r="V15" s="449"/>
    </row>
    <row r="16" spans="1:22" s="448" customFormat="1" ht="22.2" customHeight="1">
      <c r="A16" s="468"/>
      <c r="B16" s="469"/>
      <c r="C16" s="470"/>
      <c r="D16" s="471"/>
      <c r="E16" s="472"/>
      <c r="F16" s="469"/>
      <c r="G16" s="470"/>
      <c r="H16" s="471"/>
      <c r="I16" s="471"/>
      <c r="J16" s="471"/>
      <c r="K16" s="471"/>
      <c r="L16" s="473"/>
      <c r="M16" s="469"/>
      <c r="N16" s="470"/>
      <c r="O16" s="471"/>
      <c r="P16" s="471"/>
      <c r="Q16" s="471"/>
      <c r="R16" s="471"/>
      <c r="S16" s="473"/>
      <c r="T16" s="469"/>
      <c r="U16" s="468"/>
      <c r="V16" s="449"/>
    </row>
    <row r="17" spans="1:22" s="448" customFormat="1" ht="22.2" customHeight="1">
      <c r="A17" s="474" t="s">
        <v>220</v>
      </c>
      <c r="B17" s="475"/>
      <c r="C17" s="476">
        <v>4608</v>
      </c>
      <c r="D17" s="480">
        <v>-3384</v>
      </c>
      <c r="E17" s="478">
        <v>-0.73440000000000005</v>
      </c>
      <c r="F17" s="475"/>
      <c r="G17" s="479">
        <v>112</v>
      </c>
      <c r="H17" s="477"/>
      <c r="I17" s="477">
        <v>910</v>
      </c>
      <c r="J17" s="477"/>
      <c r="K17" s="480">
        <v>1022</v>
      </c>
      <c r="L17" s="478">
        <v>0.83496732026143794</v>
      </c>
      <c r="M17" s="475"/>
      <c r="N17" s="479"/>
      <c r="O17" s="477"/>
      <c r="P17" s="477">
        <v>202</v>
      </c>
      <c r="Q17" s="477"/>
      <c r="R17" s="477">
        <v>202</v>
      </c>
      <c r="S17" s="478">
        <v>0.16503267973856212</v>
      </c>
      <c r="T17" s="475"/>
      <c r="U17" s="143">
        <v>1224</v>
      </c>
      <c r="V17" s="449"/>
    </row>
    <row r="18" spans="1:22" s="448" customFormat="1" ht="22.2" customHeight="1">
      <c r="A18" s="474" t="s">
        <v>221</v>
      </c>
      <c r="B18" s="475"/>
      <c r="C18" s="476">
        <v>2556</v>
      </c>
      <c r="D18" s="480">
        <v>1926</v>
      </c>
      <c r="E18" s="478">
        <v>0.75349999999999995</v>
      </c>
      <c r="F18" s="475"/>
      <c r="G18" s="476">
        <v>2208</v>
      </c>
      <c r="H18" s="477">
        <v>163</v>
      </c>
      <c r="I18" s="480">
        <v>1000</v>
      </c>
      <c r="J18" s="477">
        <v>152</v>
      </c>
      <c r="K18" s="480">
        <v>3523</v>
      </c>
      <c r="L18" s="478">
        <v>0.78603302097278005</v>
      </c>
      <c r="M18" s="475"/>
      <c r="N18" s="479">
        <v>695</v>
      </c>
      <c r="O18" s="477">
        <v>66</v>
      </c>
      <c r="P18" s="477">
        <v>174</v>
      </c>
      <c r="Q18" s="477">
        <v>24</v>
      </c>
      <c r="R18" s="477">
        <v>959</v>
      </c>
      <c r="S18" s="478">
        <v>0.21396697902722001</v>
      </c>
      <c r="T18" s="475"/>
      <c r="U18" s="143">
        <v>4482</v>
      </c>
      <c r="V18" s="449"/>
    </row>
    <row r="19" spans="1:22" s="448" customFormat="1" ht="22.2" customHeight="1">
      <c r="A19" s="474" t="s">
        <v>222</v>
      </c>
      <c r="B19" s="475"/>
      <c r="C19" s="476">
        <v>1780</v>
      </c>
      <c r="D19" s="477">
        <v>445</v>
      </c>
      <c r="E19" s="478">
        <v>0.25</v>
      </c>
      <c r="F19" s="475"/>
      <c r="G19" s="476">
        <v>1546</v>
      </c>
      <c r="H19" s="477">
        <v>88</v>
      </c>
      <c r="I19" s="477">
        <v>263</v>
      </c>
      <c r="J19" s="477">
        <v>32</v>
      </c>
      <c r="K19" s="480">
        <v>1929</v>
      </c>
      <c r="L19" s="478">
        <v>0.86696629213483145</v>
      </c>
      <c r="M19" s="475"/>
      <c r="N19" s="479">
        <v>160</v>
      </c>
      <c r="O19" s="477">
        <v>22</v>
      </c>
      <c r="P19" s="477">
        <v>76</v>
      </c>
      <c r="Q19" s="477">
        <v>38</v>
      </c>
      <c r="R19" s="477">
        <v>296</v>
      </c>
      <c r="S19" s="478">
        <v>0.13303370786516855</v>
      </c>
      <c r="T19" s="475"/>
      <c r="U19" s="143">
        <v>2225</v>
      </c>
      <c r="V19" s="449"/>
    </row>
    <row r="20" spans="1:22" s="448" customFormat="1" ht="22.2" customHeight="1">
      <c r="A20" s="474" t="s">
        <v>223</v>
      </c>
      <c r="B20" s="475"/>
      <c r="C20" s="476">
        <v>5922</v>
      </c>
      <c r="D20" s="480">
        <v>-1806</v>
      </c>
      <c r="E20" s="478">
        <v>-0.30499999999999999</v>
      </c>
      <c r="F20" s="475"/>
      <c r="G20" s="479">
        <v>659</v>
      </c>
      <c r="H20" s="477"/>
      <c r="I20" s="480">
        <v>3242</v>
      </c>
      <c r="J20" s="477"/>
      <c r="K20" s="480">
        <v>3901</v>
      </c>
      <c r="L20" s="478">
        <v>0.94776482021379982</v>
      </c>
      <c r="M20" s="475"/>
      <c r="N20" s="479">
        <v>69</v>
      </c>
      <c r="O20" s="477"/>
      <c r="P20" s="477">
        <v>146</v>
      </c>
      <c r="Q20" s="477"/>
      <c r="R20" s="477">
        <v>215</v>
      </c>
      <c r="S20" s="478">
        <v>5.2235179786200202E-2</v>
      </c>
      <c r="T20" s="475"/>
      <c r="U20" s="143">
        <v>4116</v>
      </c>
      <c r="V20" s="449"/>
    </row>
    <row r="21" spans="1:22" s="448" customFormat="1" ht="22.2" customHeight="1">
      <c r="A21" s="474" t="s">
        <v>224</v>
      </c>
      <c r="B21" s="475"/>
      <c r="C21" s="476">
        <v>1199</v>
      </c>
      <c r="D21" s="477">
        <v>33</v>
      </c>
      <c r="E21" s="478">
        <v>2.75E-2</v>
      </c>
      <c r="F21" s="475"/>
      <c r="G21" s="479">
        <v>620</v>
      </c>
      <c r="H21" s="477">
        <v>49</v>
      </c>
      <c r="I21" s="477">
        <v>298</v>
      </c>
      <c r="J21" s="477">
        <v>54</v>
      </c>
      <c r="K21" s="480">
        <v>1021</v>
      </c>
      <c r="L21" s="478">
        <v>0.82873376623376627</v>
      </c>
      <c r="M21" s="475"/>
      <c r="N21" s="479">
        <v>91</v>
      </c>
      <c r="O21" s="477">
        <v>9</v>
      </c>
      <c r="P21" s="477">
        <v>99</v>
      </c>
      <c r="Q21" s="477">
        <v>12</v>
      </c>
      <c r="R21" s="477">
        <v>211</v>
      </c>
      <c r="S21" s="478">
        <v>0.17126623376623379</v>
      </c>
      <c r="T21" s="475"/>
      <c r="U21" s="143">
        <v>1232</v>
      </c>
      <c r="V21" s="449"/>
    </row>
    <row r="22" spans="1:22" s="448" customFormat="1" ht="22.2" customHeight="1">
      <c r="A22" s="468"/>
      <c r="B22" s="469"/>
      <c r="C22" s="470"/>
      <c r="D22" s="471"/>
      <c r="E22" s="472"/>
      <c r="F22" s="469"/>
      <c r="G22" s="470"/>
      <c r="H22" s="471"/>
      <c r="I22" s="471"/>
      <c r="J22" s="471"/>
      <c r="K22" s="471"/>
      <c r="L22" s="473"/>
      <c r="M22" s="469"/>
      <c r="N22" s="470"/>
      <c r="O22" s="471"/>
      <c r="P22" s="471"/>
      <c r="Q22" s="471"/>
      <c r="R22" s="471"/>
      <c r="S22" s="473"/>
      <c r="T22" s="469"/>
      <c r="U22" s="468"/>
      <c r="V22" s="449"/>
    </row>
    <row r="23" spans="1:22" s="448" customFormat="1" ht="22.2" customHeight="1">
      <c r="A23" s="460" t="s">
        <v>96</v>
      </c>
      <c r="B23" s="461"/>
      <c r="C23" s="462">
        <v>1616</v>
      </c>
      <c r="D23" s="463">
        <v>-372</v>
      </c>
      <c r="E23" s="464">
        <v>-0.23019999999999999</v>
      </c>
      <c r="F23" s="461"/>
      <c r="G23" s="465">
        <v>472</v>
      </c>
      <c r="H23" s="463">
        <v>16</v>
      </c>
      <c r="I23" s="463">
        <v>605</v>
      </c>
      <c r="J23" s="463">
        <v>13</v>
      </c>
      <c r="K23" s="466">
        <v>1106</v>
      </c>
      <c r="L23" s="464">
        <v>0.88906752411575563</v>
      </c>
      <c r="M23" s="461"/>
      <c r="N23" s="465">
        <v>41</v>
      </c>
      <c r="O23" s="463">
        <v>8</v>
      </c>
      <c r="P23" s="463">
        <v>86</v>
      </c>
      <c r="Q23" s="463">
        <v>3</v>
      </c>
      <c r="R23" s="463">
        <v>138</v>
      </c>
      <c r="S23" s="464">
        <v>0.11093247588424437</v>
      </c>
      <c r="T23" s="461"/>
      <c r="U23" s="467">
        <v>1244</v>
      </c>
      <c r="V23" s="449"/>
    </row>
    <row r="24" spans="1:22" s="448" customFormat="1" ht="22.2" customHeight="1">
      <c r="A24" s="468"/>
      <c r="B24" s="469"/>
      <c r="C24" s="470"/>
      <c r="D24" s="471"/>
      <c r="E24" s="472"/>
      <c r="F24" s="469"/>
      <c r="G24" s="470"/>
      <c r="H24" s="471"/>
      <c r="I24" s="471"/>
      <c r="J24" s="471"/>
      <c r="K24" s="471"/>
      <c r="L24" s="473"/>
      <c r="M24" s="469"/>
      <c r="N24" s="470"/>
      <c r="O24" s="471"/>
      <c r="P24" s="471"/>
      <c r="Q24" s="471"/>
      <c r="R24" s="471"/>
      <c r="S24" s="473"/>
      <c r="T24" s="469"/>
      <c r="U24" s="468"/>
      <c r="V24" s="449"/>
    </row>
    <row r="25" spans="1:22" s="448" customFormat="1" ht="22.2" customHeight="1">
      <c r="A25" s="474" t="s">
        <v>225</v>
      </c>
      <c r="B25" s="475"/>
      <c r="C25" s="479">
        <v>617</v>
      </c>
      <c r="D25" s="477">
        <v>-48</v>
      </c>
      <c r="E25" s="478">
        <v>-7.7799999999999994E-2</v>
      </c>
      <c r="F25" s="475"/>
      <c r="G25" s="479">
        <v>188</v>
      </c>
      <c r="H25" s="477">
        <v>16</v>
      </c>
      <c r="I25" s="477">
        <v>229</v>
      </c>
      <c r="J25" s="477">
        <v>13</v>
      </c>
      <c r="K25" s="477">
        <v>446</v>
      </c>
      <c r="L25" s="478">
        <v>0.78383128295254834</v>
      </c>
      <c r="M25" s="475"/>
      <c r="N25" s="479">
        <v>38</v>
      </c>
      <c r="O25" s="477">
        <v>8</v>
      </c>
      <c r="P25" s="477">
        <v>74</v>
      </c>
      <c r="Q25" s="477">
        <v>3</v>
      </c>
      <c r="R25" s="477">
        <v>123</v>
      </c>
      <c r="S25" s="478">
        <v>0.21616871704745169</v>
      </c>
      <c r="T25" s="475"/>
      <c r="U25" s="481">
        <v>569</v>
      </c>
      <c r="V25" s="449"/>
    </row>
    <row r="26" spans="1:22" s="448" customFormat="1" ht="22.2" customHeight="1">
      <c r="A26" s="474" t="s">
        <v>226</v>
      </c>
      <c r="B26" s="475"/>
      <c r="C26" s="479">
        <v>730</v>
      </c>
      <c r="D26" s="477">
        <v>-315</v>
      </c>
      <c r="E26" s="478">
        <v>-0.43149999999999999</v>
      </c>
      <c r="F26" s="475"/>
      <c r="G26" s="479">
        <v>183</v>
      </c>
      <c r="H26" s="477"/>
      <c r="I26" s="477">
        <v>218</v>
      </c>
      <c r="J26" s="477"/>
      <c r="K26" s="477">
        <v>401</v>
      </c>
      <c r="L26" s="478">
        <v>0.96626506024096381</v>
      </c>
      <c r="M26" s="475"/>
      <c r="N26" s="479">
        <v>3</v>
      </c>
      <c r="O26" s="477"/>
      <c r="P26" s="477">
        <v>11</v>
      </c>
      <c r="Q26" s="477"/>
      <c r="R26" s="477">
        <v>14</v>
      </c>
      <c r="S26" s="478">
        <v>3.3734939759036145E-2</v>
      </c>
      <c r="T26" s="475"/>
      <c r="U26" s="481">
        <v>415</v>
      </c>
      <c r="V26" s="449"/>
    </row>
    <row r="27" spans="1:22" s="448" customFormat="1" ht="22.2" customHeight="1">
      <c r="A27" s="474" t="s">
        <v>227</v>
      </c>
      <c r="B27" s="475"/>
      <c r="C27" s="479">
        <v>143</v>
      </c>
      <c r="D27" s="477">
        <v>-5</v>
      </c>
      <c r="E27" s="478">
        <v>-3.5000000000000003E-2</v>
      </c>
      <c r="F27" s="475"/>
      <c r="G27" s="479">
        <v>46</v>
      </c>
      <c r="H27" s="477"/>
      <c r="I27" s="477">
        <v>91</v>
      </c>
      <c r="J27" s="477"/>
      <c r="K27" s="477">
        <v>137</v>
      </c>
      <c r="L27" s="478">
        <v>0.99275362318840576</v>
      </c>
      <c r="M27" s="475"/>
      <c r="N27" s="479"/>
      <c r="O27" s="477"/>
      <c r="P27" s="477">
        <v>1</v>
      </c>
      <c r="Q27" s="477"/>
      <c r="R27" s="477">
        <v>1</v>
      </c>
      <c r="S27" s="478">
        <v>7.246376811594203E-3</v>
      </c>
      <c r="T27" s="475"/>
      <c r="U27" s="481">
        <v>138</v>
      </c>
      <c r="V27" s="449"/>
    </row>
    <row r="28" spans="1:22" s="448" customFormat="1" ht="22.2" customHeight="1">
      <c r="A28" s="474" t="s">
        <v>228</v>
      </c>
      <c r="B28" s="475"/>
      <c r="C28" s="479">
        <v>126</v>
      </c>
      <c r="D28" s="477">
        <v>-4</v>
      </c>
      <c r="E28" s="478">
        <v>-3.1699999999999999E-2</v>
      </c>
      <c r="F28" s="475"/>
      <c r="G28" s="479">
        <v>55</v>
      </c>
      <c r="H28" s="477"/>
      <c r="I28" s="477">
        <v>67</v>
      </c>
      <c r="J28" s="477"/>
      <c r="K28" s="477">
        <v>122</v>
      </c>
      <c r="L28" s="478">
        <v>1</v>
      </c>
      <c r="M28" s="475"/>
      <c r="N28" s="479"/>
      <c r="O28" s="477"/>
      <c r="P28" s="477"/>
      <c r="Q28" s="477"/>
      <c r="R28" s="477">
        <v>0</v>
      </c>
      <c r="S28" s="478">
        <v>0</v>
      </c>
      <c r="T28" s="475"/>
      <c r="U28" s="481">
        <v>122</v>
      </c>
      <c r="V28" s="449"/>
    </row>
    <row r="29" spans="1:22" s="448" customFormat="1" ht="22.2" customHeight="1">
      <c r="A29" s="468"/>
      <c r="B29" s="469"/>
      <c r="C29" s="470"/>
      <c r="D29" s="471"/>
      <c r="E29" s="472"/>
      <c r="F29" s="469"/>
      <c r="G29" s="470"/>
      <c r="H29" s="471"/>
      <c r="I29" s="471"/>
      <c r="J29" s="471"/>
      <c r="K29" s="471"/>
      <c r="L29" s="473"/>
      <c r="M29" s="469"/>
      <c r="N29" s="470"/>
      <c r="O29" s="471"/>
      <c r="P29" s="471"/>
      <c r="Q29" s="471"/>
      <c r="R29" s="471"/>
      <c r="S29" s="473"/>
      <c r="T29" s="469"/>
      <c r="U29" s="468"/>
      <c r="V29" s="449"/>
    </row>
    <row r="30" spans="1:22" s="448" customFormat="1" ht="22.2" customHeight="1">
      <c r="A30" s="460" t="s">
        <v>97</v>
      </c>
      <c r="B30" s="461"/>
      <c r="C30" s="462">
        <v>1782</v>
      </c>
      <c r="D30" s="463">
        <v>-695</v>
      </c>
      <c r="E30" s="482">
        <v>-0.39</v>
      </c>
      <c r="F30" s="461"/>
      <c r="G30" s="465">
        <v>244</v>
      </c>
      <c r="H30" s="463">
        <v>12</v>
      </c>
      <c r="I30" s="463">
        <v>749</v>
      </c>
      <c r="J30" s="463">
        <v>16</v>
      </c>
      <c r="K30" s="466">
        <v>1021</v>
      </c>
      <c r="L30" s="464">
        <v>0.93928242870285183</v>
      </c>
      <c r="M30" s="461"/>
      <c r="N30" s="465">
        <v>25</v>
      </c>
      <c r="O30" s="463">
        <v>4</v>
      </c>
      <c r="P30" s="463">
        <v>35</v>
      </c>
      <c r="Q30" s="463">
        <v>2</v>
      </c>
      <c r="R30" s="463">
        <v>66</v>
      </c>
      <c r="S30" s="464">
        <v>6.071757129714811E-2</v>
      </c>
      <c r="T30" s="461"/>
      <c r="U30" s="467">
        <v>1087</v>
      </c>
      <c r="V30" s="449"/>
    </row>
    <row r="31" spans="1:22" s="448" customFormat="1" ht="22.2" customHeight="1">
      <c r="A31" s="468"/>
      <c r="B31" s="469"/>
      <c r="C31" s="470"/>
      <c r="D31" s="471"/>
      <c r="E31" s="472"/>
      <c r="F31" s="469"/>
      <c r="G31" s="470"/>
      <c r="H31" s="471"/>
      <c r="I31" s="471"/>
      <c r="J31" s="471"/>
      <c r="K31" s="471"/>
      <c r="L31" s="473"/>
      <c r="M31" s="469"/>
      <c r="N31" s="470"/>
      <c r="O31" s="471"/>
      <c r="P31" s="471"/>
      <c r="Q31" s="471"/>
      <c r="R31" s="471"/>
      <c r="S31" s="473"/>
      <c r="T31" s="469"/>
      <c r="U31" s="468"/>
      <c r="V31" s="449"/>
    </row>
    <row r="32" spans="1:22" s="448" customFormat="1" ht="22.2" customHeight="1">
      <c r="A32" s="474" t="s">
        <v>229</v>
      </c>
      <c r="B32" s="475"/>
      <c r="C32" s="476">
        <v>1400</v>
      </c>
      <c r="D32" s="477">
        <v>-606</v>
      </c>
      <c r="E32" s="478">
        <v>-0.43290000000000001</v>
      </c>
      <c r="F32" s="475"/>
      <c r="G32" s="479">
        <v>168</v>
      </c>
      <c r="H32" s="477">
        <v>7</v>
      </c>
      <c r="I32" s="477">
        <v>548</v>
      </c>
      <c r="J32" s="477">
        <v>12</v>
      </c>
      <c r="K32" s="477">
        <v>735</v>
      </c>
      <c r="L32" s="478">
        <v>0.9256926952141058</v>
      </c>
      <c r="M32" s="475"/>
      <c r="N32" s="479">
        <v>20</v>
      </c>
      <c r="O32" s="477">
        <v>4</v>
      </c>
      <c r="P32" s="477">
        <v>33</v>
      </c>
      <c r="Q32" s="477">
        <v>2</v>
      </c>
      <c r="R32" s="477">
        <v>59</v>
      </c>
      <c r="S32" s="478">
        <v>7.4307304785894215E-2</v>
      </c>
      <c r="T32" s="475"/>
      <c r="U32" s="481">
        <v>794</v>
      </c>
      <c r="V32" s="449"/>
    </row>
    <row r="33" spans="1:22" s="448" customFormat="1" ht="22.2" customHeight="1">
      <c r="A33" s="474" t="s">
        <v>230</v>
      </c>
      <c r="B33" s="475"/>
      <c r="C33" s="479">
        <v>382</v>
      </c>
      <c r="D33" s="477">
        <v>-89</v>
      </c>
      <c r="E33" s="478">
        <v>-0.23300000000000001</v>
      </c>
      <c r="F33" s="475"/>
      <c r="G33" s="479">
        <v>76</v>
      </c>
      <c r="H33" s="477">
        <v>5</v>
      </c>
      <c r="I33" s="477">
        <v>201</v>
      </c>
      <c r="J33" s="477">
        <v>4</v>
      </c>
      <c r="K33" s="477">
        <v>286</v>
      </c>
      <c r="L33" s="478">
        <v>0.97610921501706482</v>
      </c>
      <c r="M33" s="475"/>
      <c r="N33" s="479">
        <v>5</v>
      </c>
      <c r="O33" s="477"/>
      <c r="P33" s="477">
        <v>2</v>
      </c>
      <c r="Q33" s="477"/>
      <c r="R33" s="477">
        <v>7</v>
      </c>
      <c r="S33" s="478">
        <v>2.3890784982935155E-2</v>
      </c>
      <c r="T33" s="475"/>
      <c r="U33" s="481">
        <v>293</v>
      </c>
      <c r="V33" s="449"/>
    </row>
    <row r="34" spans="1:22" s="448" customFormat="1" ht="22.2" customHeight="1">
      <c r="A34" s="468"/>
      <c r="B34" s="469"/>
      <c r="C34" s="470"/>
      <c r="D34" s="471"/>
      <c r="E34" s="472"/>
      <c r="F34" s="469"/>
      <c r="G34" s="470"/>
      <c r="H34" s="471"/>
      <c r="I34" s="471"/>
      <c r="J34" s="471"/>
      <c r="K34" s="471"/>
      <c r="L34" s="473"/>
      <c r="M34" s="469"/>
      <c r="N34" s="470"/>
      <c r="O34" s="471"/>
      <c r="P34" s="471"/>
      <c r="Q34" s="471"/>
      <c r="R34" s="471"/>
      <c r="S34" s="473"/>
      <c r="T34" s="469"/>
      <c r="U34" s="468"/>
      <c r="V34" s="449"/>
    </row>
    <row r="35" spans="1:22" s="448" customFormat="1" ht="22.2" customHeight="1">
      <c r="A35" s="460" t="s">
        <v>100</v>
      </c>
      <c r="B35" s="461"/>
      <c r="C35" s="462">
        <v>4610</v>
      </c>
      <c r="D35" s="463">
        <v>276</v>
      </c>
      <c r="E35" s="464">
        <v>5.9900000000000002E-2</v>
      </c>
      <c r="F35" s="461"/>
      <c r="G35" s="462">
        <v>2429</v>
      </c>
      <c r="H35" s="463">
        <v>154</v>
      </c>
      <c r="I35" s="466">
        <v>2025</v>
      </c>
      <c r="J35" s="463">
        <v>55</v>
      </c>
      <c r="K35" s="466">
        <v>4663</v>
      </c>
      <c r="L35" s="464">
        <v>0.9543593941874744</v>
      </c>
      <c r="M35" s="461"/>
      <c r="N35" s="465">
        <v>64</v>
      </c>
      <c r="O35" s="463">
        <v>6</v>
      </c>
      <c r="P35" s="463">
        <v>135</v>
      </c>
      <c r="Q35" s="463">
        <v>18</v>
      </c>
      <c r="R35" s="463">
        <v>223</v>
      </c>
      <c r="S35" s="464">
        <v>4.5640605812525582E-2</v>
      </c>
      <c r="T35" s="461"/>
      <c r="U35" s="467">
        <v>4886</v>
      </c>
      <c r="V35" s="449"/>
    </row>
    <row r="36" spans="1:22" s="448" customFormat="1" ht="22.2" customHeight="1">
      <c r="A36" s="468"/>
      <c r="B36" s="469"/>
      <c r="C36" s="470"/>
      <c r="D36" s="471"/>
      <c r="E36" s="472"/>
      <c r="F36" s="469"/>
      <c r="G36" s="470"/>
      <c r="H36" s="471"/>
      <c r="I36" s="471"/>
      <c r="J36" s="471"/>
      <c r="K36" s="471"/>
      <c r="L36" s="473"/>
      <c r="M36" s="469"/>
      <c r="N36" s="470"/>
      <c r="O36" s="471"/>
      <c r="P36" s="471"/>
      <c r="Q36" s="471"/>
      <c r="R36" s="471"/>
      <c r="S36" s="473"/>
      <c r="T36" s="469"/>
      <c r="U36" s="468"/>
      <c r="V36" s="449"/>
    </row>
    <row r="37" spans="1:22" s="448" customFormat="1" ht="22.2" customHeight="1">
      <c r="A37" s="474" t="s">
        <v>231</v>
      </c>
      <c r="B37" s="475"/>
      <c r="C37" s="476">
        <v>1780</v>
      </c>
      <c r="D37" s="477">
        <v>-197</v>
      </c>
      <c r="E37" s="478">
        <v>-0.11070000000000001</v>
      </c>
      <c r="F37" s="475"/>
      <c r="G37" s="479">
        <v>851</v>
      </c>
      <c r="H37" s="477">
        <v>77</v>
      </c>
      <c r="I37" s="477">
        <v>531</v>
      </c>
      <c r="J37" s="477">
        <v>34</v>
      </c>
      <c r="K37" s="480">
        <v>1493</v>
      </c>
      <c r="L37" s="478">
        <v>0.94314592545799114</v>
      </c>
      <c r="M37" s="475"/>
      <c r="N37" s="479">
        <v>9</v>
      </c>
      <c r="O37" s="477">
        <v>1</v>
      </c>
      <c r="P37" s="477">
        <v>71</v>
      </c>
      <c r="Q37" s="477">
        <v>9</v>
      </c>
      <c r="R37" s="477">
        <v>90</v>
      </c>
      <c r="S37" s="478">
        <v>5.6854074542008845E-2</v>
      </c>
      <c r="T37" s="475"/>
      <c r="U37" s="143">
        <v>1583</v>
      </c>
      <c r="V37" s="449"/>
    </row>
    <row r="38" spans="1:22" s="448" customFormat="1" ht="22.2" customHeight="1">
      <c r="A38" s="474" t="s">
        <v>232</v>
      </c>
      <c r="B38" s="475"/>
      <c r="C38" s="479">
        <v>910</v>
      </c>
      <c r="D38" s="477">
        <v>111</v>
      </c>
      <c r="E38" s="478">
        <v>0.122</v>
      </c>
      <c r="F38" s="475"/>
      <c r="G38" s="479">
        <v>386</v>
      </c>
      <c r="H38" s="477"/>
      <c r="I38" s="477">
        <v>527</v>
      </c>
      <c r="J38" s="477"/>
      <c r="K38" s="477">
        <v>913</v>
      </c>
      <c r="L38" s="478">
        <v>0.89422135161606264</v>
      </c>
      <c r="M38" s="475"/>
      <c r="N38" s="479">
        <v>53</v>
      </c>
      <c r="O38" s="477"/>
      <c r="P38" s="477">
        <v>55</v>
      </c>
      <c r="Q38" s="477"/>
      <c r="R38" s="477">
        <v>108</v>
      </c>
      <c r="S38" s="478">
        <v>0.10577864838393732</v>
      </c>
      <c r="T38" s="475"/>
      <c r="U38" s="143">
        <v>1021</v>
      </c>
      <c r="V38" s="449"/>
    </row>
    <row r="39" spans="1:22" s="448" customFormat="1" ht="22.2" customHeight="1">
      <c r="A39" s="474" t="s">
        <v>233</v>
      </c>
      <c r="B39" s="475"/>
      <c r="C39" s="479">
        <v>276</v>
      </c>
      <c r="D39" s="477">
        <v>106</v>
      </c>
      <c r="E39" s="478">
        <v>0.3841</v>
      </c>
      <c r="F39" s="475"/>
      <c r="G39" s="479">
        <v>135</v>
      </c>
      <c r="H39" s="477">
        <v>43</v>
      </c>
      <c r="I39" s="477">
        <v>190</v>
      </c>
      <c r="J39" s="477">
        <v>12</v>
      </c>
      <c r="K39" s="477">
        <v>380</v>
      </c>
      <c r="L39" s="478">
        <v>0.9947643979057591</v>
      </c>
      <c r="M39" s="475"/>
      <c r="N39" s="479"/>
      <c r="O39" s="477"/>
      <c r="P39" s="477">
        <v>2</v>
      </c>
      <c r="Q39" s="477"/>
      <c r="R39" s="477">
        <v>2</v>
      </c>
      <c r="S39" s="478">
        <v>5.235602094240838E-3</v>
      </c>
      <c r="T39" s="475"/>
      <c r="U39" s="481">
        <v>382</v>
      </c>
      <c r="V39" s="449"/>
    </row>
    <row r="40" spans="1:22" s="448" customFormat="1" ht="22.2" customHeight="1">
      <c r="A40" s="474" t="s">
        <v>234</v>
      </c>
      <c r="B40" s="475"/>
      <c r="C40" s="479">
        <v>200</v>
      </c>
      <c r="D40" s="477">
        <v>15</v>
      </c>
      <c r="E40" s="478">
        <v>7.4999999999999997E-2</v>
      </c>
      <c r="F40" s="475"/>
      <c r="G40" s="479">
        <v>115</v>
      </c>
      <c r="H40" s="477"/>
      <c r="I40" s="477">
        <v>97</v>
      </c>
      <c r="J40" s="477"/>
      <c r="K40" s="477">
        <v>212</v>
      </c>
      <c r="L40" s="478">
        <v>0.98604651162790702</v>
      </c>
      <c r="M40" s="475"/>
      <c r="N40" s="479">
        <v>1</v>
      </c>
      <c r="O40" s="477"/>
      <c r="P40" s="477">
        <v>2</v>
      </c>
      <c r="Q40" s="477"/>
      <c r="R40" s="477">
        <v>3</v>
      </c>
      <c r="S40" s="478">
        <v>1.3953488372093023E-2</v>
      </c>
      <c r="T40" s="475"/>
      <c r="U40" s="481">
        <v>215</v>
      </c>
      <c r="V40" s="449"/>
    </row>
    <row r="41" spans="1:22" s="448" customFormat="1" ht="22.2" customHeight="1">
      <c r="A41" s="474" t="s">
        <v>235</v>
      </c>
      <c r="B41" s="475"/>
      <c r="C41" s="479">
        <v>240</v>
      </c>
      <c r="D41" s="477">
        <v>25</v>
      </c>
      <c r="E41" s="478">
        <v>0.1042</v>
      </c>
      <c r="F41" s="475"/>
      <c r="G41" s="479">
        <v>147</v>
      </c>
      <c r="H41" s="477"/>
      <c r="I41" s="477">
        <v>118</v>
      </c>
      <c r="J41" s="477"/>
      <c r="K41" s="477">
        <v>265</v>
      </c>
      <c r="L41" s="478">
        <v>1</v>
      </c>
      <c r="M41" s="475"/>
      <c r="N41" s="479"/>
      <c r="O41" s="477"/>
      <c r="P41" s="477"/>
      <c r="Q41" s="477"/>
      <c r="R41" s="477">
        <v>0</v>
      </c>
      <c r="S41" s="478">
        <v>0</v>
      </c>
      <c r="T41" s="475"/>
      <c r="U41" s="481">
        <v>265</v>
      </c>
      <c r="V41" s="449"/>
    </row>
    <row r="42" spans="1:22" s="448" customFormat="1" ht="22.2" customHeight="1">
      <c r="A42" s="474" t="s">
        <v>236</v>
      </c>
      <c r="B42" s="475"/>
      <c r="C42" s="479">
        <v>138</v>
      </c>
      <c r="D42" s="477">
        <v>127</v>
      </c>
      <c r="E42" s="478">
        <v>0.92030000000000001</v>
      </c>
      <c r="F42" s="475"/>
      <c r="G42" s="479">
        <v>112</v>
      </c>
      <c r="H42" s="477"/>
      <c r="I42" s="477">
        <v>150</v>
      </c>
      <c r="J42" s="477"/>
      <c r="K42" s="477">
        <v>262</v>
      </c>
      <c r="L42" s="478">
        <v>0.98867924528301887</v>
      </c>
      <c r="M42" s="475"/>
      <c r="N42" s="479">
        <v>1</v>
      </c>
      <c r="O42" s="477"/>
      <c r="P42" s="477">
        <v>2</v>
      </c>
      <c r="Q42" s="477"/>
      <c r="R42" s="477">
        <v>3</v>
      </c>
      <c r="S42" s="478">
        <v>1.1320754716981131E-2</v>
      </c>
      <c r="T42" s="475"/>
      <c r="U42" s="481">
        <v>265</v>
      </c>
      <c r="V42" s="449"/>
    </row>
    <row r="43" spans="1:22" s="448" customFormat="1" ht="22.2" customHeight="1">
      <c r="A43" s="474" t="s">
        <v>237</v>
      </c>
      <c r="B43" s="475"/>
      <c r="C43" s="479">
        <v>124</v>
      </c>
      <c r="D43" s="477">
        <v>35</v>
      </c>
      <c r="E43" s="478">
        <v>0.2823</v>
      </c>
      <c r="F43" s="475"/>
      <c r="G43" s="479">
        <v>80</v>
      </c>
      <c r="H43" s="477"/>
      <c r="I43" s="477">
        <v>79</v>
      </c>
      <c r="J43" s="477"/>
      <c r="K43" s="477">
        <v>159</v>
      </c>
      <c r="L43" s="478">
        <v>1</v>
      </c>
      <c r="M43" s="475"/>
      <c r="N43" s="479"/>
      <c r="O43" s="477"/>
      <c r="P43" s="477"/>
      <c r="Q43" s="477"/>
      <c r="R43" s="477">
        <v>0</v>
      </c>
      <c r="S43" s="478">
        <v>0</v>
      </c>
      <c r="T43" s="475"/>
      <c r="U43" s="481">
        <v>159</v>
      </c>
      <c r="V43" s="449"/>
    </row>
    <row r="44" spans="1:22" s="448" customFormat="1" ht="22.2" customHeight="1">
      <c r="A44" s="474" t="s">
        <v>238</v>
      </c>
      <c r="B44" s="475"/>
      <c r="C44" s="479">
        <v>120</v>
      </c>
      <c r="D44" s="477">
        <v>198</v>
      </c>
      <c r="E44" s="478">
        <v>1.65</v>
      </c>
      <c r="F44" s="475"/>
      <c r="G44" s="479">
        <v>241</v>
      </c>
      <c r="H44" s="477"/>
      <c r="I44" s="477">
        <v>75</v>
      </c>
      <c r="J44" s="477"/>
      <c r="K44" s="477">
        <v>316</v>
      </c>
      <c r="L44" s="478">
        <v>0.99371069182389926</v>
      </c>
      <c r="M44" s="475"/>
      <c r="N44" s="479"/>
      <c r="O44" s="477"/>
      <c r="P44" s="477">
        <v>2</v>
      </c>
      <c r="Q44" s="477"/>
      <c r="R44" s="477">
        <v>2</v>
      </c>
      <c r="S44" s="478">
        <v>6.2893081761006284E-3</v>
      </c>
      <c r="T44" s="475"/>
      <c r="U44" s="481">
        <v>318</v>
      </c>
      <c r="V44" s="449"/>
    </row>
    <row r="45" spans="1:22" s="448" customFormat="1" ht="22.2" customHeight="1">
      <c r="A45" s="474" t="s">
        <v>239</v>
      </c>
      <c r="B45" s="475"/>
      <c r="C45" s="479">
        <v>200</v>
      </c>
      <c r="D45" s="477">
        <v>-200</v>
      </c>
      <c r="E45" s="478">
        <v>-1</v>
      </c>
      <c r="F45" s="475"/>
      <c r="G45" s="479"/>
      <c r="H45" s="477"/>
      <c r="I45" s="477"/>
      <c r="J45" s="477"/>
      <c r="K45" s="477">
        <v>0</v>
      </c>
      <c r="L45" s="478" t="s">
        <v>489</v>
      </c>
      <c r="M45" s="475"/>
      <c r="N45" s="479"/>
      <c r="O45" s="477"/>
      <c r="P45" s="477"/>
      <c r="Q45" s="477"/>
      <c r="R45" s="477">
        <v>0</v>
      </c>
      <c r="S45" s="478" t="s">
        <v>489</v>
      </c>
      <c r="T45" s="475"/>
      <c r="U45" s="481">
        <v>0</v>
      </c>
      <c r="V45" s="449"/>
    </row>
    <row r="46" spans="1:22" s="448" customFormat="1" ht="22.2" customHeight="1">
      <c r="A46" s="474" t="s">
        <v>240</v>
      </c>
      <c r="B46" s="475"/>
      <c r="C46" s="479">
        <v>120</v>
      </c>
      <c r="D46" s="477">
        <v>202</v>
      </c>
      <c r="E46" s="478">
        <v>1.6833</v>
      </c>
      <c r="F46" s="475"/>
      <c r="G46" s="479">
        <v>194</v>
      </c>
      <c r="H46" s="477"/>
      <c r="I46" s="477">
        <v>127</v>
      </c>
      <c r="J46" s="477"/>
      <c r="K46" s="477">
        <v>321</v>
      </c>
      <c r="L46" s="478">
        <v>0.99689440993788825</v>
      </c>
      <c r="M46" s="475"/>
      <c r="N46" s="479"/>
      <c r="O46" s="477"/>
      <c r="P46" s="477">
        <v>1</v>
      </c>
      <c r="Q46" s="477"/>
      <c r="R46" s="477">
        <v>1</v>
      </c>
      <c r="S46" s="478">
        <v>3.105590062111801E-3</v>
      </c>
      <c r="T46" s="475"/>
      <c r="U46" s="481">
        <v>322</v>
      </c>
      <c r="V46" s="449"/>
    </row>
    <row r="47" spans="1:22" s="448" customFormat="1" ht="22.2" customHeight="1">
      <c r="A47" s="474" t="s">
        <v>241</v>
      </c>
      <c r="B47" s="475"/>
      <c r="C47" s="479">
        <v>132</v>
      </c>
      <c r="D47" s="477">
        <v>-46</v>
      </c>
      <c r="E47" s="478">
        <v>-0.34849999999999998</v>
      </c>
      <c r="F47" s="475"/>
      <c r="G47" s="479">
        <v>40</v>
      </c>
      <c r="H47" s="477"/>
      <c r="I47" s="477">
        <v>46</v>
      </c>
      <c r="J47" s="477"/>
      <c r="K47" s="477">
        <v>86</v>
      </c>
      <c r="L47" s="478">
        <v>1</v>
      </c>
      <c r="M47" s="475"/>
      <c r="N47" s="479"/>
      <c r="O47" s="477"/>
      <c r="P47" s="477"/>
      <c r="Q47" s="477"/>
      <c r="R47" s="477">
        <v>0</v>
      </c>
      <c r="S47" s="478">
        <v>0</v>
      </c>
      <c r="T47" s="475"/>
      <c r="U47" s="481">
        <v>86</v>
      </c>
      <c r="V47" s="449"/>
    </row>
    <row r="48" spans="1:22" s="448" customFormat="1" ht="22.2" customHeight="1">
      <c r="A48" s="474" t="s">
        <v>242</v>
      </c>
      <c r="B48" s="475"/>
      <c r="C48" s="479">
        <v>64</v>
      </c>
      <c r="D48" s="477">
        <v>-7</v>
      </c>
      <c r="E48" s="478">
        <v>-0.1094</v>
      </c>
      <c r="F48" s="475"/>
      <c r="G48" s="479"/>
      <c r="H48" s="477">
        <v>34</v>
      </c>
      <c r="I48" s="477"/>
      <c r="J48" s="477">
        <v>9</v>
      </c>
      <c r="K48" s="477">
        <v>43</v>
      </c>
      <c r="L48" s="478">
        <v>0.75438596491228072</v>
      </c>
      <c r="M48" s="475"/>
      <c r="N48" s="479"/>
      <c r="O48" s="477">
        <v>5</v>
      </c>
      <c r="P48" s="477"/>
      <c r="Q48" s="477">
        <v>9</v>
      </c>
      <c r="R48" s="477">
        <v>14</v>
      </c>
      <c r="S48" s="478">
        <v>0.24561403508771931</v>
      </c>
      <c r="T48" s="475"/>
      <c r="U48" s="481">
        <v>57</v>
      </c>
      <c r="V48" s="449"/>
    </row>
    <row r="49" spans="1:22" s="448" customFormat="1" ht="22.2" customHeight="1">
      <c r="A49" s="474" t="s">
        <v>243</v>
      </c>
      <c r="B49" s="475"/>
      <c r="C49" s="479">
        <v>40</v>
      </c>
      <c r="D49" s="477">
        <v>59</v>
      </c>
      <c r="E49" s="478">
        <v>1.4750000000000001</v>
      </c>
      <c r="F49" s="475"/>
      <c r="G49" s="479">
        <v>80</v>
      </c>
      <c r="H49" s="477"/>
      <c r="I49" s="477">
        <v>19</v>
      </c>
      <c r="J49" s="477"/>
      <c r="K49" s="477">
        <v>99</v>
      </c>
      <c r="L49" s="478">
        <v>1</v>
      </c>
      <c r="M49" s="475"/>
      <c r="N49" s="479"/>
      <c r="O49" s="477"/>
      <c r="P49" s="477"/>
      <c r="Q49" s="477"/>
      <c r="R49" s="477">
        <v>0</v>
      </c>
      <c r="S49" s="478">
        <v>0</v>
      </c>
      <c r="T49" s="475"/>
      <c r="U49" s="481">
        <v>99</v>
      </c>
      <c r="V49" s="449"/>
    </row>
    <row r="50" spans="1:22" s="448" customFormat="1" ht="22.2" customHeight="1">
      <c r="A50" s="474" t="s">
        <v>244</v>
      </c>
      <c r="B50" s="475"/>
      <c r="C50" s="479">
        <v>146</v>
      </c>
      <c r="D50" s="477">
        <v>-85</v>
      </c>
      <c r="E50" s="478">
        <v>-0.58220000000000005</v>
      </c>
      <c r="F50" s="475"/>
      <c r="G50" s="479">
        <v>33</v>
      </c>
      <c r="H50" s="477"/>
      <c r="I50" s="477">
        <v>28</v>
      </c>
      <c r="J50" s="477"/>
      <c r="K50" s="477">
        <v>61</v>
      </c>
      <c r="L50" s="478">
        <v>1</v>
      </c>
      <c r="M50" s="475"/>
      <c r="N50" s="479"/>
      <c r="O50" s="477"/>
      <c r="P50" s="477"/>
      <c r="Q50" s="477"/>
      <c r="R50" s="477">
        <v>0</v>
      </c>
      <c r="S50" s="478">
        <v>0</v>
      </c>
      <c r="T50" s="475"/>
      <c r="U50" s="481">
        <v>61</v>
      </c>
      <c r="V50" s="449"/>
    </row>
    <row r="51" spans="1:22" s="448" customFormat="1" ht="22.2" customHeight="1">
      <c r="A51" s="474" t="s">
        <v>245</v>
      </c>
      <c r="B51" s="475"/>
      <c r="C51" s="479">
        <v>120</v>
      </c>
      <c r="D51" s="477">
        <v>-67</v>
      </c>
      <c r="E51" s="478">
        <v>-0.55830000000000002</v>
      </c>
      <c r="F51" s="475"/>
      <c r="G51" s="479">
        <v>15</v>
      </c>
      <c r="H51" s="477"/>
      <c r="I51" s="477">
        <v>38</v>
      </c>
      <c r="J51" s="477"/>
      <c r="K51" s="477">
        <v>53</v>
      </c>
      <c r="L51" s="478">
        <v>1</v>
      </c>
      <c r="M51" s="475"/>
      <c r="N51" s="479"/>
      <c r="O51" s="477"/>
      <c r="P51" s="477"/>
      <c r="Q51" s="477"/>
      <c r="R51" s="477">
        <v>0</v>
      </c>
      <c r="S51" s="478">
        <v>0</v>
      </c>
      <c r="T51" s="475"/>
      <c r="U51" s="481">
        <v>53</v>
      </c>
      <c r="V51" s="449"/>
    </row>
    <row r="52" spans="1:22" s="448" customFormat="1" ht="22.2" customHeight="1">
      <c r="A52" s="468"/>
      <c r="B52" s="469"/>
      <c r="C52" s="470"/>
      <c r="D52" s="471"/>
      <c r="E52" s="472"/>
      <c r="F52" s="469"/>
      <c r="G52" s="470"/>
      <c r="H52" s="471"/>
      <c r="I52" s="471"/>
      <c r="J52" s="471"/>
      <c r="K52" s="471"/>
      <c r="L52" s="473"/>
      <c r="M52" s="469"/>
      <c r="N52" s="470"/>
      <c r="O52" s="471"/>
      <c r="P52" s="471"/>
      <c r="Q52" s="471"/>
      <c r="R52" s="471"/>
      <c r="S52" s="473"/>
      <c r="T52" s="469"/>
      <c r="U52" s="468"/>
      <c r="V52" s="449"/>
    </row>
    <row r="53" spans="1:22" s="448" customFormat="1" ht="22.2" customHeight="1">
      <c r="A53" s="460" t="s">
        <v>101</v>
      </c>
      <c r="B53" s="461"/>
      <c r="C53" s="462">
        <v>7386</v>
      </c>
      <c r="D53" s="466">
        <v>1603</v>
      </c>
      <c r="E53" s="464">
        <v>0.217</v>
      </c>
      <c r="F53" s="461"/>
      <c r="G53" s="462">
        <v>3151</v>
      </c>
      <c r="H53" s="463">
        <v>141</v>
      </c>
      <c r="I53" s="466">
        <v>4656</v>
      </c>
      <c r="J53" s="463">
        <v>164</v>
      </c>
      <c r="K53" s="466">
        <v>8112</v>
      </c>
      <c r="L53" s="464">
        <v>0.90243631104683497</v>
      </c>
      <c r="M53" s="461"/>
      <c r="N53" s="465">
        <v>282</v>
      </c>
      <c r="O53" s="463">
        <v>88</v>
      </c>
      <c r="P53" s="463">
        <v>427</v>
      </c>
      <c r="Q53" s="463">
        <v>80</v>
      </c>
      <c r="R53" s="463">
        <v>877</v>
      </c>
      <c r="S53" s="464">
        <v>9.7563688953164987E-2</v>
      </c>
      <c r="T53" s="461"/>
      <c r="U53" s="467">
        <v>8989</v>
      </c>
      <c r="V53" s="449"/>
    </row>
    <row r="54" spans="1:22" s="448" customFormat="1" ht="22.2" customHeight="1">
      <c r="A54" s="468"/>
      <c r="B54" s="469"/>
      <c r="C54" s="470"/>
      <c r="D54" s="471"/>
      <c r="E54" s="472"/>
      <c r="F54" s="469"/>
      <c r="G54" s="470"/>
      <c r="H54" s="471"/>
      <c r="I54" s="471"/>
      <c r="J54" s="471"/>
      <c r="K54" s="471"/>
      <c r="L54" s="473"/>
      <c r="M54" s="469"/>
      <c r="N54" s="470"/>
      <c r="O54" s="471"/>
      <c r="P54" s="471"/>
      <c r="Q54" s="471"/>
      <c r="R54" s="471"/>
      <c r="S54" s="473"/>
      <c r="T54" s="469"/>
      <c r="U54" s="468"/>
      <c r="V54" s="449"/>
    </row>
    <row r="55" spans="1:22" s="448" customFormat="1" ht="22.2" customHeight="1">
      <c r="A55" s="474" t="s">
        <v>246</v>
      </c>
      <c r="B55" s="475"/>
      <c r="C55" s="479">
        <v>229</v>
      </c>
      <c r="D55" s="477">
        <v>-35</v>
      </c>
      <c r="E55" s="478">
        <v>-0.15279999999999999</v>
      </c>
      <c r="F55" s="475"/>
      <c r="G55" s="479"/>
      <c r="H55" s="477">
        <v>53</v>
      </c>
      <c r="I55" s="477"/>
      <c r="J55" s="477">
        <v>103</v>
      </c>
      <c r="K55" s="477">
        <v>156</v>
      </c>
      <c r="L55" s="478">
        <v>0.80412371134020622</v>
      </c>
      <c r="M55" s="475"/>
      <c r="N55" s="479"/>
      <c r="O55" s="477">
        <v>7</v>
      </c>
      <c r="P55" s="477"/>
      <c r="Q55" s="477">
        <v>31</v>
      </c>
      <c r="R55" s="477">
        <v>38</v>
      </c>
      <c r="S55" s="478">
        <v>0.19587628865979384</v>
      </c>
      <c r="T55" s="475"/>
      <c r="U55" s="481">
        <v>194</v>
      </c>
      <c r="V55" s="449"/>
    </row>
    <row r="56" spans="1:22" s="448" customFormat="1" ht="22.2" customHeight="1">
      <c r="A56" s="474" t="s">
        <v>247</v>
      </c>
      <c r="B56" s="475"/>
      <c r="C56" s="476">
        <v>1894</v>
      </c>
      <c r="D56" s="477">
        <v>831</v>
      </c>
      <c r="E56" s="478">
        <v>0.43880000000000002</v>
      </c>
      <c r="F56" s="475"/>
      <c r="G56" s="479">
        <v>810</v>
      </c>
      <c r="H56" s="477"/>
      <c r="I56" s="480">
        <v>1419</v>
      </c>
      <c r="J56" s="477"/>
      <c r="K56" s="480">
        <v>2229</v>
      </c>
      <c r="L56" s="478">
        <v>0.81798165137614676</v>
      </c>
      <c r="M56" s="475"/>
      <c r="N56" s="479">
        <v>186</v>
      </c>
      <c r="O56" s="477"/>
      <c r="P56" s="477">
        <v>310</v>
      </c>
      <c r="Q56" s="477"/>
      <c r="R56" s="477">
        <v>496</v>
      </c>
      <c r="S56" s="478">
        <v>0.18201834862385322</v>
      </c>
      <c r="T56" s="475"/>
      <c r="U56" s="143">
        <v>2725</v>
      </c>
      <c r="V56" s="449"/>
    </row>
    <row r="57" spans="1:22" s="448" customFormat="1" ht="22.2" customHeight="1">
      <c r="A57" s="474" t="s">
        <v>248</v>
      </c>
      <c r="B57" s="475"/>
      <c r="C57" s="479">
        <v>995</v>
      </c>
      <c r="D57" s="477">
        <v>-166</v>
      </c>
      <c r="E57" s="478">
        <v>-0.1668</v>
      </c>
      <c r="F57" s="475"/>
      <c r="G57" s="479">
        <v>241</v>
      </c>
      <c r="H57" s="477"/>
      <c r="I57" s="477">
        <v>537</v>
      </c>
      <c r="J57" s="477"/>
      <c r="K57" s="477">
        <v>778</v>
      </c>
      <c r="L57" s="478">
        <v>0.93848009650180941</v>
      </c>
      <c r="M57" s="475"/>
      <c r="N57" s="479">
        <v>2</v>
      </c>
      <c r="O57" s="477"/>
      <c r="P57" s="477">
        <v>49</v>
      </c>
      <c r="Q57" s="477"/>
      <c r="R57" s="477">
        <v>51</v>
      </c>
      <c r="S57" s="478">
        <v>6.1519903498190587E-2</v>
      </c>
      <c r="T57" s="475"/>
      <c r="U57" s="481">
        <v>829</v>
      </c>
      <c r="V57" s="449"/>
    </row>
    <row r="58" spans="1:22" s="448" customFormat="1" ht="22.2" customHeight="1">
      <c r="A58" s="474" t="s">
        <v>249</v>
      </c>
      <c r="B58" s="475"/>
      <c r="C58" s="476">
        <v>2852</v>
      </c>
      <c r="D58" s="480">
        <v>1122</v>
      </c>
      <c r="E58" s="478">
        <v>0.39340000000000003</v>
      </c>
      <c r="F58" s="475"/>
      <c r="G58" s="476">
        <v>1827</v>
      </c>
      <c r="H58" s="477"/>
      <c r="I58" s="480">
        <v>2006</v>
      </c>
      <c r="J58" s="477"/>
      <c r="K58" s="480">
        <v>3833</v>
      </c>
      <c r="L58" s="478">
        <v>0.96451937594363357</v>
      </c>
      <c r="M58" s="475"/>
      <c r="N58" s="479">
        <v>90</v>
      </c>
      <c r="O58" s="477"/>
      <c r="P58" s="477">
        <v>51</v>
      </c>
      <c r="Q58" s="477"/>
      <c r="R58" s="477">
        <v>141</v>
      </c>
      <c r="S58" s="478">
        <v>3.5480624056366386E-2</v>
      </c>
      <c r="T58" s="475"/>
      <c r="U58" s="143">
        <v>3974</v>
      </c>
      <c r="V58" s="449"/>
    </row>
    <row r="59" spans="1:22" s="448" customFormat="1" ht="22.2" customHeight="1">
      <c r="A59" s="474" t="s">
        <v>250</v>
      </c>
      <c r="B59" s="475"/>
      <c r="C59" s="479">
        <v>292</v>
      </c>
      <c r="D59" s="477">
        <v>-27</v>
      </c>
      <c r="E59" s="478">
        <v>-9.2499999999999999E-2</v>
      </c>
      <c r="F59" s="475"/>
      <c r="G59" s="479">
        <v>64</v>
      </c>
      <c r="H59" s="477"/>
      <c r="I59" s="477">
        <v>187</v>
      </c>
      <c r="J59" s="477"/>
      <c r="K59" s="477">
        <v>251</v>
      </c>
      <c r="L59" s="478">
        <v>0.94716981132075473</v>
      </c>
      <c r="M59" s="475"/>
      <c r="N59" s="479">
        <v>3</v>
      </c>
      <c r="O59" s="477"/>
      <c r="P59" s="477">
        <v>11</v>
      </c>
      <c r="Q59" s="477"/>
      <c r="R59" s="477">
        <v>14</v>
      </c>
      <c r="S59" s="478">
        <v>5.2830188679245278E-2</v>
      </c>
      <c r="T59" s="475"/>
      <c r="U59" s="481">
        <v>265</v>
      </c>
      <c r="V59" s="449"/>
    </row>
    <row r="60" spans="1:22" s="448" customFormat="1" ht="22.2" customHeight="1">
      <c r="A60" s="474" t="s">
        <v>251</v>
      </c>
      <c r="B60" s="475"/>
      <c r="C60" s="479">
        <v>168</v>
      </c>
      <c r="D60" s="477">
        <v>-38</v>
      </c>
      <c r="E60" s="478">
        <v>-0.22620000000000001</v>
      </c>
      <c r="F60" s="475"/>
      <c r="G60" s="479">
        <v>35</v>
      </c>
      <c r="H60" s="477"/>
      <c r="I60" s="477">
        <v>93</v>
      </c>
      <c r="J60" s="477"/>
      <c r="K60" s="477">
        <v>128</v>
      </c>
      <c r="L60" s="478">
        <v>0.98461538461538467</v>
      </c>
      <c r="M60" s="475"/>
      <c r="N60" s="479"/>
      <c r="O60" s="477"/>
      <c r="P60" s="477">
        <v>2</v>
      </c>
      <c r="Q60" s="477"/>
      <c r="R60" s="477">
        <v>2</v>
      </c>
      <c r="S60" s="478">
        <v>1.5384615384615385E-2</v>
      </c>
      <c r="T60" s="475"/>
      <c r="U60" s="481">
        <v>130</v>
      </c>
      <c r="V60" s="449"/>
    </row>
    <row r="61" spans="1:22" s="448" customFormat="1" ht="22.2" customHeight="1">
      <c r="A61" s="474" t="s">
        <v>252</v>
      </c>
      <c r="B61" s="475"/>
      <c r="C61" s="479">
        <v>376</v>
      </c>
      <c r="D61" s="477">
        <v>-1</v>
      </c>
      <c r="E61" s="478">
        <v>-2.7000000000000001E-3</v>
      </c>
      <c r="F61" s="475"/>
      <c r="G61" s="479">
        <v>141</v>
      </c>
      <c r="H61" s="477"/>
      <c r="I61" s="477">
        <v>229</v>
      </c>
      <c r="J61" s="477"/>
      <c r="K61" s="477">
        <v>370</v>
      </c>
      <c r="L61" s="478">
        <v>0.98666666666666669</v>
      </c>
      <c r="M61" s="475"/>
      <c r="N61" s="479">
        <v>1</v>
      </c>
      <c r="O61" s="477"/>
      <c r="P61" s="477">
        <v>4</v>
      </c>
      <c r="Q61" s="477"/>
      <c r="R61" s="477">
        <v>5</v>
      </c>
      <c r="S61" s="478">
        <v>1.3333333333333332E-2</v>
      </c>
      <c r="T61" s="475"/>
      <c r="U61" s="481">
        <v>375</v>
      </c>
      <c r="V61" s="449"/>
    </row>
    <row r="62" spans="1:22" s="448" customFormat="1" ht="22.2" customHeight="1">
      <c r="A62" s="474" t="s">
        <v>253</v>
      </c>
      <c r="B62" s="475"/>
      <c r="C62" s="479">
        <v>260</v>
      </c>
      <c r="D62" s="477">
        <v>19</v>
      </c>
      <c r="E62" s="478">
        <v>7.3099999999999998E-2</v>
      </c>
      <c r="F62" s="475"/>
      <c r="G62" s="479"/>
      <c r="H62" s="477">
        <v>88</v>
      </c>
      <c r="I62" s="477"/>
      <c r="J62" s="477">
        <v>61</v>
      </c>
      <c r="K62" s="477">
        <v>149</v>
      </c>
      <c r="L62" s="478">
        <v>0.53405017921146958</v>
      </c>
      <c r="M62" s="475"/>
      <c r="N62" s="479"/>
      <c r="O62" s="477">
        <v>81</v>
      </c>
      <c r="P62" s="477"/>
      <c r="Q62" s="477">
        <v>49</v>
      </c>
      <c r="R62" s="477">
        <v>130</v>
      </c>
      <c r="S62" s="478">
        <v>0.46594982078853042</v>
      </c>
      <c r="T62" s="475"/>
      <c r="U62" s="481">
        <v>279</v>
      </c>
      <c r="V62" s="449"/>
    </row>
    <row r="63" spans="1:22" s="448" customFormat="1" ht="22.2" customHeight="1">
      <c r="A63" s="474" t="s">
        <v>254</v>
      </c>
      <c r="B63" s="475"/>
      <c r="C63" s="479">
        <v>320</v>
      </c>
      <c r="D63" s="477">
        <v>-102</v>
      </c>
      <c r="E63" s="478">
        <v>-0.31879999999999997</v>
      </c>
      <c r="F63" s="475"/>
      <c r="G63" s="479">
        <v>33</v>
      </c>
      <c r="H63" s="477"/>
      <c r="I63" s="477">
        <v>185</v>
      </c>
      <c r="J63" s="477"/>
      <c r="K63" s="477">
        <v>218</v>
      </c>
      <c r="L63" s="478">
        <v>1</v>
      </c>
      <c r="M63" s="475"/>
      <c r="N63" s="479"/>
      <c r="O63" s="477"/>
      <c r="P63" s="477"/>
      <c r="Q63" s="477"/>
      <c r="R63" s="477">
        <v>0</v>
      </c>
      <c r="S63" s="478">
        <v>0</v>
      </c>
      <c r="T63" s="475"/>
      <c r="U63" s="481">
        <v>218</v>
      </c>
      <c r="V63" s="449"/>
    </row>
    <row r="64" spans="1:22" s="448" customFormat="1" ht="22.2" customHeight="1">
      <c r="A64" s="483"/>
      <c r="B64" s="475"/>
      <c r="C64" s="484"/>
      <c r="D64" s="484"/>
      <c r="E64" s="478"/>
      <c r="F64" s="475"/>
      <c r="G64" s="484"/>
      <c r="H64" s="484"/>
      <c r="I64" s="484"/>
      <c r="J64" s="484"/>
      <c r="K64" s="484"/>
      <c r="L64" s="478"/>
      <c r="M64" s="475"/>
      <c r="N64" s="484"/>
      <c r="O64" s="484"/>
      <c r="P64" s="484"/>
      <c r="Q64" s="484"/>
      <c r="R64" s="484"/>
      <c r="S64" s="478"/>
      <c r="T64" s="475"/>
      <c r="U64" s="484"/>
      <c r="V64" s="449"/>
    </row>
    <row r="65" spans="1:22" s="448" customFormat="1" ht="22.2" customHeight="1">
      <c r="A65" s="460" t="s">
        <v>102</v>
      </c>
      <c r="B65" s="461"/>
      <c r="C65" s="462">
        <v>27718</v>
      </c>
      <c r="D65" s="466">
        <v>-1824</v>
      </c>
      <c r="E65" s="464">
        <v>-6.5799999999999997E-2</v>
      </c>
      <c r="F65" s="461"/>
      <c r="G65" s="462">
        <v>6224</v>
      </c>
      <c r="H65" s="463">
        <v>489</v>
      </c>
      <c r="I65" s="466">
        <v>15692</v>
      </c>
      <c r="J65" s="463">
        <v>796</v>
      </c>
      <c r="K65" s="466">
        <v>23201</v>
      </c>
      <c r="L65" s="464">
        <v>0.89599907314435778</v>
      </c>
      <c r="M65" s="461"/>
      <c r="N65" s="465">
        <v>416</v>
      </c>
      <c r="O65" s="463">
        <v>65</v>
      </c>
      <c r="P65" s="466">
        <v>2104</v>
      </c>
      <c r="Q65" s="463">
        <v>108</v>
      </c>
      <c r="R65" s="466">
        <v>2693</v>
      </c>
      <c r="S65" s="464">
        <v>0.10400092685564223</v>
      </c>
      <c r="T65" s="461"/>
      <c r="U65" s="467">
        <v>25894</v>
      </c>
      <c r="V65" s="449"/>
    </row>
    <row r="66" spans="1:22" s="448" customFormat="1" ht="22.2" customHeight="1">
      <c r="A66" s="468"/>
      <c r="B66" s="469"/>
      <c r="C66" s="470"/>
      <c r="D66" s="471"/>
      <c r="E66" s="472"/>
      <c r="F66" s="469"/>
      <c r="G66" s="470"/>
      <c r="H66" s="471"/>
      <c r="I66" s="471"/>
      <c r="J66" s="471"/>
      <c r="K66" s="471"/>
      <c r="L66" s="473"/>
      <c r="M66" s="469"/>
      <c r="N66" s="470"/>
      <c r="O66" s="471"/>
      <c r="P66" s="471"/>
      <c r="Q66" s="471"/>
      <c r="R66" s="471"/>
      <c r="S66" s="473"/>
      <c r="T66" s="469"/>
      <c r="U66" s="468"/>
      <c r="V66" s="449"/>
    </row>
    <row r="67" spans="1:22" s="448" customFormat="1" ht="22.2" customHeight="1">
      <c r="A67" s="474" t="s">
        <v>265</v>
      </c>
      <c r="B67" s="475"/>
      <c r="C67" s="476">
        <v>2051</v>
      </c>
      <c r="D67" s="477">
        <v>387</v>
      </c>
      <c r="E67" s="478">
        <v>0.18870000000000001</v>
      </c>
      <c r="F67" s="475"/>
      <c r="G67" s="479">
        <v>53</v>
      </c>
      <c r="H67" s="477"/>
      <c r="I67" s="480">
        <v>2075</v>
      </c>
      <c r="J67" s="477"/>
      <c r="K67" s="480">
        <v>2128</v>
      </c>
      <c r="L67" s="478">
        <v>0.87284659557013955</v>
      </c>
      <c r="M67" s="475"/>
      <c r="N67" s="479">
        <v>1</v>
      </c>
      <c r="O67" s="477"/>
      <c r="P67" s="477">
        <v>309</v>
      </c>
      <c r="Q67" s="477"/>
      <c r="R67" s="477">
        <v>310</v>
      </c>
      <c r="S67" s="478">
        <v>0.12715340442986053</v>
      </c>
      <c r="T67" s="475"/>
      <c r="U67" s="143">
        <v>2438</v>
      </c>
      <c r="V67" s="449"/>
    </row>
    <row r="68" spans="1:22" s="448" customFormat="1" ht="22.2" customHeight="1">
      <c r="A68" s="474" t="s">
        <v>266</v>
      </c>
      <c r="B68" s="475"/>
      <c r="C68" s="479">
        <v>336</v>
      </c>
      <c r="D68" s="477">
        <v>-275</v>
      </c>
      <c r="E68" s="478">
        <v>-0.81850000000000001</v>
      </c>
      <c r="F68" s="475"/>
      <c r="G68" s="479"/>
      <c r="H68" s="477"/>
      <c r="I68" s="477">
        <v>59</v>
      </c>
      <c r="J68" s="477"/>
      <c r="K68" s="477">
        <v>59</v>
      </c>
      <c r="L68" s="478">
        <v>0.96721311475409832</v>
      </c>
      <c r="M68" s="475"/>
      <c r="N68" s="479"/>
      <c r="O68" s="477"/>
      <c r="P68" s="477">
        <v>2</v>
      </c>
      <c r="Q68" s="477"/>
      <c r="R68" s="477">
        <v>2</v>
      </c>
      <c r="S68" s="478">
        <v>3.2786885245901641E-2</v>
      </c>
      <c r="T68" s="475"/>
      <c r="U68" s="481">
        <v>61</v>
      </c>
      <c r="V68" s="449"/>
    </row>
    <row r="69" spans="1:22" s="448" customFormat="1" ht="22.2" customHeight="1">
      <c r="A69" s="474" t="s">
        <v>267</v>
      </c>
      <c r="B69" s="475"/>
      <c r="C69" s="479">
        <v>448</v>
      </c>
      <c r="D69" s="477">
        <v>-190</v>
      </c>
      <c r="E69" s="478">
        <v>-0.42409999999999998</v>
      </c>
      <c r="F69" s="475"/>
      <c r="G69" s="479">
        <v>114</v>
      </c>
      <c r="H69" s="477"/>
      <c r="I69" s="477">
        <v>132</v>
      </c>
      <c r="J69" s="477"/>
      <c r="K69" s="477">
        <v>246</v>
      </c>
      <c r="L69" s="478">
        <v>0.95348837209302328</v>
      </c>
      <c r="M69" s="475"/>
      <c r="N69" s="479">
        <v>2</v>
      </c>
      <c r="O69" s="477"/>
      <c r="P69" s="477">
        <v>10</v>
      </c>
      <c r="Q69" s="477"/>
      <c r="R69" s="477">
        <v>12</v>
      </c>
      <c r="S69" s="478">
        <v>4.6511627906976744E-2</v>
      </c>
      <c r="T69" s="475"/>
      <c r="U69" s="481">
        <v>258</v>
      </c>
      <c r="V69" s="449"/>
    </row>
    <row r="70" spans="1:22" s="448" customFormat="1" ht="22.2" customHeight="1">
      <c r="A70" s="474" t="s">
        <v>268</v>
      </c>
      <c r="B70" s="475"/>
      <c r="C70" s="479">
        <v>422</v>
      </c>
      <c r="D70" s="477">
        <v>-312</v>
      </c>
      <c r="E70" s="478">
        <v>-0.73929999999999996</v>
      </c>
      <c r="F70" s="475"/>
      <c r="G70" s="479">
        <v>2</v>
      </c>
      <c r="H70" s="477"/>
      <c r="I70" s="477">
        <v>104</v>
      </c>
      <c r="J70" s="477"/>
      <c r="K70" s="477">
        <v>106</v>
      </c>
      <c r="L70" s="478">
        <v>0.96363636363636362</v>
      </c>
      <c r="M70" s="475"/>
      <c r="N70" s="479"/>
      <c r="O70" s="477"/>
      <c r="P70" s="477">
        <v>4</v>
      </c>
      <c r="Q70" s="477"/>
      <c r="R70" s="477">
        <v>4</v>
      </c>
      <c r="S70" s="478">
        <v>3.6363636363636362E-2</v>
      </c>
      <c r="T70" s="475"/>
      <c r="U70" s="481">
        <v>110</v>
      </c>
      <c r="V70" s="449"/>
    </row>
    <row r="71" spans="1:22" s="448" customFormat="1" ht="22.2" customHeight="1">
      <c r="A71" s="474" t="s">
        <v>269</v>
      </c>
      <c r="B71" s="475"/>
      <c r="C71" s="476">
        <v>6092</v>
      </c>
      <c r="D71" s="477">
        <v>780</v>
      </c>
      <c r="E71" s="478">
        <v>0.128</v>
      </c>
      <c r="F71" s="475"/>
      <c r="G71" s="476">
        <v>2072</v>
      </c>
      <c r="H71" s="477"/>
      <c r="I71" s="480">
        <v>4119</v>
      </c>
      <c r="J71" s="477"/>
      <c r="K71" s="480">
        <v>6191</v>
      </c>
      <c r="L71" s="478">
        <v>0.90090221187427244</v>
      </c>
      <c r="M71" s="475"/>
      <c r="N71" s="479">
        <v>165</v>
      </c>
      <c r="O71" s="477"/>
      <c r="P71" s="477">
        <v>516</v>
      </c>
      <c r="Q71" s="477"/>
      <c r="R71" s="477">
        <v>681</v>
      </c>
      <c r="S71" s="478">
        <v>9.9097788125727587E-2</v>
      </c>
      <c r="T71" s="475"/>
      <c r="U71" s="143">
        <v>6872</v>
      </c>
      <c r="V71" s="449"/>
    </row>
    <row r="72" spans="1:22" s="448" customFormat="1" ht="22.2" customHeight="1">
      <c r="A72" s="474" t="s">
        <v>270</v>
      </c>
      <c r="B72" s="475"/>
      <c r="C72" s="476">
        <v>6208</v>
      </c>
      <c r="D72" s="480">
        <v>1964</v>
      </c>
      <c r="E72" s="478">
        <v>0.31640000000000001</v>
      </c>
      <c r="F72" s="475"/>
      <c r="G72" s="476">
        <v>2624</v>
      </c>
      <c r="H72" s="477"/>
      <c r="I72" s="480">
        <v>4863</v>
      </c>
      <c r="J72" s="477"/>
      <c r="K72" s="480">
        <v>7487</v>
      </c>
      <c r="L72" s="478">
        <v>0.91617719040626522</v>
      </c>
      <c r="M72" s="475"/>
      <c r="N72" s="479">
        <v>114</v>
      </c>
      <c r="O72" s="477"/>
      <c r="P72" s="477">
        <v>571</v>
      </c>
      <c r="Q72" s="477"/>
      <c r="R72" s="477">
        <v>685</v>
      </c>
      <c r="S72" s="478">
        <v>8.3822809593734712E-2</v>
      </c>
      <c r="T72" s="475"/>
      <c r="U72" s="143">
        <v>8172</v>
      </c>
      <c r="V72" s="449"/>
    </row>
    <row r="73" spans="1:22" s="448" customFormat="1" ht="22.2" customHeight="1">
      <c r="A73" s="474" t="s">
        <v>271</v>
      </c>
      <c r="B73" s="475"/>
      <c r="C73" s="476">
        <v>5319</v>
      </c>
      <c r="D73" s="480">
        <v>-1219</v>
      </c>
      <c r="E73" s="478">
        <v>-0.22919999999999999</v>
      </c>
      <c r="F73" s="475"/>
      <c r="G73" s="476">
        <v>1313</v>
      </c>
      <c r="H73" s="477"/>
      <c r="I73" s="480">
        <v>2334</v>
      </c>
      <c r="J73" s="477"/>
      <c r="K73" s="480">
        <v>3647</v>
      </c>
      <c r="L73" s="478">
        <v>0.88951219512195123</v>
      </c>
      <c r="M73" s="475"/>
      <c r="N73" s="479">
        <v>127</v>
      </c>
      <c r="O73" s="477"/>
      <c r="P73" s="477">
        <v>326</v>
      </c>
      <c r="Q73" s="477"/>
      <c r="R73" s="477">
        <v>453</v>
      </c>
      <c r="S73" s="478">
        <v>0.11048780487804878</v>
      </c>
      <c r="T73" s="475"/>
      <c r="U73" s="143">
        <v>4100</v>
      </c>
      <c r="V73" s="449"/>
    </row>
    <row r="74" spans="1:22" s="448" customFormat="1" ht="22.2" customHeight="1">
      <c r="A74" s="474" t="s">
        <v>272</v>
      </c>
      <c r="B74" s="475"/>
      <c r="C74" s="476">
        <v>3223</v>
      </c>
      <c r="D74" s="480">
        <v>-2027</v>
      </c>
      <c r="E74" s="478">
        <v>-0.62890000000000001</v>
      </c>
      <c r="F74" s="475"/>
      <c r="G74" s="479">
        <v>20</v>
      </c>
      <c r="H74" s="477"/>
      <c r="I74" s="477">
        <v>998</v>
      </c>
      <c r="J74" s="477"/>
      <c r="K74" s="480">
        <v>1018</v>
      </c>
      <c r="L74" s="478">
        <v>0.8511705685618729</v>
      </c>
      <c r="M74" s="475"/>
      <c r="N74" s="479">
        <v>4</v>
      </c>
      <c r="O74" s="477"/>
      <c r="P74" s="477">
        <v>174</v>
      </c>
      <c r="Q74" s="477"/>
      <c r="R74" s="477">
        <v>178</v>
      </c>
      <c r="S74" s="478">
        <v>0.14882943143812707</v>
      </c>
      <c r="T74" s="475"/>
      <c r="U74" s="143">
        <v>1196</v>
      </c>
      <c r="V74" s="449"/>
    </row>
    <row r="75" spans="1:22" s="448" customFormat="1" ht="22.2" customHeight="1">
      <c r="A75" s="474" t="s">
        <v>273</v>
      </c>
      <c r="B75" s="475"/>
      <c r="C75" s="476">
        <v>1581</v>
      </c>
      <c r="D75" s="477">
        <v>-275</v>
      </c>
      <c r="E75" s="478">
        <v>-0.1739</v>
      </c>
      <c r="F75" s="475"/>
      <c r="G75" s="479"/>
      <c r="H75" s="477">
        <v>465</v>
      </c>
      <c r="I75" s="477"/>
      <c r="J75" s="477">
        <v>686</v>
      </c>
      <c r="K75" s="480">
        <v>1151</v>
      </c>
      <c r="L75" s="478">
        <v>0.88131699846860645</v>
      </c>
      <c r="M75" s="475"/>
      <c r="N75" s="479"/>
      <c r="O75" s="477">
        <v>62</v>
      </c>
      <c r="P75" s="477"/>
      <c r="Q75" s="477">
        <v>93</v>
      </c>
      <c r="R75" s="477">
        <v>155</v>
      </c>
      <c r="S75" s="478">
        <v>0.11868300153139356</v>
      </c>
      <c r="T75" s="475"/>
      <c r="U75" s="143">
        <v>1306</v>
      </c>
      <c r="V75" s="449"/>
    </row>
    <row r="76" spans="1:22" s="448" customFormat="1" ht="22.2" customHeight="1">
      <c r="A76" s="474" t="s">
        <v>274</v>
      </c>
      <c r="B76" s="475"/>
      <c r="C76" s="479">
        <v>415</v>
      </c>
      <c r="D76" s="477">
        <v>-263</v>
      </c>
      <c r="E76" s="478">
        <v>-0.63370000000000004</v>
      </c>
      <c r="F76" s="475"/>
      <c r="G76" s="479"/>
      <c r="H76" s="477">
        <v>24</v>
      </c>
      <c r="I76" s="477"/>
      <c r="J76" s="477">
        <v>110</v>
      </c>
      <c r="K76" s="477">
        <v>134</v>
      </c>
      <c r="L76" s="478">
        <v>0.88157894736842113</v>
      </c>
      <c r="M76" s="475"/>
      <c r="N76" s="479"/>
      <c r="O76" s="477">
        <v>3</v>
      </c>
      <c r="P76" s="477"/>
      <c r="Q76" s="477">
        <v>15</v>
      </c>
      <c r="R76" s="477">
        <v>18</v>
      </c>
      <c r="S76" s="478">
        <v>0.11842105263157895</v>
      </c>
      <c r="T76" s="475"/>
      <c r="U76" s="481">
        <v>152</v>
      </c>
      <c r="V76" s="449"/>
    </row>
    <row r="77" spans="1:22" s="448" customFormat="1" ht="22.2" customHeight="1">
      <c r="A77" s="474" t="s">
        <v>275</v>
      </c>
      <c r="B77" s="475"/>
      <c r="C77" s="479">
        <v>87</v>
      </c>
      <c r="D77" s="477">
        <v>-62</v>
      </c>
      <c r="E77" s="478">
        <v>-0.71260000000000001</v>
      </c>
      <c r="F77" s="475"/>
      <c r="G77" s="479"/>
      <c r="H77" s="477"/>
      <c r="I77" s="477">
        <v>25</v>
      </c>
      <c r="J77" s="477"/>
      <c r="K77" s="477">
        <v>25</v>
      </c>
      <c r="L77" s="478">
        <v>1</v>
      </c>
      <c r="M77" s="475"/>
      <c r="N77" s="479"/>
      <c r="O77" s="477"/>
      <c r="P77" s="477"/>
      <c r="Q77" s="477"/>
      <c r="R77" s="477">
        <v>0</v>
      </c>
      <c r="S77" s="478">
        <v>0</v>
      </c>
      <c r="T77" s="475"/>
      <c r="U77" s="481">
        <v>25</v>
      </c>
      <c r="V77" s="449"/>
    </row>
    <row r="78" spans="1:22" s="448" customFormat="1" ht="22.2" customHeight="1">
      <c r="A78" s="474" t="s">
        <v>276</v>
      </c>
      <c r="B78" s="475"/>
      <c r="C78" s="479">
        <v>768</v>
      </c>
      <c r="D78" s="477">
        <v>-163</v>
      </c>
      <c r="E78" s="478">
        <v>-0.2122</v>
      </c>
      <c r="F78" s="475"/>
      <c r="G78" s="479">
        <v>7</v>
      </c>
      <c r="H78" s="477"/>
      <c r="I78" s="477">
        <v>500</v>
      </c>
      <c r="J78" s="477"/>
      <c r="K78" s="477">
        <v>507</v>
      </c>
      <c r="L78" s="478">
        <v>0.83801652892561984</v>
      </c>
      <c r="M78" s="475"/>
      <c r="N78" s="479">
        <v>3</v>
      </c>
      <c r="O78" s="477"/>
      <c r="P78" s="477">
        <v>95</v>
      </c>
      <c r="Q78" s="477"/>
      <c r="R78" s="477">
        <v>98</v>
      </c>
      <c r="S78" s="478">
        <v>0.16198347107438019</v>
      </c>
      <c r="T78" s="475"/>
      <c r="U78" s="481">
        <v>605</v>
      </c>
      <c r="V78" s="449"/>
    </row>
    <row r="79" spans="1:22" s="448" customFormat="1" ht="22.2" customHeight="1">
      <c r="A79" s="474" t="s">
        <v>277</v>
      </c>
      <c r="B79" s="475"/>
      <c r="C79" s="479">
        <v>768</v>
      </c>
      <c r="D79" s="477">
        <v>-169</v>
      </c>
      <c r="E79" s="478">
        <v>-0.22009999999999999</v>
      </c>
      <c r="F79" s="475"/>
      <c r="G79" s="479">
        <v>19</v>
      </c>
      <c r="H79" s="477"/>
      <c r="I79" s="477">
        <v>483</v>
      </c>
      <c r="J79" s="477"/>
      <c r="K79" s="477">
        <v>502</v>
      </c>
      <c r="L79" s="478">
        <v>0.8380634390651085</v>
      </c>
      <c r="M79" s="475"/>
      <c r="N79" s="479"/>
      <c r="O79" s="477"/>
      <c r="P79" s="477">
        <v>97</v>
      </c>
      <c r="Q79" s="477"/>
      <c r="R79" s="477">
        <v>97</v>
      </c>
      <c r="S79" s="478">
        <v>0.1619365609348915</v>
      </c>
      <c r="T79" s="475"/>
      <c r="U79" s="481">
        <v>599</v>
      </c>
      <c r="V79" s="449"/>
    </row>
    <row r="80" spans="1:22" s="448" customFormat="1" ht="22.2" customHeight="1">
      <c r="A80" s="468"/>
      <c r="B80" s="469"/>
      <c r="C80" s="470"/>
      <c r="D80" s="471"/>
      <c r="E80" s="472"/>
      <c r="F80" s="469"/>
      <c r="G80" s="470"/>
      <c r="H80" s="471"/>
      <c r="I80" s="471"/>
      <c r="J80" s="471"/>
      <c r="K80" s="471"/>
      <c r="L80" s="473"/>
      <c r="M80" s="469"/>
      <c r="N80" s="470"/>
      <c r="O80" s="471"/>
      <c r="P80" s="471"/>
      <c r="Q80" s="471"/>
      <c r="R80" s="471"/>
      <c r="S80" s="473"/>
      <c r="T80" s="469"/>
      <c r="U80" s="468"/>
      <c r="V80" s="449"/>
    </row>
    <row r="81" spans="1:22" s="448" customFormat="1" ht="22.2" customHeight="1">
      <c r="A81" s="460" t="s">
        <v>98</v>
      </c>
      <c r="B81" s="461"/>
      <c r="C81" s="462">
        <v>2940</v>
      </c>
      <c r="D81" s="466">
        <v>1368</v>
      </c>
      <c r="E81" s="464">
        <v>0.46529999999999999</v>
      </c>
      <c r="F81" s="461"/>
      <c r="G81" s="462">
        <v>2185</v>
      </c>
      <c r="H81" s="463">
        <v>110</v>
      </c>
      <c r="I81" s="466">
        <v>1890</v>
      </c>
      <c r="J81" s="463">
        <v>101</v>
      </c>
      <c r="K81" s="466">
        <v>4286</v>
      </c>
      <c r="L81" s="464">
        <v>0.99489322191272056</v>
      </c>
      <c r="M81" s="461"/>
      <c r="N81" s="465">
        <v>5</v>
      </c>
      <c r="O81" s="463">
        <v>2</v>
      </c>
      <c r="P81" s="463">
        <v>14</v>
      </c>
      <c r="Q81" s="463">
        <v>1</v>
      </c>
      <c r="R81" s="463">
        <v>22</v>
      </c>
      <c r="S81" s="464">
        <v>5.1067780872794798E-3</v>
      </c>
      <c r="T81" s="461"/>
      <c r="U81" s="467">
        <v>4308</v>
      </c>
      <c r="V81" s="449"/>
    </row>
    <row r="82" spans="1:22" s="448" customFormat="1" ht="22.2" customHeight="1">
      <c r="A82" s="468"/>
      <c r="B82" s="469"/>
      <c r="C82" s="470"/>
      <c r="D82" s="471"/>
      <c r="E82" s="472"/>
      <c r="F82" s="469"/>
      <c r="G82" s="470"/>
      <c r="H82" s="471"/>
      <c r="I82" s="471"/>
      <c r="J82" s="471"/>
      <c r="K82" s="471"/>
      <c r="L82" s="473"/>
      <c r="M82" s="469"/>
      <c r="N82" s="470"/>
      <c r="O82" s="471"/>
      <c r="P82" s="471"/>
      <c r="Q82" s="471"/>
      <c r="R82" s="471"/>
      <c r="S82" s="473"/>
      <c r="T82" s="469"/>
      <c r="U82" s="468"/>
      <c r="V82" s="449"/>
    </row>
    <row r="83" spans="1:22" s="448" customFormat="1" ht="22.2" customHeight="1">
      <c r="A83" s="474" t="s">
        <v>255</v>
      </c>
      <c r="B83" s="475"/>
      <c r="C83" s="479">
        <v>906</v>
      </c>
      <c r="D83" s="477">
        <v>246</v>
      </c>
      <c r="E83" s="478">
        <v>0.27150000000000002</v>
      </c>
      <c r="F83" s="475"/>
      <c r="G83" s="479">
        <v>606</v>
      </c>
      <c r="H83" s="477"/>
      <c r="I83" s="477">
        <v>542</v>
      </c>
      <c r="J83" s="477"/>
      <c r="K83" s="480">
        <v>1148</v>
      </c>
      <c r="L83" s="478">
        <v>0.99652777777777768</v>
      </c>
      <c r="M83" s="475"/>
      <c r="N83" s="479">
        <v>2</v>
      </c>
      <c r="O83" s="477"/>
      <c r="P83" s="477">
        <v>2</v>
      </c>
      <c r="Q83" s="477"/>
      <c r="R83" s="477">
        <v>4</v>
      </c>
      <c r="S83" s="478">
        <v>3.472222222222222E-3</v>
      </c>
      <c r="T83" s="475"/>
      <c r="U83" s="143">
        <v>1152</v>
      </c>
      <c r="V83" s="449"/>
    </row>
    <row r="84" spans="1:22" s="448" customFormat="1" ht="22.2" customHeight="1">
      <c r="A84" s="474" t="s">
        <v>256</v>
      </c>
      <c r="B84" s="475"/>
      <c r="C84" s="479">
        <v>750</v>
      </c>
      <c r="D84" s="477">
        <v>413</v>
      </c>
      <c r="E84" s="478">
        <v>0.55069999999999997</v>
      </c>
      <c r="F84" s="475"/>
      <c r="G84" s="479">
        <v>597</v>
      </c>
      <c r="H84" s="477"/>
      <c r="I84" s="477">
        <v>561</v>
      </c>
      <c r="J84" s="477"/>
      <c r="K84" s="480">
        <v>1158</v>
      </c>
      <c r="L84" s="478">
        <v>0.9957007738607051</v>
      </c>
      <c r="M84" s="475"/>
      <c r="N84" s="479">
        <v>1</v>
      </c>
      <c r="O84" s="477"/>
      <c r="P84" s="477">
        <v>4</v>
      </c>
      <c r="Q84" s="477"/>
      <c r="R84" s="477">
        <v>5</v>
      </c>
      <c r="S84" s="478">
        <v>4.2992261392949269E-3</v>
      </c>
      <c r="T84" s="475"/>
      <c r="U84" s="143">
        <v>1163</v>
      </c>
      <c r="V84" s="449"/>
    </row>
    <row r="85" spans="1:22" s="448" customFormat="1" ht="22.2" customHeight="1">
      <c r="A85" s="474" t="s">
        <v>257</v>
      </c>
      <c r="B85" s="475"/>
      <c r="C85" s="479">
        <v>60</v>
      </c>
      <c r="D85" s="477">
        <v>3</v>
      </c>
      <c r="E85" s="478">
        <v>0.05</v>
      </c>
      <c r="F85" s="475"/>
      <c r="G85" s="479"/>
      <c r="H85" s="477">
        <v>28</v>
      </c>
      <c r="I85" s="477"/>
      <c r="J85" s="477">
        <v>35</v>
      </c>
      <c r="K85" s="477">
        <v>63</v>
      </c>
      <c r="L85" s="478">
        <v>1</v>
      </c>
      <c r="M85" s="475"/>
      <c r="N85" s="479"/>
      <c r="O85" s="477"/>
      <c r="P85" s="477"/>
      <c r="Q85" s="477"/>
      <c r="R85" s="477">
        <v>0</v>
      </c>
      <c r="S85" s="478">
        <v>0</v>
      </c>
      <c r="T85" s="475"/>
      <c r="U85" s="481">
        <v>63</v>
      </c>
      <c r="V85" s="449"/>
    </row>
    <row r="86" spans="1:22" s="448" customFormat="1" ht="22.2" customHeight="1">
      <c r="A86" s="474" t="s">
        <v>258</v>
      </c>
      <c r="B86" s="475"/>
      <c r="C86" s="476">
        <v>1020</v>
      </c>
      <c r="D86" s="477">
        <v>759</v>
      </c>
      <c r="E86" s="478">
        <v>0.74409999999999998</v>
      </c>
      <c r="F86" s="475"/>
      <c r="G86" s="479">
        <v>982</v>
      </c>
      <c r="H86" s="477"/>
      <c r="I86" s="477">
        <v>787</v>
      </c>
      <c r="J86" s="477"/>
      <c r="K86" s="480">
        <v>1769</v>
      </c>
      <c r="L86" s="478">
        <v>0.99437886453063518</v>
      </c>
      <c r="M86" s="475"/>
      <c r="N86" s="479">
        <v>2</v>
      </c>
      <c r="O86" s="477"/>
      <c r="P86" s="477">
        <v>8</v>
      </c>
      <c r="Q86" s="477"/>
      <c r="R86" s="477">
        <v>10</v>
      </c>
      <c r="S86" s="478">
        <v>5.621135469364812E-3</v>
      </c>
      <c r="T86" s="475"/>
      <c r="U86" s="143">
        <v>1779</v>
      </c>
      <c r="V86" s="449"/>
    </row>
    <row r="87" spans="1:22" s="448" customFormat="1" ht="22.2" customHeight="1">
      <c r="A87" s="474" t="s">
        <v>259</v>
      </c>
      <c r="B87" s="475"/>
      <c r="C87" s="479">
        <v>84</v>
      </c>
      <c r="D87" s="477">
        <v>-31</v>
      </c>
      <c r="E87" s="478">
        <v>-0.36899999999999999</v>
      </c>
      <c r="F87" s="475"/>
      <c r="G87" s="479"/>
      <c r="H87" s="477">
        <v>14</v>
      </c>
      <c r="I87" s="477"/>
      <c r="J87" s="477">
        <v>36</v>
      </c>
      <c r="K87" s="477">
        <v>50</v>
      </c>
      <c r="L87" s="478">
        <v>0.94339622641509435</v>
      </c>
      <c r="M87" s="475"/>
      <c r="N87" s="479"/>
      <c r="O87" s="477">
        <v>2</v>
      </c>
      <c r="P87" s="477"/>
      <c r="Q87" s="477">
        <v>1</v>
      </c>
      <c r="R87" s="477">
        <v>3</v>
      </c>
      <c r="S87" s="478">
        <v>5.6603773584905655E-2</v>
      </c>
      <c r="T87" s="475"/>
      <c r="U87" s="481">
        <v>53</v>
      </c>
      <c r="V87" s="449"/>
    </row>
    <row r="88" spans="1:22" s="448" customFormat="1" ht="22.2" customHeight="1">
      <c r="A88" s="474" t="s">
        <v>260</v>
      </c>
      <c r="B88" s="475"/>
      <c r="C88" s="479">
        <v>120</v>
      </c>
      <c r="D88" s="477">
        <v>-22</v>
      </c>
      <c r="E88" s="478">
        <v>-0.18329999999999999</v>
      </c>
      <c r="F88" s="475"/>
      <c r="G88" s="479"/>
      <c r="H88" s="477">
        <v>68</v>
      </c>
      <c r="I88" s="477"/>
      <c r="J88" s="477">
        <v>30</v>
      </c>
      <c r="K88" s="477">
        <v>98</v>
      </c>
      <c r="L88" s="478">
        <v>1</v>
      </c>
      <c r="M88" s="475"/>
      <c r="N88" s="479"/>
      <c r="O88" s="477"/>
      <c r="P88" s="477"/>
      <c r="Q88" s="477"/>
      <c r="R88" s="477">
        <v>0</v>
      </c>
      <c r="S88" s="478">
        <v>0</v>
      </c>
      <c r="T88" s="475"/>
      <c r="U88" s="481">
        <v>98</v>
      </c>
      <c r="V88" s="449"/>
    </row>
    <row r="89" spans="1:22" s="448" customFormat="1" ht="22.2" customHeight="1">
      <c r="A89" s="468"/>
      <c r="B89" s="469"/>
      <c r="C89" s="470"/>
      <c r="D89" s="471"/>
      <c r="E89" s="472"/>
      <c r="F89" s="469"/>
      <c r="G89" s="470"/>
      <c r="H89" s="471"/>
      <c r="I89" s="471"/>
      <c r="J89" s="471"/>
      <c r="K89" s="471"/>
      <c r="L89" s="473"/>
      <c r="M89" s="469"/>
      <c r="N89" s="470"/>
      <c r="O89" s="471"/>
      <c r="P89" s="471"/>
      <c r="Q89" s="471"/>
      <c r="R89" s="471"/>
      <c r="S89" s="473"/>
      <c r="T89" s="469"/>
      <c r="U89" s="468"/>
      <c r="V89" s="449"/>
    </row>
    <row r="90" spans="1:22" s="448" customFormat="1" ht="22.2" customHeight="1">
      <c r="A90" s="460" t="s">
        <v>99</v>
      </c>
      <c r="B90" s="461"/>
      <c r="C90" s="462">
        <v>3573</v>
      </c>
      <c r="D90" s="466">
        <v>-2285</v>
      </c>
      <c r="E90" s="464">
        <v>-0.63949999999999996</v>
      </c>
      <c r="F90" s="461"/>
      <c r="G90" s="465">
        <v>316</v>
      </c>
      <c r="H90" s="463">
        <v>13</v>
      </c>
      <c r="I90" s="463">
        <v>534</v>
      </c>
      <c r="J90" s="463">
        <v>15</v>
      </c>
      <c r="K90" s="463">
        <v>878</v>
      </c>
      <c r="L90" s="464">
        <v>0.68167701863354035</v>
      </c>
      <c r="M90" s="461"/>
      <c r="N90" s="465">
        <v>195</v>
      </c>
      <c r="O90" s="463">
        <v>23</v>
      </c>
      <c r="P90" s="463">
        <v>182</v>
      </c>
      <c r="Q90" s="463">
        <v>10</v>
      </c>
      <c r="R90" s="463">
        <v>410</v>
      </c>
      <c r="S90" s="464">
        <v>0.31832298136645965</v>
      </c>
      <c r="T90" s="461"/>
      <c r="U90" s="467">
        <v>1288</v>
      </c>
      <c r="V90" s="449"/>
    </row>
    <row r="91" spans="1:22" s="448" customFormat="1" ht="22.2" customHeight="1">
      <c r="A91" s="468"/>
      <c r="B91" s="469"/>
      <c r="C91" s="470"/>
      <c r="D91" s="471"/>
      <c r="E91" s="472"/>
      <c r="F91" s="469"/>
      <c r="G91" s="470"/>
      <c r="H91" s="471"/>
      <c r="I91" s="471"/>
      <c r="J91" s="471"/>
      <c r="K91" s="471"/>
      <c r="L91" s="473"/>
      <c r="M91" s="469"/>
      <c r="N91" s="470"/>
      <c r="O91" s="471"/>
      <c r="P91" s="471"/>
      <c r="Q91" s="471"/>
      <c r="R91" s="471"/>
      <c r="S91" s="473"/>
      <c r="T91" s="469"/>
      <c r="U91" s="468"/>
      <c r="V91" s="449"/>
    </row>
    <row r="92" spans="1:22" s="448" customFormat="1" ht="22.2" customHeight="1">
      <c r="A92" s="474" t="s">
        <v>261</v>
      </c>
      <c r="B92" s="475"/>
      <c r="C92" s="479">
        <v>108</v>
      </c>
      <c r="D92" s="477">
        <v>-60</v>
      </c>
      <c r="E92" s="478">
        <v>-0.55559999999999998</v>
      </c>
      <c r="F92" s="475"/>
      <c r="G92" s="479">
        <v>48</v>
      </c>
      <c r="H92" s="477"/>
      <c r="I92" s="477"/>
      <c r="J92" s="477"/>
      <c r="K92" s="477">
        <v>48</v>
      </c>
      <c r="L92" s="478">
        <v>1</v>
      </c>
      <c r="M92" s="475"/>
      <c r="N92" s="479"/>
      <c r="O92" s="477"/>
      <c r="P92" s="477"/>
      <c r="Q92" s="477"/>
      <c r="R92" s="477">
        <v>0</v>
      </c>
      <c r="S92" s="478">
        <v>0</v>
      </c>
      <c r="T92" s="475"/>
      <c r="U92" s="481">
        <v>48</v>
      </c>
      <c r="V92" s="449"/>
    </row>
    <row r="93" spans="1:22" s="448" customFormat="1" ht="22.2" customHeight="1">
      <c r="A93" s="474" t="s">
        <v>262</v>
      </c>
      <c r="B93" s="475"/>
      <c r="C93" s="476">
        <v>2484</v>
      </c>
      <c r="D93" s="480">
        <v>-1634</v>
      </c>
      <c r="E93" s="478">
        <v>-0.65780000000000005</v>
      </c>
      <c r="F93" s="475"/>
      <c r="G93" s="479">
        <v>191</v>
      </c>
      <c r="H93" s="477"/>
      <c r="I93" s="477">
        <v>381</v>
      </c>
      <c r="J93" s="477"/>
      <c r="K93" s="477">
        <v>572</v>
      </c>
      <c r="L93" s="478">
        <v>0.67294117647058826</v>
      </c>
      <c r="M93" s="475"/>
      <c r="N93" s="479">
        <v>162</v>
      </c>
      <c r="O93" s="477"/>
      <c r="P93" s="477">
        <v>116</v>
      </c>
      <c r="Q93" s="477"/>
      <c r="R93" s="477">
        <v>278</v>
      </c>
      <c r="S93" s="478">
        <v>0.32705882352941174</v>
      </c>
      <c r="T93" s="475"/>
      <c r="U93" s="481">
        <v>850</v>
      </c>
      <c r="V93" s="449"/>
    </row>
    <row r="94" spans="1:22" s="448" customFormat="1" ht="22.2" customHeight="1">
      <c r="A94" s="474" t="s">
        <v>263</v>
      </c>
      <c r="B94" s="475"/>
      <c r="C94" s="479">
        <v>775</v>
      </c>
      <c r="D94" s="477">
        <v>-446</v>
      </c>
      <c r="E94" s="478">
        <v>-0.57550000000000001</v>
      </c>
      <c r="F94" s="475"/>
      <c r="G94" s="479">
        <v>77</v>
      </c>
      <c r="H94" s="477"/>
      <c r="I94" s="477">
        <v>153</v>
      </c>
      <c r="J94" s="477"/>
      <c r="K94" s="477">
        <v>230</v>
      </c>
      <c r="L94" s="478">
        <v>0.69908814589665658</v>
      </c>
      <c r="M94" s="475"/>
      <c r="N94" s="479">
        <v>33</v>
      </c>
      <c r="O94" s="477"/>
      <c r="P94" s="477">
        <v>66</v>
      </c>
      <c r="Q94" s="477"/>
      <c r="R94" s="477">
        <v>99</v>
      </c>
      <c r="S94" s="478">
        <v>0.30091185410334348</v>
      </c>
      <c r="T94" s="475"/>
      <c r="U94" s="481">
        <v>329</v>
      </c>
      <c r="V94" s="449"/>
    </row>
    <row r="95" spans="1:22" s="448" customFormat="1" ht="22.2" customHeight="1">
      <c r="A95" s="474" t="s">
        <v>264</v>
      </c>
      <c r="B95" s="475"/>
      <c r="C95" s="479">
        <v>206</v>
      </c>
      <c r="D95" s="477">
        <v>-145</v>
      </c>
      <c r="E95" s="478">
        <v>-0.70389999999999997</v>
      </c>
      <c r="F95" s="475"/>
      <c r="G95" s="479"/>
      <c r="H95" s="477">
        <v>13</v>
      </c>
      <c r="I95" s="477"/>
      <c r="J95" s="477">
        <v>15</v>
      </c>
      <c r="K95" s="477">
        <v>28</v>
      </c>
      <c r="L95" s="478">
        <v>0.45901639344262291</v>
      </c>
      <c r="M95" s="475"/>
      <c r="N95" s="479"/>
      <c r="O95" s="477">
        <v>23</v>
      </c>
      <c r="P95" s="477"/>
      <c r="Q95" s="477">
        <v>10</v>
      </c>
      <c r="R95" s="477">
        <v>33</v>
      </c>
      <c r="S95" s="478">
        <v>0.54098360655737709</v>
      </c>
      <c r="T95" s="475"/>
      <c r="U95" s="481">
        <v>61</v>
      </c>
      <c r="V95" s="449"/>
    </row>
    <row r="96" spans="1:22" s="448" customFormat="1" ht="22.2" customHeight="1">
      <c r="A96" s="468"/>
      <c r="B96" s="469"/>
      <c r="C96" s="470"/>
      <c r="D96" s="471"/>
      <c r="E96" s="472"/>
      <c r="F96" s="469"/>
      <c r="G96" s="470"/>
      <c r="H96" s="471"/>
      <c r="I96" s="471"/>
      <c r="J96" s="471"/>
      <c r="K96" s="471"/>
      <c r="L96" s="473"/>
      <c r="M96" s="469"/>
      <c r="N96" s="470"/>
      <c r="O96" s="471"/>
      <c r="P96" s="471"/>
      <c r="Q96" s="471"/>
      <c r="R96" s="471"/>
      <c r="S96" s="473"/>
      <c r="T96" s="469"/>
      <c r="U96" s="468"/>
      <c r="V96" s="449"/>
    </row>
    <row r="97" spans="1:22" s="448" customFormat="1" ht="22.2" customHeight="1">
      <c r="A97" s="460" t="s">
        <v>103</v>
      </c>
      <c r="B97" s="461"/>
      <c r="C97" s="462">
        <v>2295</v>
      </c>
      <c r="D97" s="466">
        <v>1528</v>
      </c>
      <c r="E97" s="464">
        <v>0.66579999999999995</v>
      </c>
      <c r="F97" s="461"/>
      <c r="G97" s="462">
        <v>1314</v>
      </c>
      <c r="H97" s="463">
        <v>114</v>
      </c>
      <c r="I97" s="466">
        <v>2225</v>
      </c>
      <c r="J97" s="463">
        <v>126</v>
      </c>
      <c r="K97" s="466">
        <v>3779</v>
      </c>
      <c r="L97" s="464">
        <v>0.98849071409887523</v>
      </c>
      <c r="M97" s="461"/>
      <c r="N97" s="465">
        <v>5</v>
      </c>
      <c r="O97" s="463"/>
      <c r="P97" s="463">
        <v>37</v>
      </c>
      <c r="Q97" s="463">
        <v>2</v>
      </c>
      <c r="R97" s="463">
        <v>44</v>
      </c>
      <c r="S97" s="464">
        <v>1.1509285901124771E-2</v>
      </c>
      <c r="T97" s="461"/>
      <c r="U97" s="467">
        <v>3823</v>
      </c>
      <c r="V97" s="449"/>
    </row>
    <row r="98" spans="1:22" s="448" customFormat="1" ht="22.2" customHeight="1">
      <c r="A98" s="468"/>
      <c r="B98" s="469"/>
      <c r="C98" s="470"/>
      <c r="D98" s="471"/>
      <c r="E98" s="472"/>
      <c r="F98" s="469"/>
      <c r="G98" s="470"/>
      <c r="H98" s="471"/>
      <c r="I98" s="471"/>
      <c r="J98" s="471"/>
      <c r="K98" s="471"/>
      <c r="L98" s="473"/>
      <c r="M98" s="469"/>
      <c r="N98" s="470"/>
      <c r="O98" s="471"/>
      <c r="P98" s="471"/>
      <c r="Q98" s="471"/>
      <c r="R98" s="471"/>
      <c r="S98" s="473"/>
      <c r="T98" s="469"/>
      <c r="U98" s="468"/>
      <c r="V98" s="449"/>
    </row>
    <row r="99" spans="1:22" s="448" customFormat="1" ht="22.2" customHeight="1">
      <c r="A99" s="474" t="s">
        <v>278</v>
      </c>
      <c r="B99" s="475"/>
      <c r="C99" s="479">
        <v>178</v>
      </c>
      <c r="D99" s="477">
        <v>-5</v>
      </c>
      <c r="E99" s="478">
        <v>-2.81E-2</v>
      </c>
      <c r="F99" s="475"/>
      <c r="G99" s="479">
        <v>24</v>
      </c>
      <c r="H99" s="477"/>
      <c r="I99" s="477">
        <v>147</v>
      </c>
      <c r="J99" s="477"/>
      <c r="K99" s="477">
        <v>171</v>
      </c>
      <c r="L99" s="478">
        <v>0.98843930635838151</v>
      </c>
      <c r="M99" s="475"/>
      <c r="N99" s="479">
        <v>1</v>
      </c>
      <c r="O99" s="477"/>
      <c r="P99" s="477">
        <v>1</v>
      </c>
      <c r="Q99" s="477"/>
      <c r="R99" s="477">
        <v>2</v>
      </c>
      <c r="S99" s="478">
        <v>1.1560693641618498E-2</v>
      </c>
      <c r="T99" s="475"/>
      <c r="U99" s="481">
        <v>173</v>
      </c>
      <c r="V99" s="449"/>
    </row>
    <row r="100" spans="1:22" s="448" customFormat="1" ht="22.2" customHeight="1">
      <c r="A100" s="474" t="s">
        <v>279</v>
      </c>
      <c r="B100" s="475"/>
      <c r="C100" s="476">
        <v>2007</v>
      </c>
      <c r="D100" s="480">
        <v>1561</v>
      </c>
      <c r="E100" s="478">
        <v>0.77780000000000005</v>
      </c>
      <c r="F100" s="475"/>
      <c r="G100" s="476">
        <v>1274</v>
      </c>
      <c r="H100" s="477">
        <v>114</v>
      </c>
      <c r="I100" s="480">
        <v>2012</v>
      </c>
      <c r="J100" s="477">
        <v>126</v>
      </c>
      <c r="K100" s="480">
        <v>3526</v>
      </c>
      <c r="L100" s="478">
        <v>0.98822869955156944</v>
      </c>
      <c r="M100" s="475"/>
      <c r="N100" s="479">
        <v>4</v>
      </c>
      <c r="O100" s="477"/>
      <c r="P100" s="477">
        <v>36</v>
      </c>
      <c r="Q100" s="477">
        <v>2</v>
      </c>
      <c r="R100" s="477">
        <v>42</v>
      </c>
      <c r="S100" s="478">
        <v>1.1771300448430493E-2</v>
      </c>
      <c r="T100" s="475"/>
      <c r="U100" s="143">
        <v>3568</v>
      </c>
      <c r="V100" s="449"/>
    </row>
    <row r="101" spans="1:22" s="448" customFormat="1" ht="22.2" customHeight="1">
      <c r="A101" s="474" t="s">
        <v>280</v>
      </c>
      <c r="B101" s="475"/>
      <c r="C101" s="479">
        <v>110</v>
      </c>
      <c r="D101" s="477">
        <v>-28</v>
      </c>
      <c r="E101" s="478">
        <v>-0.2545</v>
      </c>
      <c r="F101" s="475"/>
      <c r="G101" s="479">
        <v>16</v>
      </c>
      <c r="H101" s="477"/>
      <c r="I101" s="477">
        <v>66</v>
      </c>
      <c r="J101" s="477"/>
      <c r="K101" s="477">
        <v>82</v>
      </c>
      <c r="L101" s="478">
        <v>1</v>
      </c>
      <c r="M101" s="475"/>
      <c r="N101" s="479"/>
      <c r="O101" s="477"/>
      <c r="P101" s="477"/>
      <c r="Q101" s="477"/>
      <c r="R101" s="477">
        <v>0</v>
      </c>
      <c r="S101" s="478">
        <v>0</v>
      </c>
      <c r="T101" s="475"/>
      <c r="U101" s="481">
        <v>82</v>
      </c>
      <c r="V101" s="449"/>
    </row>
    <row r="102" spans="1:22" s="448" customFormat="1" ht="22.2" customHeight="1">
      <c r="A102" s="483"/>
      <c r="B102" s="475"/>
      <c r="C102" s="484"/>
      <c r="D102" s="484"/>
      <c r="E102" s="478"/>
      <c r="F102" s="475"/>
      <c r="G102" s="484"/>
      <c r="H102" s="484"/>
      <c r="I102" s="484"/>
      <c r="J102" s="484"/>
      <c r="K102" s="484"/>
      <c r="L102" s="478"/>
      <c r="M102" s="475"/>
      <c r="N102" s="484"/>
      <c r="O102" s="484"/>
      <c r="P102" s="484"/>
      <c r="Q102" s="484"/>
      <c r="R102" s="484"/>
      <c r="S102" s="478"/>
      <c r="T102" s="475"/>
      <c r="U102" s="484"/>
      <c r="V102" s="449"/>
    </row>
    <row r="103" spans="1:22" s="448" customFormat="1" ht="22.2" customHeight="1">
      <c r="A103" s="460" t="s">
        <v>108</v>
      </c>
      <c r="B103" s="461"/>
      <c r="C103" s="462">
        <v>14327</v>
      </c>
      <c r="D103" s="466">
        <v>20021</v>
      </c>
      <c r="E103" s="464">
        <v>1.3974</v>
      </c>
      <c r="F103" s="461"/>
      <c r="G103" s="462">
        <v>9706</v>
      </c>
      <c r="H103" s="463">
        <v>745</v>
      </c>
      <c r="I103" s="466">
        <v>21314</v>
      </c>
      <c r="J103" s="466">
        <v>1241</v>
      </c>
      <c r="K103" s="466">
        <v>33006</v>
      </c>
      <c r="L103" s="464">
        <v>0.96092931175032026</v>
      </c>
      <c r="M103" s="461"/>
      <c r="N103" s="465">
        <v>708</v>
      </c>
      <c r="O103" s="463">
        <v>100</v>
      </c>
      <c r="P103" s="463">
        <v>481</v>
      </c>
      <c r="Q103" s="463">
        <v>53</v>
      </c>
      <c r="R103" s="466">
        <v>1342</v>
      </c>
      <c r="S103" s="464">
        <v>3.9070688249679748E-2</v>
      </c>
      <c r="T103" s="461"/>
      <c r="U103" s="467">
        <v>34348</v>
      </c>
      <c r="V103" s="449"/>
    </row>
    <row r="104" spans="1:22" s="448" customFormat="1" ht="22.2" customHeight="1">
      <c r="A104" s="468"/>
      <c r="B104" s="469"/>
      <c r="C104" s="470"/>
      <c r="D104" s="471"/>
      <c r="E104" s="472"/>
      <c r="F104" s="469"/>
      <c r="G104" s="470"/>
      <c r="H104" s="471"/>
      <c r="I104" s="471"/>
      <c r="J104" s="471"/>
      <c r="K104" s="471"/>
      <c r="L104" s="473"/>
      <c r="M104" s="469"/>
      <c r="N104" s="470"/>
      <c r="O104" s="471"/>
      <c r="P104" s="471"/>
      <c r="Q104" s="471"/>
      <c r="R104" s="471"/>
      <c r="S104" s="473"/>
      <c r="T104" s="469"/>
      <c r="U104" s="468"/>
      <c r="V104" s="449"/>
    </row>
    <row r="105" spans="1:22" s="448" customFormat="1" ht="22.2" customHeight="1">
      <c r="A105" s="474" t="s">
        <v>328</v>
      </c>
      <c r="B105" s="475"/>
      <c r="C105" s="476">
        <v>1834</v>
      </c>
      <c r="D105" s="480">
        <v>3837</v>
      </c>
      <c r="E105" s="478">
        <v>2.0920999999999998</v>
      </c>
      <c r="F105" s="475"/>
      <c r="G105" s="476">
        <v>1810</v>
      </c>
      <c r="H105" s="477">
        <v>126</v>
      </c>
      <c r="I105" s="480">
        <v>2936</v>
      </c>
      <c r="J105" s="477">
        <v>174</v>
      </c>
      <c r="K105" s="480">
        <v>5046</v>
      </c>
      <c r="L105" s="478">
        <v>0.88979016046552628</v>
      </c>
      <c r="M105" s="475"/>
      <c r="N105" s="479">
        <v>414</v>
      </c>
      <c r="O105" s="477">
        <v>56</v>
      </c>
      <c r="P105" s="477">
        <v>147</v>
      </c>
      <c r="Q105" s="477">
        <v>8</v>
      </c>
      <c r="R105" s="477">
        <v>625</v>
      </c>
      <c r="S105" s="478">
        <v>0.11020983953447364</v>
      </c>
      <c r="T105" s="475"/>
      <c r="U105" s="143">
        <v>5671</v>
      </c>
      <c r="V105" s="449"/>
    </row>
    <row r="106" spans="1:22" s="448" customFormat="1" ht="22.2" customHeight="1">
      <c r="A106" s="474" t="s">
        <v>329</v>
      </c>
      <c r="B106" s="475"/>
      <c r="C106" s="476">
        <v>1773</v>
      </c>
      <c r="D106" s="480">
        <v>4136</v>
      </c>
      <c r="E106" s="478">
        <v>2.3328000000000002</v>
      </c>
      <c r="F106" s="475"/>
      <c r="G106" s="476">
        <v>2000</v>
      </c>
      <c r="H106" s="477">
        <v>135</v>
      </c>
      <c r="I106" s="480">
        <v>3514</v>
      </c>
      <c r="J106" s="477">
        <v>210</v>
      </c>
      <c r="K106" s="480">
        <v>5859</v>
      </c>
      <c r="L106" s="478">
        <v>0.99153833135894398</v>
      </c>
      <c r="M106" s="475"/>
      <c r="N106" s="479">
        <v>15</v>
      </c>
      <c r="O106" s="477">
        <v>2</v>
      </c>
      <c r="P106" s="477">
        <v>32</v>
      </c>
      <c r="Q106" s="477">
        <v>1</v>
      </c>
      <c r="R106" s="477">
        <v>50</v>
      </c>
      <c r="S106" s="478">
        <v>8.4616686410560159E-3</v>
      </c>
      <c r="T106" s="475"/>
      <c r="U106" s="143">
        <v>5909</v>
      </c>
      <c r="V106" s="449"/>
    </row>
    <row r="107" spans="1:22" s="448" customFormat="1" ht="22.2" customHeight="1">
      <c r="A107" s="474" t="s">
        <v>330</v>
      </c>
      <c r="B107" s="475"/>
      <c r="C107" s="476">
        <v>1069</v>
      </c>
      <c r="D107" s="480">
        <v>4419</v>
      </c>
      <c r="E107" s="478">
        <v>4.1337999999999999</v>
      </c>
      <c r="F107" s="475"/>
      <c r="G107" s="476">
        <v>1517</v>
      </c>
      <c r="H107" s="477">
        <v>176</v>
      </c>
      <c r="I107" s="480">
        <v>3538</v>
      </c>
      <c r="J107" s="477">
        <v>174</v>
      </c>
      <c r="K107" s="480">
        <v>5405</v>
      </c>
      <c r="L107" s="478">
        <v>0.98487609329446058</v>
      </c>
      <c r="M107" s="475"/>
      <c r="N107" s="479">
        <v>25</v>
      </c>
      <c r="O107" s="477">
        <v>11</v>
      </c>
      <c r="P107" s="477">
        <v>40</v>
      </c>
      <c r="Q107" s="477">
        <v>7</v>
      </c>
      <c r="R107" s="477">
        <v>83</v>
      </c>
      <c r="S107" s="478">
        <v>1.5123906705539359E-2</v>
      </c>
      <c r="T107" s="475"/>
      <c r="U107" s="143">
        <v>5488</v>
      </c>
      <c r="V107" s="449"/>
    </row>
    <row r="108" spans="1:22" s="448" customFormat="1" ht="22.2" customHeight="1">
      <c r="A108" s="474" t="s">
        <v>331</v>
      </c>
      <c r="B108" s="475"/>
      <c r="C108" s="476">
        <v>2197</v>
      </c>
      <c r="D108" s="480">
        <v>2334</v>
      </c>
      <c r="E108" s="478">
        <v>1.0624</v>
      </c>
      <c r="F108" s="475"/>
      <c r="G108" s="476">
        <v>1075</v>
      </c>
      <c r="H108" s="477">
        <v>164</v>
      </c>
      <c r="I108" s="480">
        <v>2640</v>
      </c>
      <c r="J108" s="477">
        <v>225</v>
      </c>
      <c r="K108" s="480">
        <v>4104</v>
      </c>
      <c r="L108" s="478">
        <v>0.90576031781063771</v>
      </c>
      <c r="M108" s="475"/>
      <c r="N108" s="479">
        <v>189</v>
      </c>
      <c r="O108" s="477">
        <v>30</v>
      </c>
      <c r="P108" s="477">
        <v>183</v>
      </c>
      <c r="Q108" s="477">
        <v>25</v>
      </c>
      <c r="R108" s="477">
        <v>427</v>
      </c>
      <c r="S108" s="478">
        <v>9.423968218936217E-2</v>
      </c>
      <c r="T108" s="475"/>
      <c r="U108" s="143">
        <v>4531</v>
      </c>
      <c r="V108" s="449"/>
    </row>
    <row r="109" spans="1:22" s="448" customFormat="1" ht="22.2" customHeight="1">
      <c r="A109" s="474" t="s">
        <v>332</v>
      </c>
      <c r="B109" s="475"/>
      <c r="C109" s="479">
        <v>557</v>
      </c>
      <c r="D109" s="480">
        <v>3062</v>
      </c>
      <c r="E109" s="478">
        <v>5.4973000000000001</v>
      </c>
      <c r="F109" s="475"/>
      <c r="G109" s="479">
        <v>737</v>
      </c>
      <c r="H109" s="477">
        <v>66</v>
      </c>
      <c r="I109" s="480">
        <v>2623</v>
      </c>
      <c r="J109" s="477">
        <v>156</v>
      </c>
      <c r="K109" s="480">
        <v>3582</v>
      </c>
      <c r="L109" s="478">
        <v>0.9897761812655429</v>
      </c>
      <c r="M109" s="475"/>
      <c r="N109" s="479">
        <v>14</v>
      </c>
      <c r="O109" s="477">
        <v>1</v>
      </c>
      <c r="P109" s="477">
        <v>17</v>
      </c>
      <c r="Q109" s="477">
        <v>5</v>
      </c>
      <c r="R109" s="477">
        <v>37</v>
      </c>
      <c r="S109" s="478">
        <v>1.0223818734457032E-2</v>
      </c>
      <c r="T109" s="475"/>
      <c r="U109" s="143">
        <v>3619</v>
      </c>
      <c r="V109" s="449"/>
    </row>
    <row r="110" spans="1:22" s="448" customFormat="1" ht="22.2" customHeight="1">
      <c r="A110" s="474" t="s">
        <v>333</v>
      </c>
      <c r="B110" s="475"/>
      <c r="C110" s="479">
        <v>623</v>
      </c>
      <c r="D110" s="477">
        <v>69</v>
      </c>
      <c r="E110" s="478">
        <v>0.1108</v>
      </c>
      <c r="F110" s="475"/>
      <c r="G110" s="479">
        <v>498</v>
      </c>
      <c r="H110" s="477">
        <v>51</v>
      </c>
      <c r="I110" s="477">
        <v>131</v>
      </c>
      <c r="J110" s="477">
        <v>5</v>
      </c>
      <c r="K110" s="477">
        <v>685</v>
      </c>
      <c r="L110" s="478">
        <v>0.98988439306358389</v>
      </c>
      <c r="M110" s="475"/>
      <c r="N110" s="479">
        <v>1</v>
      </c>
      <c r="O110" s="477"/>
      <c r="P110" s="477">
        <v>6</v>
      </c>
      <c r="Q110" s="477"/>
      <c r="R110" s="477">
        <v>7</v>
      </c>
      <c r="S110" s="478">
        <v>1.0115606936416187E-2</v>
      </c>
      <c r="T110" s="475"/>
      <c r="U110" s="481">
        <v>692</v>
      </c>
      <c r="V110" s="449"/>
    </row>
    <row r="111" spans="1:22" s="448" customFormat="1" ht="22.2" customHeight="1">
      <c r="A111" s="474" t="s">
        <v>334</v>
      </c>
      <c r="B111" s="475"/>
      <c r="C111" s="479">
        <v>490</v>
      </c>
      <c r="D111" s="477">
        <v>577</v>
      </c>
      <c r="E111" s="478">
        <v>1.1776</v>
      </c>
      <c r="F111" s="475"/>
      <c r="G111" s="479">
        <v>842</v>
      </c>
      <c r="H111" s="477"/>
      <c r="I111" s="477">
        <v>225</v>
      </c>
      <c r="J111" s="477"/>
      <c r="K111" s="480">
        <v>1067</v>
      </c>
      <c r="L111" s="478">
        <v>1</v>
      </c>
      <c r="M111" s="475"/>
      <c r="N111" s="479"/>
      <c r="O111" s="477"/>
      <c r="P111" s="477"/>
      <c r="Q111" s="477"/>
      <c r="R111" s="477">
        <v>0</v>
      </c>
      <c r="S111" s="478">
        <v>0</v>
      </c>
      <c r="T111" s="475"/>
      <c r="U111" s="143">
        <v>1067</v>
      </c>
      <c r="V111" s="449"/>
    </row>
    <row r="112" spans="1:22" s="448" customFormat="1" ht="22.2" customHeight="1">
      <c r="A112" s="474" t="s">
        <v>335</v>
      </c>
      <c r="B112" s="475"/>
      <c r="C112" s="479">
        <v>952</v>
      </c>
      <c r="D112" s="477">
        <v>135</v>
      </c>
      <c r="E112" s="478">
        <v>0.14180000000000001</v>
      </c>
      <c r="F112" s="475"/>
      <c r="G112" s="479">
        <v>177</v>
      </c>
      <c r="H112" s="477"/>
      <c r="I112" s="477">
        <v>861</v>
      </c>
      <c r="J112" s="477"/>
      <c r="K112" s="480">
        <v>1038</v>
      </c>
      <c r="L112" s="478">
        <v>0.95492180312787478</v>
      </c>
      <c r="M112" s="475"/>
      <c r="N112" s="479">
        <v>24</v>
      </c>
      <c r="O112" s="477"/>
      <c r="P112" s="477">
        <v>25</v>
      </c>
      <c r="Q112" s="477"/>
      <c r="R112" s="477">
        <v>49</v>
      </c>
      <c r="S112" s="478">
        <v>4.5078196872125116E-2</v>
      </c>
      <c r="T112" s="475"/>
      <c r="U112" s="143">
        <v>1087</v>
      </c>
      <c r="V112" s="449"/>
    </row>
    <row r="113" spans="1:22" s="448" customFormat="1" ht="22.2" customHeight="1">
      <c r="A113" s="474" t="s">
        <v>336</v>
      </c>
      <c r="B113" s="475"/>
      <c r="C113" s="479">
        <v>120</v>
      </c>
      <c r="D113" s="477">
        <v>398</v>
      </c>
      <c r="E113" s="478">
        <v>3.3167</v>
      </c>
      <c r="F113" s="475"/>
      <c r="G113" s="479">
        <v>135</v>
      </c>
      <c r="H113" s="477"/>
      <c r="I113" s="477">
        <v>380</v>
      </c>
      <c r="J113" s="477"/>
      <c r="K113" s="477">
        <v>515</v>
      </c>
      <c r="L113" s="478">
        <v>0.99420849420849422</v>
      </c>
      <c r="M113" s="475"/>
      <c r="N113" s="479">
        <v>1</v>
      </c>
      <c r="O113" s="477"/>
      <c r="P113" s="477">
        <v>2</v>
      </c>
      <c r="Q113" s="477"/>
      <c r="R113" s="477">
        <v>3</v>
      </c>
      <c r="S113" s="478">
        <v>5.7915057915057912E-3</v>
      </c>
      <c r="T113" s="475"/>
      <c r="U113" s="481">
        <v>518</v>
      </c>
      <c r="V113" s="449"/>
    </row>
    <row r="114" spans="1:22" s="448" customFormat="1" ht="22.2" customHeight="1">
      <c r="A114" s="474" t="s">
        <v>337</v>
      </c>
      <c r="B114" s="475"/>
      <c r="C114" s="479">
        <v>193</v>
      </c>
      <c r="D114" s="477">
        <v>235</v>
      </c>
      <c r="E114" s="478">
        <v>1.2176</v>
      </c>
      <c r="F114" s="475"/>
      <c r="G114" s="479"/>
      <c r="H114" s="477"/>
      <c r="I114" s="477">
        <v>428</v>
      </c>
      <c r="J114" s="477"/>
      <c r="K114" s="477">
        <v>428</v>
      </c>
      <c r="L114" s="478">
        <v>1</v>
      </c>
      <c r="M114" s="475"/>
      <c r="N114" s="479"/>
      <c r="O114" s="477"/>
      <c r="P114" s="477"/>
      <c r="Q114" s="477"/>
      <c r="R114" s="477">
        <v>0</v>
      </c>
      <c r="S114" s="478">
        <v>0</v>
      </c>
      <c r="T114" s="475"/>
      <c r="U114" s="481">
        <v>428</v>
      </c>
      <c r="V114" s="449"/>
    </row>
    <row r="115" spans="1:22" s="448" customFormat="1" ht="22.2" customHeight="1">
      <c r="A115" s="474" t="s">
        <v>338</v>
      </c>
      <c r="B115" s="475"/>
      <c r="C115" s="479">
        <v>260</v>
      </c>
      <c r="D115" s="477">
        <v>157</v>
      </c>
      <c r="E115" s="478">
        <v>0.6038</v>
      </c>
      <c r="F115" s="475"/>
      <c r="G115" s="479">
        <v>92</v>
      </c>
      <c r="H115" s="477"/>
      <c r="I115" s="477">
        <v>314</v>
      </c>
      <c r="J115" s="477"/>
      <c r="K115" s="477">
        <v>406</v>
      </c>
      <c r="L115" s="478">
        <v>0.97362110311750594</v>
      </c>
      <c r="M115" s="475"/>
      <c r="N115" s="479">
        <v>7</v>
      </c>
      <c r="O115" s="477"/>
      <c r="P115" s="477">
        <v>4</v>
      </c>
      <c r="Q115" s="477"/>
      <c r="R115" s="477">
        <v>11</v>
      </c>
      <c r="S115" s="478">
        <v>2.6378896882494004E-2</v>
      </c>
      <c r="T115" s="475"/>
      <c r="U115" s="481">
        <v>417</v>
      </c>
      <c r="V115" s="449"/>
    </row>
    <row r="116" spans="1:22" s="448" customFormat="1" ht="22.2" customHeight="1">
      <c r="A116" s="474" t="s">
        <v>339</v>
      </c>
      <c r="B116" s="475"/>
      <c r="C116" s="479">
        <v>86</v>
      </c>
      <c r="D116" s="477">
        <v>225</v>
      </c>
      <c r="E116" s="478">
        <v>2.6162999999999998</v>
      </c>
      <c r="F116" s="475"/>
      <c r="G116" s="479">
        <v>82</v>
      </c>
      <c r="H116" s="477"/>
      <c r="I116" s="477">
        <v>223</v>
      </c>
      <c r="J116" s="477"/>
      <c r="K116" s="477">
        <v>305</v>
      </c>
      <c r="L116" s="478">
        <v>0.98070739549839236</v>
      </c>
      <c r="M116" s="475"/>
      <c r="N116" s="479">
        <v>5</v>
      </c>
      <c r="O116" s="477"/>
      <c r="P116" s="477">
        <v>1</v>
      </c>
      <c r="Q116" s="477"/>
      <c r="R116" s="477">
        <v>6</v>
      </c>
      <c r="S116" s="478">
        <v>1.9292604501607719E-2</v>
      </c>
      <c r="T116" s="475"/>
      <c r="U116" s="481">
        <v>311</v>
      </c>
      <c r="V116" s="449"/>
    </row>
    <row r="117" spans="1:22" s="448" customFormat="1" ht="22.2" customHeight="1">
      <c r="A117" s="474" t="s">
        <v>340</v>
      </c>
      <c r="B117" s="475"/>
      <c r="C117" s="476">
        <v>1296</v>
      </c>
      <c r="D117" s="477">
        <v>-63</v>
      </c>
      <c r="E117" s="478">
        <v>-4.8599999999999997E-2</v>
      </c>
      <c r="F117" s="475"/>
      <c r="G117" s="479">
        <v>179</v>
      </c>
      <c r="H117" s="477"/>
      <c r="I117" s="480">
        <v>1038</v>
      </c>
      <c r="J117" s="477"/>
      <c r="K117" s="480">
        <v>1217</v>
      </c>
      <c r="L117" s="478">
        <v>0.98702351987023518</v>
      </c>
      <c r="M117" s="475"/>
      <c r="N117" s="479">
        <v>5</v>
      </c>
      <c r="O117" s="477"/>
      <c r="P117" s="477">
        <v>11</v>
      </c>
      <c r="Q117" s="477"/>
      <c r="R117" s="477">
        <v>16</v>
      </c>
      <c r="S117" s="478">
        <v>1.29764801297648E-2</v>
      </c>
      <c r="T117" s="475"/>
      <c r="U117" s="143">
        <v>1233</v>
      </c>
      <c r="V117" s="449"/>
    </row>
    <row r="118" spans="1:22" s="448" customFormat="1" ht="22.2" customHeight="1">
      <c r="A118" s="474" t="s">
        <v>341</v>
      </c>
      <c r="B118" s="475"/>
      <c r="C118" s="479">
        <v>164</v>
      </c>
      <c r="D118" s="477">
        <v>252</v>
      </c>
      <c r="E118" s="478">
        <v>1.5366</v>
      </c>
      <c r="F118" s="475"/>
      <c r="G118" s="479">
        <v>109</v>
      </c>
      <c r="H118" s="477"/>
      <c r="I118" s="477">
        <v>304</v>
      </c>
      <c r="J118" s="477"/>
      <c r="K118" s="477">
        <v>413</v>
      </c>
      <c r="L118" s="478">
        <v>0.99278846153846156</v>
      </c>
      <c r="M118" s="475"/>
      <c r="N118" s="479"/>
      <c r="O118" s="477"/>
      <c r="P118" s="477">
        <v>3</v>
      </c>
      <c r="Q118" s="477"/>
      <c r="R118" s="477">
        <v>3</v>
      </c>
      <c r="S118" s="478">
        <v>7.2115384615384611E-3</v>
      </c>
      <c r="T118" s="475"/>
      <c r="U118" s="481">
        <v>416</v>
      </c>
      <c r="V118" s="449"/>
    </row>
    <row r="119" spans="1:22" s="448" customFormat="1" ht="22.2" customHeight="1">
      <c r="A119" s="474" t="s">
        <v>342</v>
      </c>
      <c r="B119" s="475"/>
      <c r="C119" s="479">
        <v>141</v>
      </c>
      <c r="D119" s="477">
        <v>-141</v>
      </c>
      <c r="E119" s="478">
        <v>-1</v>
      </c>
      <c r="F119" s="475"/>
      <c r="G119" s="479"/>
      <c r="H119" s="477"/>
      <c r="I119" s="477"/>
      <c r="J119" s="477"/>
      <c r="K119" s="477">
        <v>0</v>
      </c>
      <c r="L119" s="478" t="s">
        <v>489</v>
      </c>
      <c r="M119" s="475"/>
      <c r="N119" s="479"/>
      <c r="O119" s="477"/>
      <c r="P119" s="477"/>
      <c r="Q119" s="477"/>
      <c r="R119" s="477">
        <v>0</v>
      </c>
      <c r="S119" s="478" t="s">
        <v>489</v>
      </c>
      <c r="T119" s="475"/>
      <c r="U119" s="481">
        <v>0</v>
      </c>
      <c r="V119" s="449"/>
    </row>
    <row r="120" spans="1:22" s="448" customFormat="1" ht="22.2" customHeight="1">
      <c r="A120" s="474" t="s">
        <v>343</v>
      </c>
      <c r="B120" s="475"/>
      <c r="C120" s="479">
        <v>108</v>
      </c>
      <c r="D120" s="477">
        <v>-108</v>
      </c>
      <c r="E120" s="478">
        <v>-1</v>
      </c>
      <c r="F120" s="475"/>
      <c r="G120" s="479"/>
      <c r="H120" s="477"/>
      <c r="I120" s="477"/>
      <c r="J120" s="477"/>
      <c r="K120" s="477">
        <v>0</v>
      </c>
      <c r="L120" s="478" t="s">
        <v>489</v>
      </c>
      <c r="M120" s="475"/>
      <c r="N120" s="479"/>
      <c r="O120" s="477"/>
      <c r="P120" s="477"/>
      <c r="Q120" s="477"/>
      <c r="R120" s="477">
        <v>0</v>
      </c>
      <c r="S120" s="478" t="s">
        <v>489</v>
      </c>
      <c r="T120" s="475"/>
      <c r="U120" s="481">
        <v>0</v>
      </c>
      <c r="V120" s="449"/>
    </row>
    <row r="121" spans="1:22" s="448" customFormat="1" ht="22.2" customHeight="1">
      <c r="A121" s="474" t="s">
        <v>344</v>
      </c>
      <c r="B121" s="475"/>
      <c r="C121" s="479">
        <v>184</v>
      </c>
      <c r="D121" s="477">
        <v>42</v>
      </c>
      <c r="E121" s="478">
        <v>0.2283</v>
      </c>
      <c r="F121" s="475"/>
      <c r="G121" s="479">
        <v>14</v>
      </c>
      <c r="H121" s="477"/>
      <c r="I121" s="477">
        <v>212</v>
      </c>
      <c r="J121" s="477"/>
      <c r="K121" s="477">
        <v>226</v>
      </c>
      <c r="L121" s="478">
        <v>1</v>
      </c>
      <c r="M121" s="475"/>
      <c r="N121" s="479"/>
      <c r="O121" s="477"/>
      <c r="P121" s="477"/>
      <c r="Q121" s="477"/>
      <c r="R121" s="477">
        <v>0</v>
      </c>
      <c r="S121" s="478">
        <v>0</v>
      </c>
      <c r="T121" s="475"/>
      <c r="U121" s="481">
        <v>226</v>
      </c>
      <c r="V121" s="449"/>
    </row>
    <row r="122" spans="1:22" s="448" customFormat="1" ht="22.2" customHeight="1">
      <c r="A122" s="474" t="s">
        <v>345</v>
      </c>
      <c r="B122" s="475"/>
      <c r="C122" s="479">
        <v>90</v>
      </c>
      <c r="D122" s="477">
        <v>264</v>
      </c>
      <c r="E122" s="478">
        <v>2.9333</v>
      </c>
      <c r="F122" s="475"/>
      <c r="G122" s="479">
        <v>115</v>
      </c>
      <c r="H122" s="477"/>
      <c r="I122" s="477">
        <v>233</v>
      </c>
      <c r="J122" s="477"/>
      <c r="K122" s="477">
        <v>348</v>
      </c>
      <c r="L122" s="478">
        <v>0.98305084745762716</v>
      </c>
      <c r="M122" s="475"/>
      <c r="N122" s="479">
        <v>3</v>
      </c>
      <c r="O122" s="477"/>
      <c r="P122" s="477">
        <v>3</v>
      </c>
      <c r="Q122" s="477"/>
      <c r="R122" s="477">
        <v>6</v>
      </c>
      <c r="S122" s="478">
        <v>1.6949152542372881E-2</v>
      </c>
      <c r="T122" s="475"/>
      <c r="U122" s="481">
        <v>354</v>
      </c>
      <c r="V122" s="449"/>
    </row>
    <row r="123" spans="1:22" s="448" customFormat="1" ht="22.2" customHeight="1">
      <c r="A123" s="474" t="s">
        <v>346</v>
      </c>
      <c r="B123" s="475"/>
      <c r="C123" s="479">
        <v>57</v>
      </c>
      <c r="D123" s="477">
        <v>357</v>
      </c>
      <c r="E123" s="478">
        <v>6.2632000000000003</v>
      </c>
      <c r="F123" s="475"/>
      <c r="G123" s="479">
        <v>140</v>
      </c>
      <c r="H123" s="477"/>
      <c r="I123" s="477">
        <v>272</v>
      </c>
      <c r="J123" s="477"/>
      <c r="K123" s="477">
        <v>412</v>
      </c>
      <c r="L123" s="478">
        <v>0.99516908212560384</v>
      </c>
      <c r="M123" s="475"/>
      <c r="N123" s="479">
        <v>1</v>
      </c>
      <c r="O123" s="477"/>
      <c r="P123" s="477">
        <v>1</v>
      </c>
      <c r="Q123" s="477"/>
      <c r="R123" s="477">
        <v>2</v>
      </c>
      <c r="S123" s="478">
        <v>4.830917874396135E-3</v>
      </c>
      <c r="T123" s="475"/>
      <c r="U123" s="481">
        <v>414</v>
      </c>
      <c r="V123" s="449"/>
    </row>
    <row r="124" spans="1:22" s="448" customFormat="1" ht="22.2" customHeight="1">
      <c r="A124" s="474" t="s">
        <v>347</v>
      </c>
      <c r="B124" s="475"/>
      <c r="C124" s="479">
        <v>326</v>
      </c>
      <c r="D124" s="477">
        <v>-50</v>
      </c>
      <c r="E124" s="478">
        <v>-0.15340000000000001</v>
      </c>
      <c r="F124" s="475"/>
      <c r="G124" s="479"/>
      <c r="H124" s="477"/>
      <c r="I124" s="477">
        <v>274</v>
      </c>
      <c r="J124" s="477"/>
      <c r="K124" s="477">
        <v>274</v>
      </c>
      <c r="L124" s="478">
        <v>0.99275362318840576</v>
      </c>
      <c r="M124" s="475"/>
      <c r="N124" s="479"/>
      <c r="O124" s="477"/>
      <c r="P124" s="477">
        <v>2</v>
      </c>
      <c r="Q124" s="477"/>
      <c r="R124" s="477">
        <v>2</v>
      </c>
      <c r="S124" s="478">
        <v>7.246376811594203E-3</v>
      </c>
      <c r="T124" s="475"/>
      <c r="U124" s="481">
        <v>276</v>
      </c>
      <c r="V124" s="449"/>
    </row>
    <row r="125" spans="1:22" s="448" customFormat="1" ht="22.2" customHeight="1">
      <c r="A125" s="474" t="s">
        <v>348</v>
      </c>
      <c r="B125" s="475"/>
      <c r="C125" s="479">
        <v>326</v>
      </c>
      <c r="D125" s="477">
        <v>-167</v>
      </c>
      <c r="E125" s="478">
        <v>-0.51229999999999998</v>
      </c>
      <c r="F125" s="475"/>
      <c r="G125" s="479">
        <v>27</v>
      </c>
      <c r="H125" s="477"/>
      <c r="I125" s="477">
        <v>130</v>
      </c>
      <c r="J125" s="477"/>
      <c r="K125" s="477">
        <v>157</v>
      </c>
      <c r="L125" s="478">
        <v>0.98742138364779874</v>
      </c>
      <c r="M125" s="475"/>
      <c r="N125" s="479">
        <v>2</v>
      </c>
      <c r="O125" s="477"/>
      <c r="P125" s="477"/>
      <c r="Q125" s="477"/>
      <c r="R125" s="477">
        <v>2</v>
      </c>
      <c r="S125" s="478">
        <v>1.2578616352201257E-2</v>
      </c>
      <c r="T125" s="475"/>
      <c r="U125" s="481">
        <v>159</v>
      </c>
      <c r="V125" s="449"/>
    </row>
    <row r="126" spans="1:22" s="448" customFormat="1" ht="22.2" customHeight="1">
      <c r="A126" s="474" t="s">
        <v>349</v>
      </c>
      <c r="B126" s="475"/>
      <c r="C126" s="479">
        <v>413</v>
      </c>
      <c r="D126" s="477">
        <v>-82</v>
      </c>
      <c r="E126" s="478">
        <v>-0.19850000000000001</v>
      </c>
      <c r="F126" s="475"/>
      <c r="G126" s="479"/>
      <c r="H126" s="477">
        <v>27</v>
      </c>
      <c r="I126" s="477"/>
      <c r="J126" s="477">
        <v>297</v>
      </c>
      <c r="K126" s="477">
        <v>324</v>
      </c>
      <c r="L126" s="478">
        <v>0.97885196374622352</v>
      </c>
      <c r="M126" s="475"/>
      <c r="N126" s="479"/>
      <c r="O126" s="477"/>
      <c r="P126" s="477"/>
      <c r="Q126" s="477">
        <v>7</v>
      </c>
      <c r="R126" s="477">
        <v>7</v>
      </c>
      <c r="S126" s="478">
        <v>2.1148036253776436E-2</v>
      </c>
      <c r="T126" s="475"/>
      <c r="U126" s="481">
        <v>331</v>
      </c>
      <c r="V126" s="449"/>
    </row>
    <row r="127" spans="1:22" s="448" customFormat="1" ht="22.2" customHeight="1">
      <c r="A127" s="474" t="s">
        <v>350</v>
      </c>
      <c r="B127" s="475"/>
      <c r="C127" s="476">
        <v>1068</v>
      </c>
      <c r="D127" s="477">
        <v>133</v>
      </c>
      <c r="E127" s="478">
        <v>0.1245</v>
      </c>
      <c r="F127" s="475"/>
      <c r="G127" s="479">
        <v>157</v>
      </c>
      <c r="H127" s="477"/>
      <c r="I127" s="480">
        <v>1038</v>
      </c>
      <c r="J127" s="477"/>
      <c r="K127" s="480">
        <v>1195</v>
      </c>
      <c r="L127" s="478">
        <v>0.99500416319733564</v>
      </c>
      <c r="M127" s="475"/>
      <c r="N127" s="479">
        <v>2</v>
      </c>
      <c r="O127" s="477"/>
      <c r="P127" s="477">
        <v>4</v>
      </c>
      <c r="Q127" s="477"/>
      <c r="R127" s="477">
        <v>6</v>
      </c>
      <c r="S127" s="478">
        <v>4.9958368026644462E-3</v>
      </c>
      <c r="T127" s="475"/>
      <c r="U127" s="143">
        <v>1201</v>
      </c>
      <c r="V127" s="449"/>
    </row>
    <row r="128" spans="1:22" s="448" customFormat="1" ht="22.2" customHeight="1">
      <c r="A128" s="468"/>
      <c r="B128" s="469"/>
      <c r="C128" s="470"/>
      <c r="D128" s="471"/>
      <c r="E128" s="472"/>
      <c r="F128" s="469"/>
      <c r="G128" s="470"/>
      <c r="H128" s="471"/>
      <c r="I128" s="471"/>
      <c r="J128" s="471"/>
      <c r="K128" s="471"/>
      <c r="L128" s="473"/>
      <c r="M128" s="469"/>
      <c r="N128" s="470"/>
      <c r="O128" s="471"/>
      <c r="P128" s="471"/>
      <c r="Q128" s="471"/>
      <c r="R128" s="471"/>
      <c r="S128" s="473"/>
      <c r="T128" s="469"/>
      <c r="U128" s="468"/>
      <c r="V128" s="449"/>
    </row>
    <row r="129" spans="1:22" s="448" customFormat="1" ht="22.2" customHeight="1">
      <c r="A129" s="460" t="s">
        <v>104</v>
      </c>
      <c r="B129" s="461"/>
      <c r="C129" s="462">
        <v>6043</v>
      </c>
      <c r="D129" s="466">
        <v>1233</v>
      </c>
      <c r="E129" s="464">
        <v>0.20399999999999999</v>
      </c>
      <c r="F129" s="461"/>
      <c r="G129" s="462">
        <v>2244</v>
      </c>
      <c r="H129" s="463">
        <v>145</v>
      </c>
      <c r="I129" s="466">
        <v>4383</v>
      </c>
      <c r="J129" s="463">
        <v>152</v>
      </c>
      <c r="K129" s="466">
        <v>6924</v>
      </c>
      <c r="L129" s="464">
        <v>0.95162177020340843</v>
      </c>
      <c r="M129" s="461"/>
      <c r="N129" s="465">
        <v>151</v>
      </c>
      <c r="O129" s="463">
        <v>36</v>
      </c>
      <c r="P129" s="463">
        <v>153</v>
      </c>
      <c r="Q129" s="463">
        <v>12</v>
      </c>
      <c r="R129" s="463">
        <v>352</v>
      </c>
      <c r="S129" s="464">
        <v>4.8378229796591531E-2</v>
      </c>
      <c r="T129" s="461"/>
      <c r="U129" s="467">
        <v>7276</v>
      </c>
      <c r="V129" s="449"/>
    </row>
    <row r="130" spans="1:22" s="448" customFormat="1" ht="22.2" customHeight="1">
      <c r="A130" s="468"/>
      <c r="B130" s="469"/>
      <c r="C130" s="470"/>
      <c r="D130" s="471"/>
      <c r="E130" s="472"/>
      <c r="F130" s="469"/>
      <c r="G130" s="470"/>
      <c r="H130" s="471"/>
      <c r="I130" s="471"/>
      <c r="J130" s="471"/>
      <c r="K130" s="471"/>
      <c r="L130" s="473"/>
      <c r="M130" s="469"/>
      <c r="N130" s="470"/>
      <c r="O130" s="471"/>
      <c r="P130" s="471"/>
      <c r="Q130" s="471"/>
      <c r="R130" s="471"/>
      <c r="S130" s="473"/>
      <c r="T130" s="469"/>
      <c r="U130" s="468"/>
      <c r="V130" s="449"/>
    </row>
    <row r="131" spans="1:22" s="448" customFormat="1" ht="22.2" customHeight="1">
      <c r="A131" s="474" t="s">
        <v>281</v>
      </c>
      <c r="B131" s="475"/>
      <c r="C131" s="476">
        <v>1825</v>
      </c>
      <c r="D131" s="477">
        <v>349</v>
      </c>
      <c r="E131" s="478">
        <v>0.19120000000000001</v>
      </c>
      <c r="F131" s="475"/>
      <c r="G131" s="479">
        <v>640</v>
      </c>
      <c r="H131" s="477">
        <v>37</v>
      </c>
      <c r="I131" s="480">
        <v>1386</v>
      </c>
      <c r="J131" s="477">
        <v>33</v>
      </c>
      <c r="K131" s="480">
        <v>2096</v>
      </c>
      <c r="L131" s="478">
        <v>0.9641214351425943</v>
      </c>
      <c r="M131" s="475"/>
      <c r="N131" s="479">
        <v>26</v>
      </c>
      <c r="O131" s="477">
        <v>5</v>
      </c>
      <c r="P131" s="477">
        <v>46</v>
      </c>
      <c r="Q131" s="477">
        <v>1</v>
      </c>
      <c r="R131" s="477">
        <v>78</v>
      </c>
      <c r="S131" s="478">
        <v>3.5878564857405704E-2</v>
      </c>
      <c r="T131" s="475"/>
      <c r="U131" s="143">
        <v>2174</v>
      </c>
      <c r="V131" s="449"/>
    </row>
    <row r="132" spans="1:22" s="448" customFormat="1" ht="22.2" customHeight="1">
      <c r="A132" s="474" t="s">
        <v>282</v>
      </c>
      <c r="B132" s="475"/>
      <c r="C132" s="476">
        <v>1488</v>
      </c>
      <c r="D132" s="477">
        <v>-59</v>
      </c>
      <c r="E132" s="478">
        <v>-3.9699999999999999E-2</v>
      </c>
      <c r="F132" s="475"/>
      <c r="G132" s="479">
        <v>203</v>
      </c>
      <c r="H132" s="477"/>
      <c r="I132" s="480">
        <v>1186</v>
      </c>
      <c r="J132" s="477"/>
      <c r="K132" s="480">
        <v>1389</v>
      </c>
      <c r="L132" s="478">
        <v>0.97200839748075585</v>
      </c>
      <c r="M132" s="475"/>
      <c r="N132" s="479">
        <v>12</v>
      </c>
      <c r="O132" s="477"/>
      <c r="P132" s="477">
        <v>28</v>
      </c>
      <c r="Q132" s="477"/>
      <c r="R132" s="477">
        <v>40</v>
      </c>
      <c r="S132" s="478">
        <v>2.7991602519244228E-2</v>
      </c>
      <c r="T132" s="475"/>
      <c r="U132" s="143">
        <v>1429</v>
      </c>
      <c r="V132" s="449"/>
    </row>
    <row r="133" spans="1:22" s="448" customFormat="1" ht="22.2" customHeight="1">
      <c r="A133" s="474" t="s">
        <v>283</v>
      </c>
      <c r="B133" s="475"/>
      <c r="C133" s="479">
        <v>611</v>
      </c>
      <c r="D133" s="477">
        <v>70</v>
      </c>
      <c r="E133" s="478">
        <v>0.11459999999999999</v>
      </c>
      <c r="F133" s="475"/>
      <c r="G133" s="479">
        <v>121</v>
      </c>
      <c r="H133" s="477">
        <v>13</v>
      </c>
      <c r="I133" s="477">
        <v>421</v>
      </c>
      <c r="J133" s="477">
        <v>35</v>
      </c>
      <c r="K133" s="477">
        <v>590</v>
      </c>
      <c r="L133" s="478">
        <v>0.86637298091042581</v>
      </c>
      <c r="M133" s="475"/>
      <c r="N133" s="479">
        <v>36</v>
      </c>
      <c r="O133" s="477">
        <v>25</v>
      </c>
      <c r="P133" s="477">
        <v>25</v>
      </c>
      <c r="Q133" s="477">
        <v>5</v>
      </c>
      <c r="R133" s="477">
        <v>91</v>
      </c>
      <c r="S133" s="478">
        <v>0.13362701908957417</v>
      </c>
      <c r="T133" s="475"/>
      <c r="U133" s="481">
        <v>681</v>
      </c>
      <c r="V133" s="449"/>
    </row>
    <row r="134" spans="1:22" s="448" customFormat="1" ht="22.2" customHeight="1">
      <c r="A134" s="474" t="s">
        <v>284</v>
      </c>
      <c r="B134" s="475"/>
      <c r="C134" s="479">
        <v>406</v>
      </c>
      <c r="D134" s="477">
        <v>367</v>
      </c>
      <c r="E134" s="478">
        <v>0.90390000000000004</v>
      </c>
      <c r="F134" s="475"/>
      <c r="G134" s="479">
        <v>630</v>
      </c>
      <c r="H134" s="477"/>
      <c r="I134" s="477">
        <v>102</v>
      </c>
      <c r="J134" s="477"/>
      <c r="K134" s="477">
        <v>732</v>
      </c>
      <c r="L134" s="478">
        <v>0.9469598965071151</v>
      </c>
      <c r="M134" s="475"/>
      <c r="N134" s="479">
        <v>40</v>
      </c>
      <c r="O134" s="477"/>
      <c r="P134" s="477">
        <v>1</v>
      </c>
      <c r="Q134" s="477"/>
      <c r="R134" s="477">
        <v>41</v>
      </c>
      <c r="S134" s="478">
        <v>5.3040103492884863E-2</v>
      </c>
      <c r="T134" s="475"/>
      <c r="U134" s="481">
        <v>773</v>
      </c>
      <c r="V134" s="449"/>
    </row>
    <row r="135" spans="1:22" s="448" customFormat="1" ht="22.2" customHeight="1">
      <c r="A135" s="474" t="s">
        <v>285</v>
      </c>
      <c r="B135" s="475"/>
      <c r="C135" s="479">
        <v>289</v>
      </c>
      <c r="D135" s="477">
        <v>82</v>
      </c>
      <c r="E135" s="478">
        <v>0.28370000000000001</v>
      </c>
      <c r="F135" s="475"/>
      <c r="G135" s="479">
        <v>92</v>
      </c>
      <c r="H135" s="477"/>
      <c r="I135" s="477">
        <v>264</v>
      </c>
      <c r="J135" s="477"/>
      <c r="K135" s="477">
        <v>356</v>
      </c>
      <c r="L135" s="478">
        <v>0.95956873315363878</v>
      </c>
      <c r="M135" s="475"/>
      <c r="N135" s="479">
        <v>7</v>
      </c>
      <c r="O135" s="477"/>
      <c r="P135" s="477">
        <v>8</v>
      </c>
      <c r="Q135" s="477"/>
      <c r="R135" s="477">
        <v>15</v>
      </c>
      <c r="S135" s="478">
        <v>4.0431266846361183E-2</v>
      </c>
      <c r="T135" s="475"/>
      <c r="U135" s="481">
        <v>371</v>
      </c>
      <c r="V135" s="449"/>
    </row>
    <row r="136" spans="1:22" s="448" customFormat="1" ht="22.2" customHeight="1">
      <c r="A136" s="474" t="s">
        <v>286</v>
      </c>
      <c r="B136" s="475"/>
      <c r="C136" s="479">
        <v>305</v>
      </c>
      <c r="D136" s="477">
        <v>189</v>
      </c>
      <c r="E136" s="478">
        <v>0.61970000000000003</v>
      </c>
      <c r="F136" s="475"/>
      <c r="G136" s="479">
        <v>258</v>
      </c>
      <c r="H136" s="477"/>
      <c r="I136" s="477">
        <v>215</v>
      </c>
      <c r="J136" s="477"/>
      <c r="K136" s="477">
        <v>473</v>
      </c>
      <c r="L136" s="478">
        <v>0.95748987854251011</v>
      </c>
      <c r="M136" s="475"/>
      <c r="N136" s="479">
        <v>8</v>
      </c>
      <c r="O136" s="477"/>
      <c r="P136" s="477">
        <v>13</v>
      </c>
      <c r="Q136" s="477"/>
      <c r="R136" s="477">
        <v>21</v>
      </c>
      <c r="S136" s="478">
        <v>4.2510121457489884E-2</v>
      </c>
      <c r="T136" s="475"/>
      <c r="U136" s="481">
        <v>494</v>
      </c>
      <c r="V136" s="449"/>
    </row>
    <row r="137" spans="1:22" s="448" customFormat="1" ht="22.2" customHeight="1">
      <c r="A137" s="474" t="s">
        <v>287</v>
      </c>
      <c r="B137" s="475"/>
      <c r="C137" s="479">
        <v>291</v>
      </c>
      <c r="D137" s="477">
        <v>116</v>
      </c>
      <c r="E137" s="478">
        <v>0.39860000000000001</v>
      </c>
      <c r="F137" s="475"/>
      <c r="G137" s="479">
        <v>146</v>
      </c>
      <c r="H137" s="477"/>
      <c r="I137" s="477">
        <v>240</v>
      </c>
      <c r="J137" s="477"/>
      <c r="K137" s="477">
        <v>386</v>
      </c>
      <c r="L137" s="478">
        <v>0.94840294840294848</v>
      </c>
      <c r="M137" s="475"/>
      <c r="N137" s="479">
        <v>13</v>
      </c>
      <c r="O137" s="477"/>
      <c r="P137" s="477">
        <v>8</v>
      </c>
      <c r="Q137" s="477"/>
      <c r="R137" s="477">
        <v>21</v>
      </c>
      <c r="S137" s="478">
        <v>5.1597051597051601E-2</v>
      </c>
      <c r="T137" s="475"/>
      <c r="U137" s="481">
        <v>407</v>
      </c>
      <c r="V137" s="449"/>
    </row>
    <row r="138" spans="1:22" s="448" customFormat="1" ht="22.2" customHeight="1">
      <c r="A138" s="474" t="s">
        <v>288</v>
      </c>
      <c r="B138" s="475"/>
      <c r="C138" s="479">
        <v>286</v>
      </c>
      <c r="D138" s="477">
        <v>56</v>
      </c>
      <c r="E138" s="478">
        <v>0.1958</v>
      </c>
      <c r="F138" s="475"/>
      <c r="G138" s="479">
        <v>63</v>
      </c>
      <c r="H138" s="477"/>
      <c r="I138" s="477">
        <v>263</v>
      </c>
      <c r="J138" s="477"/>
      <c r="K138" s="477">
        <v>326</v>
      </c>
      <c r="L138" s="478">
        <v>0.95321637426900585</v>
      </c>
      <c r="M138" s="475"/>
      <c r="N138" s="479">
        <v>5</v>
      </c>
      <c r="O138" s="477"/>
      <c r="P138" s="477">
        <v>11</v>
      </c>
      <c r="Q138" s="477"/>
      <c r="R138" s="477">
        <v>16</v>
      </c>
      <c r="S138" s="478">
        <v>4.6783625730994149E-2</v>
      </c>
      <c r="T138" s="475"/>
      <c r="U138" s="481">
        <v>342</v>
      </c>
      <c r="V138" s="449"/>
    </row>
    <row r="139" spans="1:22" s="448" customFormat="1" ht="22.2" customHeight="1">
      <c r="A139" s="474" t="s">
        <v>289</v>
      </c>
      <c r="B139" s="475"/>
      <c r="C139" s="479">
        <v>215</v>
      </c>
      <c r="D139" s="477">
        <v>26</v>
      </c>
      <c r="E139" s="478">
        <v>0.12089999999999999</v>
      </c>
      <c r="F139" s="475"/>
      <c r="G139" s="479">
        <v>52</v>
      </c>
      <c r="H139" s="477"/>
      <c r="I139" s="477">
        <v>182</v>
      </c>
      <c r="J139" s="477"/>
      <c r="K139" s="477">
        <v>234</v>
      </c>
      <c r="L139" s="478">
        <v>0.97095435684647302</v>
      </c>
      <c r="M139" s="475"/>
      <c r="N139" s="479">
        <v>2</v>
      </c>
      <c r="O139" s="477"/>
      <c r="P139" s="477">
        <v>5</v>
      </c>
      <c r="Q139" s="477"/>
      <c r="R139" s="477">
        <v>7</v>
      </c>
      <c r="S139" s="478">
        <v>2.9045643153526968E-2</v>
      </c>
      <c r="T139" s="475"/>
      <c r="U139" s="481">
        <v>241</v>
      </c>
      <c r="V139" s="449"/>
    </row>
    <row r="140" spans="1:22" s="448" customFormat="1" ht="22.2" customHeight="1">
      <c r="A140" s="474" t="s">
        <v>290</v>
      </c>
      <c r="B140" s="475"/>
      <c r="C140" s="479">
        <v>142</v>
      </c>
      <c r="D140" s="477">
        <v>31</v>
      </c>
      <c r="E140" s="478">
        <v>0.21829999999999999</v>
      </c>
      <c r="F140" s="475"/>
      <c r="G140" s="479">
        <v>39</v>
      </c>
      <c r="H140" s="477"/>
      <c r="I140" s="477">
        <v>124</v>
      </c>
      <c r="J140" s="477"/>
      <c r="K140" s="477">
        <v>163</v>
      </c>
      <c r="L140" s="478">
        <v>0.94219653179190754</v>
      </c>
      <c r="M140" s="475"/>
      <c r="N140" s="479">
        <v>2</v>
      </c>
      <c r="O140" s="477"/>
      <c r="P140" s="477">
        <v>8</v>
      </c>
      <c r="Q140" s="477"/>
      <c r="R140" s="477">
        <v>10</v>
      </c>
      <c r="S140" s="478">
        <v>5.7803468208092484E-2</v>
      </c>
      <c r="T140" s="475"/>
      <c r="U140" s="481">
        <v>173</v>
      </c>
      <c r="V140" s="449"/>
    </row>
    <row r="141" spans="1:22" s="448" customFormat="1" ht="22.2" customHeight="1">
      <c r="A141" s="474" t="s">
        <v>291</v>
      </c>
      <c r="B141" s="475"/>
      <c r="C141" s="479">
        <v>185</v>
      </c>
      <c r="D141" s="477">
        <v>6</v>
      </c>
      <c r="E141" s="478">
        <v>3.2399999999999998E-2</v>
      </c>
      <c r="F141" s="475"/>
      <c r="G141" s="479"/>
      <c r="H141" s="477">
        <v>95</v>
      </c>
      <c r="I141" s="477"/>
      <c r="J141" s="477">
        <v>84</v>
      </c>
      <c r="K141" s="477">
        <v>179</v>
      </c>
      <c r="L141" s="478">
        <v>0.93717277486910999</v>
      </c>
      <c r="M141" s="475"/>
      <c r="N141" s="479"/>
      <c r="O141" s="477">
        <v>6</v>
      </c>
      <c r="P141" s="477"/>
      <c r="Q141" s="477">
        <v>6</v>
      </c>
      <c r="R141" s="477">
        <v>12</v>
      </c>
      <c r="S141" s="478">
        <v>6.2827225130890063E-2</v>
      </c>
      <c r="T141" s="475"/>
      <c r="U141" s="481">
        <v>191</v>
      </c>
      <c r="V141" s="449"/>
    </row>
    <row r="142" spans="1:22" s="448" customFormat="1" ht="22.2" customHeight="1">
      <c r="A142" s="468"/>
      <c r="B142" s="469"/>
      <c r="C142" s="470"/>
      <c r="D142" s="471"/>
      <c r="E142" s="472"/>
      <c r="F142" s="469"/>
      <c r="G142" s="470"/>
      <c r="H142" s="471"/>
      <c r="I142" s="471"/>
      <c r="J142" s="471"/>
      <c r="K142" s="471"/>
      <c r="L142" s="473"/>
      <c r="M142" s="469"/>
      <c r="N142" s="470"/>
      <c r="O142" s="471"/>
      <c r="P142" s="471"/>
      <c r="Q142" s="471"/>
      <c r="R142" s="471"/>
      <c r="S142" s="473"/>
      <c r="T142" s="469"/>
      <c r="U142" s="468"/>
      <c r="V142" s="449"/>
    </row>
    <row r="143" spans="1:22" s="448" customFormat="1" ht="22.2" customHeight="1">
      <c r="A143" s="460" t="s">
        <v>105</v>
      </c>
      <c r="B143" s="461"/>
      <c r="C143" s="462">
        <v>3827</v>
      </c>
      <c r="D143" s="463">
        <v>293</v>
      </c>
      <c r="E143" s="464">
        <v>7.6600000000000001E-2</v>
      </c>
      <c r="F143" s="461"/>
      <c r="G143" s="462">
        <v>1377</v>
      </c>
      <c r="H143" s="463">
        <v>102</v>
      </c>
      <c r="I143" s="466">
        <v>1896</v>
      </c>
      <c r="J143" s="463">
        <v>69</v>
      </c>
      <c r="K143" s="466">
        <v>3444</v>
      </c>
      <c r="L143" s="464">
        <v>0.83592233009708738</v>
      </c>
      <c r="M143" s="461"/>
      <c r="N143" s="465">
        <v>136</v>
      </c>
      <c r="O143" s="463">
        <v>9</v>
      </c>
      <c r="P143" s="463">
        <v>519</v>
      </c>
      <c r="Q143" s="463">
        <v>12</v>
      </c>
      <c r="R143" s="463">
        <v>676</v>
      </c>
      <c r="S143" s="464">
        <v>0.16407766990291262</v>
      </c>
      <c r="T143" s="461"/>
      <c r="U143" s="467">
        <v>4120</v>
      </c>
      <c r="V143" s="449"/>
    </row>
    <row r="144" spans="1:22" s="448" customFormat="1" ht="22.2" customHeight="1">
      <c r="A144" s="468"/>
      <c r="B144" s="469"/>
      <c r="C144" s="470"/>
      <c r="D144" s="471"/>
      <c r="E144" s="472"/>
      <c r="F144" s="469"/>
      <c r="G144" s="470"/>
      <c r="H144" s="471"/>
      <c r="I144" s="471"/>
      <c r="J144" s="471"/>
      <c r="K144" s="471"/>
      <c r="L144" s="473"/>
      <c r="M144" s="469"/>
      <c r="N144" s="470"/>
      <c r="O144" s="471"/>
      <c r="P144" s="471"/>
      <c r="Q144" s="471"/>
      <c r="R144" s="471"/>
      <c r="S144" s="473"/>
      <c r="T144" s="469"/>
      <c r="U144" s="468"/>
      <c r="V144" s="449"/>
    </row>
    <row r="145" spans="1:22" s="448" customFormat="1" ht="22.2" customHeight="1">
      <c r="A145" s="474" t="s">
        <v>292</v>
      </c>
      <c r="B145" s="475"/>
      <c r="C145" s="476">
        <v>1659</v>
      </c>
      <c r="D145" s="477">
        <v>-36</v>
      </c>
      <c r="E145" s="478">
        <v>-2.1700000000000001E-2</v>
      </c>
      <c r="F145" s="475"/>
      <c r="G145" s="479">
        <v>515</v>
      </c>
      <c r="H145" s="477">
        <v>42</v>
      </c>
      <c r="I145" s="477">
        <v>646</v>
      </c>
      <c r="J145" s="477">
        <v>19</v>
      </c>
      <c r="K145" s="480">
        <v>1222</v>
      </c>
      <c r="L145" s="478">
        <v>0.75292667898952559</v>
      </c>
      <c r="M145" s="475"/>
      <c r="N145" s="479">
        <v>85</v>
      </c>
      <c r="O145" s="477">
        <v>4</v>
      </c>
      <c r="P145" s="477">
        <v>305</v>
      </c>
      <c r="Q145" s="477">
        <v>7</v>
      </c>
      <c r="R145" s="477">
        <v>401</v>
      </c>
      <c r="S145" s="478">
        <v>0.24707332101047441</v>
      </c>
      <c r="T145" s="475"/>
      <c r="U145" s="143">
        <v>1623</v>
      </c>
      <c r="V145" s="449"/>
    </row>
    <row r="146" spans="1:22" s="448" customFormat="1" ht="22.2" customHeight="1">
      <c r="A146" s="474" t="s">
        <v>293</v>
      </c>
      <c r="B146" s="475"/>
      <c r="C146" s="479">
        <v>613</v>
      </c>
      <c r="D146" s="477">
        <v>266</v>
      </c>
      <c r="E146" s="478">
        <v>0.43390000000000001</v>
      </c>
      <c r="F146" s="475"/>
      <c r="G146" s="479">
        <v>253</v>
      </c>
      <c r="H146" s="477">
        <v>23</v>
      </c>
      <c r="I146" s="477">
        <v>389</v>
      </c>
      <c r="J146" s="477">
        <v>17</v>
      </c>
      <c r="K146" s="477">
        <v>682</v>
      </c>
      <c r="L146" s="478">
        <v>0.77588168373151301</v>
      </c>
      <c r="M146" s="475"/>
      <c r="N146" s="479">
        <v>34</v>
      </c>
      <c r="O146" s="477">
        <v>2</v>
      </c>
      <c r="P146" s="477">
        <v>157</v>
      </c>
      <c r="Q146" s="477">
        <v>4</v>
      </c>
      <c r="R146" s="477">
        <v>197</v>
      </c>
      <c r="S146" s="478">
        <v>0.22411831626848691</v>
      </c>
      <c r="T146" s="475"/>
      <c r="U146" s="481">
        <v>879</v>
      </c>
      <c r="V146" s="449"/>
    </row>
    <row r="147" spans="1:22" s="448" customFormat="1" ht="22.2" customHeight="1">
      <c r="A147" s="474" t="s">
        <v>294</v>
      </c>
      <c r="B147" s="475"/>
      <c r="C147" s="479">
        <v>527</v>
      </c>
      <c r="D147" s="477">
        <v>-29</v>
      </c>
      <c r="E147" s="478">
        <v>-5.5E-2</v>
      </c>
      <c r="F147" s="475"/>
      <c r="G147" s="479">
        <v>167</v>
      </c>
      <c r="H147" s="477">
        <v>16</v>
      </c>
      <c r="I147" s="477">
        <v>270</v>
      </c>
      <c r="J147" s="477">
        <v>7</v>
      </c>
      <c r="K147" s="477">
        <v>460</v>
      </c>
      <c r="L147" s="478">
        <v>0.9236947791164658</v>
      </c>
      <c r="M147" s="475"/>
      <c r="N147" s="479">
        <v>5</v>
      </c>
      <c r="O147" s="477">
        <v>3</v>
      </c>
      <c r="P147" s="477">
        <v>29</v>
      </c>
      <c r="Q147" s="477">
        <v>1</v>
      </c>
      <c r="R147" s="477">
        <v>38</v>
      </c>
      <c r="S147" s="478">
        <v>7.6305220883534142E-2</v>
      </c>
      <c r="T147" s="475"/>
      <c r="U147" s="481">
        <v>498</v>
      </c>
      <c r="V147" s="449"/>
    </row>
    <row r="148" spans="1:22" s="448" customFormat="1" ht="22.2" customHeight="1">
      <c r="A148" s="474" t="s">
        <v>295</v>
      </c>
      <c r="B148" s="475"/>
      <c r="C148" s="479">
        <v>179</v>
      </c>
      <c r="D148" s="477">
        <v>49</v>
      </c>
      <c r="E148" s="478">
        <v>0.2737</v>
      </c>
      <c r="F148" s="475"/>
      <c r="G148" s="479">
        <v>110</v>
      </c>
      <c r="H148" s="477">
        <v>6</v>
      </c>
      <c r="I148" s="477">
        <v>109</v>
      </c>
      <c r="J148" s="477">
        <v>3</v>
      </c>
      <c r="K148" s="477">
        <v>228</v>
      </c>
      <c r="L148" s="478">
        <v>1</v>
      </c>
      <c r="M148" s="475"/>
      <c r="N148" s="479"/>
      <c r="O148" s="477"/>
      <c r="P148" s="477"/>
      <c r="Q148" s="477"/>
      <c r="R148" s="477">
        <v>0</v>
      </c>
      <c r="S148" s="478">
        <v>0</v>
      </c>
      <c r="T148" s="475"/>
      <c r="U148" s="481">
        <v>228</v>
      </c>
      <c r="V148" s="449"/>
    </row>
    <row r="149" spans="1:22" s="448" customFormat="1" ht="22.2" customHeight="1">
      <c r="A149" s="474" t="s">
        <v>296</v>
      </c>
      <c r="B149" s="475"/>
      <c r="C149" s="479">
        <v>99</v>
      </c>
      <c r="D149" s="477">
        <v>55</v>
      </c>
      <c r="E149" s="478">
        <v>0.55559999999999998</v>
      </c>
      <c r="F149" s="475"/>
      <c r="G149" s="479">
        <v>96</v>
      </c>
      <c r="H149" s="477">
        <v>4</v>
      </c>
      <c r="I149" s="477">
        <v>43</v>
      </c>
      <c r="J149" s="477">
        <v>3</v>
      </c>
      <c r="K149" s="477">
        <v>146</v>
      </c>
      <c r="L149" s="478">
        <v>0.94805194805194803</v>
      </c>
      <c r="M149" s="475"/>
      <c r="N149" s="479">
        <v>4</v>
      </c>
      <c r="O149" s="477"/>
      <c r="P149" s="477">
        <v>4</v>
      </c>
      <c r="Q149" s="477"/>
      <c r="R149" s="477">
        <v>8</v>
      </c>
      <c r="S149" s="478">
        <v>5.1948051948051945E-2</v>
      </c>
      <c r="T149" s="475"/>
      <c r="U149" s="481">
        <v>154</v>
      </c>
      <c r="V149" s="449"/>
    </row>
    <row r="150" spans="1:22" s="448" customFormat="1" ht="22.2" customHeight="1">
      <c r="A150" s="474" t="s">
        <v>297</v>
      </c>
      <c r="B150" s="475"/>
      <c r="C150" s="479">
        <v>203</v>
      </c>
      <c r="D150" s="477">
        <v>-86</v>
      </c>
      <c r="E150" s="478">
        <v>-0.42359999999999998</v>
      </c>
      <c r="F150" s="475"/>
      <c r="G150" s="479">
        <v>35</v>
      </c>
      <c r="H150" s="477">
        <v>1</v>
      </c>
      <c r="I150" s="477">
        <v>52</v>
      </c>
      <c r="J150" s="477">
        <v>2</v>
      </c>
      <c r="K150" s="477">
        <v>90</v>
      </c>
      <c r="L150" s="478">
        <v>0.76923076923076916</v>
      </c>
      <c r="M150" s="475"/>
      <c r="N150" s="479">
        <v>6</v>
      </c>
      <c r="O150" s="477"/>
      <c r="P150" s="477">
        <v>21</v>
      </c>
      <c r="Q150" s="477"/>
      <c r="R150" s="477">
        <v>27</v>
      </c>
      <c r="S150" s="478">
        <v>0.23076923076923075</v>
      </c>
      <c r="T150" s="475"/>
      <c r="U150" s="481">
        <v>117</v>
      </c>
      <c r="V150" s="449"/>
    </row>
    <row r="151" spans="1:22" s="448" customFormat="1" ht="22.2" customHeight="1">
      <c r="A151" s="474" t="s">
        <v>298</v>
      </c>
      <c r="B151" s="475"/>
      <c r="C151" s="479">
        <v>92</v>
      </c>
      <c r="D151" s="477">
        <v>-18</v>
      </c>
      <c r="E151" s="478">
        <v>-0.19570000000000001</v>
      </c>
      <c r="F151" s="475"/>
      <c r="G151" s="479">
        <v>7</v>
      </c>
      <c r="H151" s="477"/>
      <c r="I151" s="477">
        <v>62</v>
      </c>
      <c r="J151" s="477">
        <v>4</v>
      </c>
      <c r="K151" s="477">
        <v>73</v>
      </c>
      <c r="L151" s="478">
        <v>0.9864864864864864</v>
      </c>
      <c r="M151" s="475"/>
      <c r="N151" s="479">
        <v>1</v>
      </c>
      <c r="O151" s="477"/>
      <c r="P151" s="477"/>
      <c r="Q151" s="477"/>
      <c r="R151" s="477">
        <v>1</v>
      </c>
      <c r="S151" s="478">
        <v>1.3513513513513513E-2</v>
      </c>
      <c r="T151" s="475"/>
      <c r="U151" s="481">
        <v>74</v>
      </c>
      <c r="V151" s="449"/>
    </row>
    <row r="152" spans="1:22" s="448" customFormat="1" ht="22.2" customHeight="1">
      <c r="A152" s="474" t="s">
        <v>299</v>
      </c>
      <c r="B152" s="475"/>
      <c r="C152" s="479">
        <v>112</v>
      </c>
      <c r="D152" s="477">
        <v>-44</v>
      </c>
      <c r="E152" s="478">
        <v>-0.39290000000000003</v>
      </c>
      <c r="F152" s="475"/>
      <c r="G152" s="479">
        <v>15</v>
      </c>
      <c r="H152" s="477"/>
      <c r="I152" s="477">
        <v>53</v>
      </c>
      <c r="J152" s="477"/>
      <c r="K152" s="477">
        <v>68</v>
      </c>
      <c r="L152" s="478">
        <v>1</v>
      </c>
      <c r="M152" s="475"/>
      <c r="N152" s="479"/>
      <c r="O152" s="477"/>
      <c r="P152" s="477"/>
      <c r="Q152" s="477"/>
      <c r="R152" s="477">
        <v>0</v>
      </c>
      <c r="S152" s="478">
        <v>0</v>
      </c>
      <c r="T152" s="475"/>
      <c r="U152" s="481">
        <v>68</v>
      </c>
      <c r="V152" s="449"/>
    </row>
    <row r="153" spans="1:22" s="448" customFormat="1" ht="22.2" customHeight="1">
      <c r="A153" s="474" t="s">
        <v>300</v>
      </c>
      <c r="B153" s="475"/>
      <c r="C153" s="479">
        <v>122</v>
      </c>
      <c r="D153" s="477">
        <v>23</v>
      </c>
      <c r="E153" s="478">
        <v>0.1885</v>
      </c>
      <c r="F153" s="475"/>
      <c r="G153" s="479">
        <v>45</v>
      </c>
      <c r="H153" s="477">
        <v>4</v>
      </c>
      <c r="I153" s="477">
        <v>88</v>
      </c>
      <c r="J153" s="477">
        <v>7</v>
      </c>
      <c r="K153" s="477">
        <v>144</v>
      </c>
      <c r="L153" s="478">
        <v>0.99310344827586206</v>
      </c>
      <c r="M153" s="475"/>
      <c r="N153" s="479"/>
      <c r="O153" s="477"/>
      <c r="P153" s="477">
        <v>1</v>
      </c>
      <c r="Q153" s="477"/>
      <c r="R153" s="477">
        <v>1</v>
      </c>
      <c r="S153" s="478">
        <v>6.8965517241379318E-3</v>
      </c>
      <c r="T153" s="475"/>
      <c r="U153" s="481">
        <v>145</v>
      </c>
      <c r="V153" s="449"/>
    </row>
    <row r="154" spans="1:22" s="448" customFormat="1" ht="22.2" customHeight="1">
      <c r="A154" s="474" t="s">
        <v>301</v>
      </c>
      <c r="B154" s="475"/>
      <c r="C154" s="479">
        <v>84</v>
      </c>
      <c r="D154" s="477">
        <v>-2</v>
      </c>
      <c r="E154" s="478">
        <v>-2.3800000000000002E-2</v>
      </c>
      <c r="F154" s="475"/>
      <c r="G154" s="479">
        <v>29</v>
      </c>
      <c r="H154" s="477">
        <v>1</v>
      </c>
      <c r="I154" s="477">
        <v>49</v>
      </c>
      <c r="J154" s="477">
        <v>2</v>
      </c>
      <c r="K154" s="477">
        <v>81</v>
      </c>
      <c r="L154" s="478">
        <v>0.98780487804878048</v>
      </c>
      <c r="M154" s="475"/>
      <c r="N154" s="479"/>
      <c r="O154" s="477"/>
      <c r="P154" s="477">
        <v>1</v>
      </c>
      <c r="Q154" s="477"/>
      <c r="R154" s="477">
        <v>1</v>
      </c>
      <c r="S154" s="478">
        <v>1.2195121951219513E-2</v>
      </c>
      <c r="T154" s="475"/>
      <c r="U154" s="481">
        <v>82</v>
      </c>
      <c r="V154" s="449"/>
    </row>
    <row r="155" spans="1:22" s="448" customFormat="1" ht="22.2" customHeight="1">
      <c r="A155" s="474" t="s">
        <v>302</v>
      </c>
      <c r="B155" s="475"/>
      <c r="C155" s="479">
        <v>74</v>
      </c>
      <c r="D155" s="477">
        <v>-12</v>
      </c>
      <c r="E155" s="478">
        <v>-0.16220000000000001</v>
      </c>
      <c r="F155" s="475"/>
      <c r="G155" s="479">
        <v>18</v>
      </c>
      <c r="H155" s="477"/>
      <c r="I155" s="477">
        <v>41</v>
      </c>
      <c r="J155" s="477">
        <v>3</v>
      </c>
      <c r="K155" s="477">
        <v>62</v>
      </c>
      <c r="L155" s="478">
        <v>1</v>
      </c>
      <c r="M155" s="475"/>
      <c r="N155" s="479"/>
      <c r="O155" s="477"/>
      <c r="P155" s="477"/>
      <c r="Q155" s="477"/>
      <c r="R155" s="477">
        <v>0</v>
      </c>
      <c r="S155" s="478">
        <v>0</v>
      </c>
      <c r="T155" s="475"/>
      <c r="U155" s="481">
        <v>62</v>
      </c>
      <c r="V155" s="449"/>
    </row>
    <row r="156" spans="1:22" s="448" customFormat="1" ht="22.2" customHeight="1">
      <c r="A156" s="474" t="s">
        <v>303</v>
      </c>
      <c r="B156" s="475"/>
      <c r="C156" s="479">
        <v>63</v>
      </c>
      <c r="D156" s="477">
        <v>127</v>
      </c>
      <c r="E156" s="478">
        <v>2.0158999999999998</v>
      </c>
      <c r="F156" s="475"/>
      <c r="G156" s="479">
        <v>87</v>
      </c>
      <c r="H156" s="477">
        <v>5</v>
      </c>
      <c r="I156" s="477">
        <v>94</v>
      </c>
      <c r="J156" s="477">
        <v>2</v>
      </c>
      <c r="K156" s="477">
        <v>188</v>
      </c>
      <c r="L156" s="478">
        <v>0.98947368421052628</v>
      </c>
      <c r="M156" s="475"/>
      <c r="N156" s="479">
        <v>1</v>
      </c>
      <c r="O156" s="477"/>
      <c r="P156" s="477">
        <v>1</v>
      </c>
      <c r="Q156" s="477"/>
      <c r="R156" s="477">
        <v>2</v>
      </c>
      <c r="S156" s="478">
        <v>1.0526315789473684E-2</v>
      </c>
      <c r="T156" s="475"/>
      <c r="U156" s="481">
        <v>190</v>
      </c>
      <c r="V156" s="449"/>
    </row>
    <row r="157" spans="1:22" s="448" customFormat="1" ht="22.2" customHeight="1">
      <c r="A157" s="468"/>
      <c r="B157" s="469"/>
      <c r="C157" s="470"/>
      <c r="D157" s="471"/>
      <c r="E157" s="472"/>
      <c r="F157" s="469"/>
      <c r="G157" s="470"/>
      <c r="H157" s="471"/>
      <c r="I157" s="471"/>
      <c r="J157" s="471"/>
      <c r="K157" s="471"/>
      <c r="L157" s="473"/>
      <c r="M157" s="469"/>
      <c r="N157" s="470"/>
      <c r="O157" s="471"/>
      <c r="P157" s="471"/>
      <c r="Q157" s="471"/>
      <c r="R157" s="471"/>
      <c r="S157" s="473"/>
      <c r="T157" s="469"/>
      <c r="U157" s="468"/>
      <c r="V157" s="449"/>
    </row>
    <row r="158" spans="1:22" s="448" customFormat="1" ht="22.2" customHeight="1">
      <c r="A158" s="460" t="s">
        <v>106</v>
      </c>
      <c r="B158" s="461"/>
      <c r="C158" s="462">
        <v>3478</v>
      </c>
      <c r="D158" s="466">
        <v>1275</v>
      </c>
      <c r="E158" s="464">
        <v>0.36659999999999998</v>
      </c>
      <c r="F158" s="461"/>
      <c r="G158" s="462">
        <v>1402</v>
      </c>
      <c r="H158" s="463">
        <v>118</v>
      </c>
      <c r="I158" s="466">
        <v>2767</v>
      </c>
      <c r="J158" s="463">
        <v>189</v>
      </c>
      <c r="K158" s="466">
        <v>4476</v>
      </c>
      <c r="L158" s="464">
        <v>0.94172101830422894</v>
      </c>
      <c r="M158" s="461"/>
      <c r="N158" s="465">
        <v>85</v>
      </c>
      <c r="O158" s="463">
        <v>14</v>
      </c>
      <c r="P158" s="463">
        <v>170</v>
      </c>
      <c r="Q158" s="463">
        <v>8</v>
      </c>
      <c r="R158" s="463">
        <v>277</v>
      </c>
      <c r="S158" s="464">
        <v>5.8278981695771087E-2</v>
      </c>
      <c r="T158" s="461"/>
      <c r="U158" s="467">
        <v>4753</v>
      </c>
      <c r="V158" s="449"/>
    </row>
    <row r="159" spans="1:22" s="448" customFormat="1" ht="22.2" customHeight="1">
      <c r="A159" s="468"/>
      <c r="B159" s="469"/>
      <c r="C159" s="470"/>
      <c r="D159" s="471"/>
      <c r="E159" s="472"/>
      <c r="F159" s="469"/>
      <c r="G159" s="470"/>
      <c r="H159" s="471"/>
      <c r="I159" s="471"/>
      <c r="J159" s="471"/>
      <c r="K159" s="471"/>
      <c r="L159" s="473"/>
      <c r="M159" s="469"/>
      <c r="N159" s="470"/>
      <c r="O159" s="471"/>
      <c r="P159" s="471"/>
      <c r="Q159" s="471"/>
      <c r="R159" s="471"/>
      <c r="S159" s="473"/>
      <c r="T159" s="469"/>
      <c r="U159" s="468"/>
      <c r="V159" s="449"/>
    </row>
    <row r="160" spans="1:22" s="448" customFormat="1" ht="22.2" customHeight="1">
      <c r="A160" s="474" t="s">
        <v>304</v>
      </c>
      <c r="B160" s="475"/>
      <c r="C160" s="476">
        <v>1670</v>
      </c>
      <c r="D160" s="477">
        <v>362</v>
      </c>
      <c r="E160" s="478">
        <v>0.21679999999999999</v>
      </c>
      <c r="F160" s="475"/>
      <c r="G160" s="479">
        <v>587</v>
      </c>
      <c r="H160" s="477">
        <v>56</v>
      </c>
      <c r="I160" s="480">
        <v>1082</v>
      </c>
      <c r="J160" s="477">
        <v>85</v>
      </c>
      <c r="K160" s="480">
        <v>1810</v>
      </c>
      <c r="L160" s="478">
        <v>0.89074803149606296</v>
      </c>
      <c r="M160" s="475"/>
      <c r="N160" s="479">
        <v>70</v>
      </c>
      <c r="O160" s="477">
        <v>8</v>
      </c>
      <c r="P160" s="477">
        <v>138</v>
      </c>
      <c r="Q160" s="477">
        <v>6</v>
      </c>
      <c r="R160" s="477">
        <v>222</v>
      </c>
      <c r="S160" s="478">
        <v>0.10925196850393699</v>
      </c>
      <c r="T160" s="475"/>
      <c r="U160" s="143">
        <v>2032</v>
      </c>
      <c r="V160" s="449"/>
    </row>
    <row r="161" spans="1:22" s="448" customFormat="1" ht="22.2" customHeight="1">
      <c r="A161" s="474" t="s">
        <v>305</v>
      </c>
      <c r="B161" s="475"/>
      <c r="C161" s="479">
        <v>414</v>
      </c>
      <c r="D161" s="477">
        <v>271</v>
      </c>
      <c r="E161" s="478">
        <v>0.65459999999999996</v>
      </c>
      <c r="F161" s="475"/>
      <c r="G161" s="479">
        <v>198</v>
      </c>
      <c r="H161" s="477">
        <v>18</v>
      </c>
      <c r="I161" s="477">
        <v>405</v>
      </c>
      <c r="J161" s="477">
        <v>42</v>
      </c>
      <c r="K161" s="477">
        <v>663</v>
      </c>
      <c r="L161" s="478">
        <v>0.96788321167883207</v>
      </c>
      <c r="M161" s="475"/>
      <c r="N161" s="479">
        <v>5</v>
      </c>
      <c r="O161" s="477"/>
      <c r="P161" s="477">
        <v>17</v>
      </c>
      <c r="Q161" s="477"/>
      <c r="R161" s="477">
        <v>22</v>
      </c>
      <c r="S161" s="478">
        <v>3.2116788321167884E-2</v>
      </c>
      <c r="T161" s="475"/>
      <c r="U161" s="481">
        <v>685</v>
      </c>
      <c r="V161" s="449"/>
    </row>
    <row r="162" spans="1:22" s="448" customFormat="1" ht="22.2" customHeight="1">
      <c r="A162" s="474" t="s">
        <v>306</v>
      </c>
      <c r="B162" s="475"/>
      <c r="C162" s="479">
        <v>354</v>
      </c>
      <c r="D162" s="477">
        <v>215</v>
      </c>
      <c r="E162" s="478">
        <v>0.60729999999999995</v>
      </c>
      <c r="F162" s="475"/>
      <c r="G162" s="479">
        <v>143</v>
      </c>
      <c r="H162" s="477">
        <v>14</v>
      </c>
      <c r="I162" s="477">
        <v>380</v>
      </c>
      <c r="J162" s="477">
        <v>14</v>
      </c>
      <c r="K162" s="477">
        <v>551</v>
      </c>
      <c r="L162" s="478">
        <v>0.96836555360281196</v>
      </c>
      <c r="M162" s="475"/>
      <c r="N162" s="479">
        <v>7</v>
      </c>
      <c r="O162" s="477">
        <v>5</v>
      </c>
      <c r="P162" s="477">
        <v>6</v>
      </c>
      <c r="Q162" s="477"/>
      <c r="R162" s="477">
        <v>18</v>
      </c>
      <c r="S162" s="478">
        <v>3.163444639718805E-2</v>
      </c>
      <c r="T162" s="475"/>
      <c r="U162" s="481">
        <v>569</v>
      </c>
      <c r="V162" s="449"/>
    </row>
    <row r="163" spans="1:22" s="448" customFormat="1" ht="22.2" customHeight="1">
      <c r="A163" s="474" t="s">
        <v>307</v>
      </c>
      <c r="B163" s="475"/>
      <c r="C163" s="479">
        <v>272</v>
      </c>
      <c r="D163" s="477">
        <v>3</v>
      </c>
      <c r="E163" s="478">
        <v>1.0999999999999999E-2</v>
      </c>
      <c r="F163" s="475"/>
      <c r="G163" s="479">
        <v>50</v>
      </c>
      <c r="H163" s="477">
        <v>2</v>
      </c>
      <c r="I163" s="477">
        <v>212</v>
      </c>
      <c r="J163" s="477">
        <v>11</v>
      </c>
      <c r="K163" s="477">
        <v>275</v>
      </c>
      <c r="L163" s="478">
        <v>1</v>
      </c>
      <c r="M163" s="475"/>
      <c r="N163" s="479"/>
      <c r="O163" s="477"/>
      <c r="P163" s="477"/>
      <c r="Q163" s="477"/>
      <c r="R163" s="477">
        <v>0</v>
      </c>
      <c r="S163" s="478">
        <v>0</v>
      </c>
      <c r="T163" s="475"/>
      <c r="U163" s="481">
        <v>275</v>
      </c>
      <c r="V163" s="449"/>
    </row>
    <row r="164" spans="1:22" s="448" customFormat="1" ht="22.2" customHeight="1">
      <c r="A164" s="474" t="s">
        <v>308</v>
      </c>
      <c r="B164" s="475"/>
      <c r="C164" s="479">
        <v>176</v>
      </c>
      <c r="D164" s="477">
        <v>-45</v>
      </c>
      <c r="E164" s="478">
        <v>-0.25569999999999998</v>
      </c>
      <c r="F164" s="475"/>
      <c r="G164" s="479">
        <v>22</v>
      </c>
      <c r="H164" s="477"/>
      <c r="I164" s="477">
        <v>103</v>
      </c>
      <c r="J164" s="477">
        <v>6</v>
      </c>
      <c r="K164" s="477">
        <v>131</v>
      </c>
      <c r="L164" s="478">
        <v>1</v>
      </c>
      <c r="M164" s="475"/>
      <c r="N164" s="479"/>
      <c r="O164" s="477"/>
      <c r="P164" s="477"/>
      <c r="Q164" s="477"/>
      <c r="R164" s="477">
        <v>0</v>
      </c>
      <c r="S164" s="478">
        <v>0</v>
      </c>
      <c r="T164" s="475"/>
      <c r="U164" s="481">
        <v>131</v>
      </c>
      <c r="V164" s="449"/>
    </row>
    <row r="165" spans="1:22" s="448" customFormat="1" ht="22.2" customHeight="1">
      <c r="A165" s="474" t="s">
        <v>309</v>
      </c>
      <c r="B165" s="475"/>
      <c r="C165" s="479">
        <v>166</v>
      </c>
      <c r="D165" s="477">
        <v>-10</v>
      </c>
      <c r="E165" s="478">
        <v>-6.0199999999999997E-2</v>
      </c>
      <c r="F165" s="475"/>
      <c r="G165" s="479">
        <v>41</v>
      </c>
      <c r="H165" s="477">
        <v>4</v>
      </c>
      <c r="I165" s="477">
        <v>109</v>
      </c>
      <c r="J165" s="477">
        <v>2</v>
      </c>
      <c r="K165" s="477">
        <v>156</v>
      </c>
      <c r="L165" s="478">
        <v>1</v>
      </c>
      <c r="M165" s="475"/>
      <c r="N165" s="479"/>
      <c r="O165" s="477"/>
      <c r="P165" s="477"/>
      <c r="Q165" s="477"/>
      <c r="R165" s="477">
        <v>0</v>
      </c>
      <c r="S165" s="478">
        <v>0</v>
      </c>
      <c r="T165" s="475"/>
      <c r="U165" s="481">
        <v>156</v>
      </c>
      <c r="V165" s="449"/>
    </row>
    <row r="166" spans="1:22" s="448" customFormat="1" ht="22.2" customHeight="1">
      <c r="A166" s="474" t="s">
        <v>310</v>
      </c>
      <c r="B166" s="475"/>
      <c r="C166" s="479">
        <v>73</v>
      </c>
      <c r="D166" s="477">
        <v>140</v>
      </c>
      <c r="E166" s="478">
        <v>1.9177999999999999</v>
      </c>
      <c r="F166" s="475"/>
      <c r="G166" s="479">
        <v>64</v>
      </c>
      <c r="H166" s="477">
        <v>7</v>
      </c>
      <c r="I166" s="477">
        <v>125</v>
      </c>
      <c r="J166" s="477">
        <v>14</v>
      </c>
      <c r="K166" s="477">
        <v>210</v>
      </c>
      <c r="L166" s="478">
        <v>0.98591549295774639</v>
      </c>
      <c r="M166" s="475"/>
      <c r="N166" s="479">
        <v>1</v>
      </c>
      <c r="O166" s="477"/>
      <c r="P166" s="477">
        <v>2</v>
      </c>
      <c r="Q166" s="477"/>
      <c r="R166" s="477">
        <v>3</v>
      </c>
      <c r="S166" s="478">
        <v>1.408450704225352E-2</v>
      </c>
      <c r="T166" s="475"/>
      <c r="U166" s="481">
        <v>213</v>
      </c>
      <c r="V166" s="449"/>
    </row>
    <row r="167" spans="1:22" s="448" customFormat="1" ht="22.2" customHeight="1">
      <c r="A167" s="474" t="s">
        <v>311</v>
      </c>
      <c r="B167" s="475"/>
      <c r="C167" s="479">
        <v>74</v>
      </c>
      <c r="D167" s="477">
        <v>80</v>
      </c>
      <c r="E167" s="478">
        <v>1.0810999999999999</v>
      </c>
      <c r="F167" s="475"/>
      <c r="G167" s="479">
        <v>77</v>
      </c>
      <c r="H167" s="477">
        <v>3</v>
      </c>
      <c r="I167" s="477">
        <v>73</v>
      </c>
      <c r="J167" s="477">
        <v>1</v>
      </c>
      <c r="K167" s="477">
        <v>154</v>
      </c>
      <c r="L167" s="478">
        <v>1</v>
      </c>
      <c r="M167" s="475"/>
      <c r="N167" s="479"/>
      <c r="O167" s="477"/>
      <c r="P167" s="477"/>
      <c r="Q167" s="477"/>
      <c r="R167" s="477">
        <v>0</v>
      </c>
      <c r="S167" s="478">
        <v>0</v>
      </c>
      <c r="T167" s="475"/>
      <c r="U167" s="481">
        <v>154</v>
      </c>
      <c r="V167" s="449"/>
    </row>
    <row r="168" spans="1:22" s="448" customFormat="1" ht="22.2" customHeight="1">
      <c r="A168" s="474" t="s">
        <v>312</v>
      </c>
      <c r="B168" s="475"/>
      <c r="C168" s="479">
        <v>136</v>
      </c>
      <c r="D168" s="477">
        <v>96</v>
      </c>
      <c r="E168" s="478">
        <v>0.70589999999999997</v>
      </c>
      <c r="F168" s="475"/>
      <c r="G168" s="479">
        <v>113</v>
      </c>
      <c r="H168" s="477">
        <v>3</v>
      </c>
      <c r="I168" s="477">
        <v>107</v>
      </c>
      <c r="J168" s="477">
        <v>6</v>
      </c>
      <c r="K168" s="477">
        <v>229</v>
      </c>
      <c r="L168" s="478">
        <v>0.98706896551724144</v>
      </c>
      <c r="M168" s="475"/>
      <c r="N168" s="479">
        <v>1</v>
      </c>
      <c r="O168" s="477">
        <v>1</v>
      </c>
      <c r="P168" s="477"/>
      <c r="Q168" s="477">
        <v>1</v>
      </c>
      <c r="R168" s="477">
        <v>3</v>
      </c>
      <c r="S168" s="478">
        <v>1.2931034482758621E-2</v>
      </c>
      <c r="T168" s="475"/>
      <c r="U168" s="481">
        <v>232</v>
      </c>
      <c r="V168" s="449"/>
    </row>
    <row r="169" spans="1:22" s="448" customFormat="1" ht="22.2" customHeight="1">
      <c r="A169" s="474" t="s">
        <v>313</v>
      </c>
      <c r="B169" s="475"/>
      <c r="C169" s="479">
        <v>51</v>
      </c>
      <c r="D169" s="477">
        <v>46</v>
      </c>
      <c r="E169" s="478">
        <v>0.90200000000000002</v>
      </c>
      <c r="F169" s="475"/>
      <c r="G169" s="479">
        <v>33</v>
      </c>
      <c r="H169" s="477">
        <v>5</v>
      </c>
      <c r="I169" s="477">
        <v>53</v>
      </c>
      <c r="J169" s="477">
        <v>3</v>
      </c>
      <c r="K169" s="477">
        <v>94</v>
      </c>
      <c r="L169" s="478">
        <v>0.96907216494845361</v>
      </c>
      <c r="M169" s="475"/>
      <c r="N169" s="479"/>
      <c r="O169" s="477"/>
      <c r="P169" s="477">
        <v>3</v>
      </c>
      <c r="Q169" s="477"/>
      <c r="R169" s="477">
        <v>3</v>
      </c>
      <c r="S169" s="478">
        <v>3.0927835051546393E-2</v>
      </c>
      <c r="T169" s="475"/>
      <c r="U169" s="481">
        <v>97</v>
      </c>
      <c r="V169" s="449"/>
    </row>
    <row r="170" spans="1:22" s="448" customFormat="1" ht="22.2" customHeight="1">
      <c r="A170" s="474" t="s">
        <v>314</v>
      </c>
      <c r="B170" s="475"/>
      <c r="C170" s="479">
        <v>47</v>
      </c>
      <c r="D170" s="477">
        <v>27</v>
      </c>
      <c r="E170" s="478">
        <v>0.57450000000000001</v>
      </c>
      <c r="F170" s="475"/>
      <c r="G170" s="479">
        <v>28</v>
      </c>
      <c r="H170" s="477">
        <v>4</v>
      </c>
      <c r="I170" s="477">
        <v>41</v>
      </c>
      <c r="J170" s="477">
        <v>1</v>
      </c>
      <c r="K170" s="477">
        <v>74</v>
      </c>
      <c r="L170" s="478">
        <v>1</v>
      </c>
      <c r="M170" s="475"/>
      <c r="N170" s="479"/>
      <c r="O170" s="477"/>
      <c r="P170" s="477"/>
      <c r="Q170" s="477"/>
      <c r="R170" s="477">
        <v>0</v>
      </c>
      <c r="S170" s="478">
        <v>0</v>
      </c>
      <c r="T170" s="475"/>
      <c r="U170" s="481">
        <v>74</v>
      </c>
      <c r="V170" s="449"/>
    </row>
    <row r="171" spans="1:22" s="448" customFormat="1" ht="22.2" customHeight="1">
      <c r="A171" s="474" t="s">
        <v>315</v>
      </c>
      <c r="B171" s="475"/>
      <c r="C171" s="479">
        <v>45</v>
      </c>
      <c r="D171" s="477">
        <v>90</v>
      </c>
      <c r="E171" s="478">
        <v>2</v>
      </c>
      <c r="F171" s="475"/>
      <c r="G171" s="479">
        <v>46</v>
      </c>
      <c r="H171" s="477">
        <v>2</v>
      </c>
      <c r="I171" s="477">
        <v>77</v>
      </c>
      <c r="J171" s="477">
        <v>4</v>
      </c>
      <c r="K171" s="477">
        <v>129</v>
      </c>
      <c r="L171" s="478">
        <v>0.9555555555555556</v>
      </c>
      <c r="M171" s="475"/>
      <c r="N171" s="479">
        <v>1</v>
      </c>
      <c r="O171" s="477"/>
      <c r="P171" s="477">
        <v>4</v>
      </c>
      <c r="Q171" s="477">
        <v>1</v>
      </c>
      <c r="R171" s="477">
        <v>6</v>
      </c>
      <c r="S171" s="478">
        <v>4.4444444444444446E-2</v>
      </c>
      <c r="T171" s="475"/>
      <c r="U171" s="481">
        <v>135</v>
      </c>
      <c r="V171" s="449"/>
    </row>
    <row r="172" spans="1:22" s="448" customFormat="1" ht="22.2" customHeight="1">
      <c r="A172" s="468"/>
      <c r="B172" s="469"/>
      <c r="C172" s="470"/>
      <c r="D172" s="471"/>
      <c r="E172" s="472"/>
      <c r="F172" s="469"/>
      <c r="G172" s="470"/>
      <c r="H172" s="471"/>
      <c r="I172" s="471"/>
      <c r="J172" s="471"/>
      <c r="K172" s="471"/>
      <c r="L172" s="473"/>
      <c r="M172" s="469"/>
      <c r="N172" s="470"/>
      <c r="O172" s="471"/>
      <c r="P172" s="471"/>
      <c r="Q172" s="471"/>
      <c r="R172" s="471"/>
      <c r="S172" s="473"/>
      <c r="T172" s="469"/>
      <c r="U172" s="468"/>
      <c r="V172" s="449"/>
    </row>
    <row r="173" spans="1:22" s="448" customFormat="1" ht="22.2" customHeight="1">
      <c r="A173" s="460" t="s">
        <v>107</v>
      </c>
      <c r="B173" s="461"/>
      <c r="C173" s="462">
        <v>13292</v>
      </c>
      <c r="D173" s="463">
        <v>231</v>
      </c>
      <c r="E173" s="464">
        <v>1.7399999999999999E-2</v>
      </c>
      <c r="F173" s="461"/>
      <c r="G173" s="462">
        <v>6422</v>
      </c>
      <c r="H173" s="463">
        <v>381</v>
      </c>
      <c r="I173" s="466">
        <v>4862</v>
      </c>
      <c r="J173" s="463">
        <v>170</v>
      </c>
      <c r="K173" s="466">
        <v>11835</v>
      </c>
      <c r="L173" s="464">
        <v>0.87517562671004956</v>
      </c>
      <c r="M173" s="461"/>
      <c r="N173" s="465">
        <v>615</v>
      </c>
      <c r="O173" s="463">
        <v>57</v>
      </c>
      <c r="P173" s="463">
        <v>995</v>
      </c>
      <c r="Q173" s="463">
        <v>21</v>
      </c>
      <c r="R173" s="466">
        <v>1688</v>
      </c>
      <c r="S173" s="464">
        <v>0.12482437328995045</v>
      </c>
      <c r="T173" s="461"/>
      <c r="U173" s="467">
        <v>13523</v>
      </c>
      <c r="V173" s="449"/>
    </row>
    <row r="174" spans="1:22" s="448" customFormat="1" ht="22.2" customHeight="1">
      <c r="A174" s="468"/>
      <c r="B174" s="469"/>
      <c r="C174" s="470"/>
      <c r="D174" s="471"/>
      <c r="E174" s="472"/>
      <c r="F174" s="469"/>
      <c r="G174" s="470"/>
      <c r="H174" s="471"/>
      <c r="I174" s="471"/>
      <c r="J174" s="471"/>
      <c r="K174" s="471"/>
      <c r="L174" s="473"/>
      <c r="M174" s="469"/>
      <c r="N174" s="470"/>
      <c r="O174" s="471"/>
      <c r="P174" s="471"/>
      <c r="Q174" s="471"/>
      <c r="R174" s="471"/>
      <c r="S174" s="473"/>
      <c r="T174" s="469"/>
      <c r="U174" s="468"/>
      <c r="V174" s="449"/>
    </row>
    <row r="175" spans="1:22" s="448" customFormat="1" ht="22.2" customHeight="1">
      <c r="A175" s="474" t="s">
        <v>316</v>
      </c>
      <c r="B175" s="475"/>
      <c r="C175" s="476">
        <v>4515</v>
      </c>
      <c r="D175" s="480">
        <v>1515</v>
      </c>
      <c r="E175" s="478">
        <v>0.33550000000000002</v>
      </c>
      <c r="F175" s="475"/>
      <c r="G175" s="476">
        <v>3285</v>
      </c>
      <c r="H175" s="477"/>
      <c r="I175" s="480">
        <v>1923</v>
      </c>
      <c r="J175" s="477"/>
      <c r="K175" s="480">
        <v>5208</v>
      </c>
      <c r="L175" s="478">
        <v>0.86368159203980099</v>
      </c>
      <c r="M175" s="475"/>
      <c r="N175" s="479">
        <v>405</v>
      </c>
      <c r="O175" s="477"/>
      <c r="P175" s="477">
        <v>417</v>
      </c>
      <c r="Q175" s="477"/>
      <c r="R175" s="477">
        <v>822</v>
      </c>
      <c r="S175" s="478">
        <v>0.13631840796019901</v>
      </c>
      <c r="T175" s="475"/>
      <c r="U175" s="143">
        <v>6030</v>
      </c>
      <c r="V175" s="449"/>
    </row>
    <row r="176" spans="1:22" s="448" customFormat="1" ht="22.2" customHeight="1">
      <c r="A176" s="474" t="s">
        <v>317</v>
      </c>
      <c r="B176" s="475"/>
      <c r="C176" s="479">
        <v>84</v>
      </c>
      <c r="D176" s="477">
        <v>-12</v>
      </c>
      <c r="E176" s="478">
        <v>-0.1429</v>
      </c>
      <c r="F176" s="475"/>
      <c r="G176" s="479">
        <v>62</v>
      </c>
      <c r="H176" s="477">
        <v>4</v>
      </c>
      <c r="I176" s="477">
        <v>5</v>
      </c>
      <c r="J176" s="477"/>
      <c r="K176" s="477">
        <v>71</v>
      </c>
      <c r="L176" s="478">
        <v>0.98611111111111116</v>
      </c>
      <c r="M176" s="475"/>
      <c r="N176" s="479"/>
      <c r="O176" s="477"/>
      <c r="P176" s="477">
        <v>1</v>
      </c>
      <c r="Q176" s="477"/>
      <c r="R176" s="477">
        <v>1</v>
      </c>
      <c r="S176" s="478">
        <v>1.3888888888888888E-2</v>
      </c>
      <c r="T176" s="475"/>
      <c r="U176" s="481">
        <v>72</v>
      </c>
      <c r="V176" s="449"/>
    </row>
    <row r="177" spans="1:22" s="448" customFormat="1" ht="22.2" customHeight="1">
      <c r="A177" s="474" t="s">
        <v>318</v>
      </c>
      <c r="B177" s="475"/>
      <c r="C177" s="479">
        <v>84</v>
      </c>
      <c r="D177" s="477">
        <v>-6</v>
      </c>
      <c r="E177" s="478">
        <v>-7.1400000000000005E-2</v>
      </c>
      <c r="F177" s="475"/>
      <c r="G177" s="479">
        <v>72</v>
      </c>
      <c r="H177" s="477">
        <v>3</v>
      </c>
      <c r="I177" s="477">
        <v>1</v>
      </c>
      <c r="J177" s="477"/>
      <c r="K177" s="477">
        <v>76</v>
      </c>
      <c r="L177" s="478">
        <v>0.97435897435897434</v>
      </c>
      <c r="M177" s="475"/>
      <c r="N177" s="479">
        <v>1</v>
      </c>
      <c r="O177" s="477"/>
      <c r="P177" s="477">
        <v>1</v>
      </c>
      <c r="Q177" s="477"/>
      <c r="R177" s="477">
        <v>2</v>
      </c>
      <c r="S177" s="478">
        <v>2.5641025641025644E-2</v>
      </c>
      <c r="T177" s="475"/>
      <c r="U177" s="481">
        <v>78</v>
      </c>
      <c r="V177" s="449"/>
    </row>
    <row r="178" spans="1:22" s="448" customFormat="1" ht="22.2" customHeight="1">
      <c r="A178" s="474" t="s">
        <v>319</v>
      </c>
      <c r="B178" s="475"/>
      <c r="C178" s="479">
        <v>84</v>
      </c>
      <c r="D178" s="477">
        <v>-3</v>
      </c>
      <c r="E178" s="478">
        <v>-3.5700000000000003E-2</v>
      </c>
      <c r="F178" s="475"/>
      <c r="G178" s="479">
        <v>65</v>
      </c>
      <c r="H178" s="477">
        <v>5</v>
      </c>
      <c r="I178" s="477">
        <v>8</v>
      </c>
      <c r="J178" s="477">
        <v>1</v>
      </c>
      <c r="K178" s="477">
        <v>79</v>
      </c>
      <c r="L178" s="478">
        <v>0.97530864197530864</v>
      </c>
      <c r="M178" s="475"/>
      <c r="N178" s="479">
        <v>1</v>
      </c>
      <c r="O178" s="477"/>
      <c r="P178" s="477">
        <v>1</v>
      </c>
      <c r="Q178" s="477"/>
      <c r="R178" s="477">
        <v>2</v>
      </c>
      <c r="S178" s="478">
        <v>2.4691358024691357E-2</v>
      </c>
      <c r="T178" s="475"/>
      <c r="U178" s="481">
        <v>81</v>
      </c>
      <c r="V178" s="449"/>
    </row>
    <row r="179" spans="1:22" s="448" customFormat="1" ht="22.2" customHeight="1">
      <c r="A179" s="474" t="s">
        <v>320</v>
      </c>
      <c r="B179" s="475"/>
      <c r="C179" s="479">
        <v>84</v>
      </c>
      <c r="D179" s="477">
        <v>-33</v>
      </c>
      <c r="E179" s="478">
        <v>-0.39290000000000003</v>
      </c>
      <c r="F179" s="475"/>
      <c r="G179" s="479">
        <v>45</v>
      </c>
      <c r="H179" s="477">
        <v>1</v>
      </c>
      <c r="I179" s="477">
        <v>5</v>
      </c>
      <c r="J179" s="477"/>
      <c r="K179" s="477">
        <v>51</v>
      </c>
      <c r="L179" s="478">
        <v>1</v>
      </c>
      <c r="M179" s="475"/>
      <c r="N179" s="479"/>
      <c r="O179" s="477"/>
      <c r="P179" s="477"/>
      <c r="Q179" s="477"/>
      <c r="R179" s="477">
        <v>0</v>
      </c>
      <c r="S179" s="478">
        <v>0</v>
      </c>
      <c r="T179" s="475"/>
      <c r="U179" s="481">
        <v>51</v>
      </c>
      <c r="V179" s="449"/>
    </row>
    <row r="180" spans="1:22" s="448" customFormat="1" ht="22.2" customHeight="1">
      <c r="A180" s="474" t="s">
        <v>321</v>
      </c>
      <c r="B180" s="475"/>
      <c r="C180" s="479">
        <v>84</v>
      </c>
      <c r="D180" s="477">
        <v>-53</v>
      </c>
      <c r="E180" s="478">
        <v>-0.63100000000000001</v>
      </c>
      <c r="F180" s="475"/>
      <c r="G180" s="479">
        <v>15</v>
      </c>
      <c r="H180" s="477">
        <v>1</v>
      </c>
      <c r="I180" s="477">
        <v>11</v>
      </c>
      <c r="J180" s="477"/>
      <c r="K180" s="477">
        <v>27</v>
      </c>
      <c r="L180" s="478">
        <v>0.87096774193548387</v>
      </c>
      <c r="M180" s="475"/>
      <c r="N180" s="479">
        <v>4</v>
      </c>
      <c r="O180" s="477"/>
      <c r="P180" s="477"/>
      <c r="Q180" s="477"/>
      <c r="R180" s="477">
        <v>4</v>
      </c>
      <c r="S180" s="478">
        <v>0.12903225806451613</v>
      </c>
      <c r="T180" s="475"/>
      <c r="U180" s="481">
        <v>31</v>
      </c>
      <c r="V180" s="449"/>
    </row>
    <row r="181" spans="1:22" s="448" customFormat="1" ht="22.2" customHeight="1">
      <c r="A181" s="474" t="s">
        <v>322</v>
      </c>
      <c r="B181" s="475"/>
      <c r="C181" s="479">
        <v>84</v>
      </c>
      <c r="D181" s="477">
        <v>-36</v>
      </c>
      <c r="E181" s="478">
        <v>-0.42859999999999998</v>
      </c>
      <c r="F181" s="475"/>
      <c r="G181" s="479">
        <v>46</v>
      </c>
      <c r="H181" s="477">
        <v>1</v>
      </c>
      <c r="I181" s="477">
        <v>1</v>
      </c>
      <c r="J181" s="477"/>
      <c r="K181" s="477">
        <v>48</v>
      </c>
      <c r="L181" s="478">
        <v>1</v>
      </c>
      <c r="M181" s="475"/>
      <c r="N181" s="479"/>
      <c r="O181" s="477"/>
      <c r="P181" s="477"/>
      <c r="Q181" s="477"/>
      <c r="R181" s="477">
        <v>0</v>
      </c>
      <c r="S181" s="478">
        <v>0</v>
      </c>
      <c r="T181" s="475"/>
      <c r="U181" s="481">
        <v>48</v>
      </c>
      <c r="V181" s="449"/>
    </row>
    <row r="182" spans="1:22" s="448" customFormat="1" ht="22.2" customHeight="1">
      <c r="A182" s="474" t="s">
        <v>323</v>
      </c>
      <c r="B182" s="475"/>
      <c r="C182" s="476">
        <v>4371</v>
      </c>
      <c r="D182" s="477">
        <v>33</v>
      </c>
      <c r="E182" s="478">
        <v>7.6E-3</v>
      </c>
      <c r="F182" s="475"/>
      <c r="G182" s="476">
        <v>1933</v>
      </c>
      <c r="H182" s="477"/>
      <c r="I182" s="480">
        <v>2016</v>
      </c>
      <c r="J182" s="477"/>
      <c r="K182" s="480">
        <v>3949</v>
      </c>
      <c r="L182" s="478">
        <v>0.89668483197093551</v>
      </c>
      <c r="M182" s="475"/>
      <c r="N182" s="479"/>
      <c r="O182" s="477"/>
      <c r="P182" s="477">
        <v>455</v>
      </c>
      <c r="Q182" s="477"/>
      <c r="R182" s="477">
        <v>455</v>
      </c>
      <c r="S182" s="478">
        <v>0.1033151680290645</v>
      </c>
      <c r="T182" s="475"/>
      <c r="U182" s="143">
        <v>4404</v>
      </c>
      <c r="V182" s="449"/>
    </row>
    <row r="183" spans="1:22" s="448" customFormat="1" ht="22.2" customHeight="1">
      <c r="A183" s="474" t="s">
        <v>324</v>
      </c>
      <c r="B183" s="475"/>
      <c r="C183" s="479">
        <v>444</v>
      </c>
      <c r="D183" s="477">
        <v>33</v>
      </c>
      <c r="E183" s="478">
        <v>7.4300000000000005E-2</v>
      </c>
      <c r="F183" s="475"/>
      <c r="G183" s="479"/>
      <c r="H183" s="477">
        <v>297</v>
      </c>
      <c r="I183" s="477"/>
      <c r="J183" s="477">
        <v>112</v>
      </c>
      <c r="K183" s="477">
        <v>409</v>
      </c>
      <c r="L183" s="478">
        <v>0.8574423480083857</v>
      </c>
      <c r="M183" s="475"/>
      <c r="N183" s="479"/>
      <c r="O183" s="477">
        <v>53</v>
      </c>
      <c r="P183" s="477"/>
      <c r="Q183" s="477">
        <v>15</v>
      </c>
      <c r="R183" s="477">
        <v>68</v>
      </c>
      <c r="S183" s="478">
        <v>0.14255765199161424</v>
      </c>
      <c r="T183" s="475"/>
      <c r="U183" s="481">
        <v>477</v>
      </c>
      <c r="V183" s="449"/>
    </row>
    <row r="184" spans="1:22" s="448" customFormat="1" ht="22.2" customHeight="1">
      <c r="A184" s="474" t="s">
        <v>325</v>
      </c>
      <c r="B184" s="475"/>
      <c r="C184" s="476">
        <v>1134</v>
      </c>
      <c r="D184" s="477">
        <v>-432</v>
      </c>
      <c r="E184" s="478">
        <v>-0.38100000000000001</v>
      </c>
      <c r="F184" s="475"/>
      <c r="G184" s="479">
        <v>203</v>
      </c>
      <c r="H184" s="477">
        <v>49</v>
      </c>
      <c r="I184" s="477">
        <v>368</v>
      </c>
      <c r="J184" s="477">
        <v>35</v>
      </c>
      <c r="K184" s="477">
        <v>655</v>
      </c>
      <c r="L184" s="478">
        <v>0.93304843304843299</v>
      </c>
      <c r="M184" s="475"/>
      <c r="N184" s="479">
        <v>4</v>
      </c>
      <c r="O184" s="477"/>
      <c r="P184" s="477">
        <v>41</v>
      </c>
      <c r="Q184" s="477">
        <v>2</v>
      </c>
      <c r="R184" s="477">
        <v>47</v>
      </c>
      <c r="S184" s="478">
        <v>6.6951566951566954E-2</v>
      </c>
      <c r="T184" s="475"/>
      <c r="U184" s="481">
        <v>702</v>
      </c>
      <c r="V184" s="449"/>
    </row>
    <row r="185" spans="1:22" s="448" customFormat="1" ht="22.2" customHeight="1">
      <c r="A185" s="474" t="s">
        <v>326</v>
      </c>
      <c r="B185" s="475"/>
      <c r="C185" s="479">
        <v>716</v>
      </c>
      <c r="D185" s="477">
        <v>264</v>
      </c>
      <c r="E185" s="478">
        <v>0.36870000000000003</v>
      </c>
      <c r="F185" s="475"/>
      <c r="G185" s="479">
        <v>565</v>
      </c>
      <c r="H185" s="477"/>
      <c r="I185" s="477">
        <v>195</v>
      </c>
      <c r="J185" s="477"/>
      <c r="K185" s="477">
        <v>760</v>
      </c>
      <c r="L185" s="478">
        <v>0.77551020408163263</v>
      </c>
      <c r="M185" s="475"/>
      <c r="N185" s="479">
        <v>172</v>
      </c>
      <c r="O185" s="477"/>
      <c r="P185" s="477">
        <v>48</v>
      </c>
      <c r="Q185" s="477"/>
      <c r="R185" s="477">
        <v>220</v>
      </c>
      <c r="S185" s="478">
        <v>0.22448979591836735</v>
      </c>
      <c r="T185" s="475"/>
      <c r="U185" s="481">
        <v>980</v>
      </c>
      <c r="V185" s="449"/>
    </row>
    <row r="186" spans="1:22" s="448" customFormat="1" ht="22.2" customHeight="1">
      <c r="A186" s="474" t="s">
        <v>327</v>
      </c>
      <c r="B186" s="475"/>
      <c r="C186" s="476">
        <v>1608</v>
      </c>
      <c r="D186" s="480">
        <v>-1039</v>
      </c>
      <c r="E186" s="478">
        <v>-0.64610000000000001</v>
      </c>
      <c r="F186" s="475"/>
      <c r="G186" s="479">
        <v>131</v>
      </c>
      <c r="H186" s="477">
        <v>20</v>
      </c>
      <c r="I186" s="477">
        <v>329</v>
      </c>
      <c r="J186" s="477">
        <v>22</v>
      </c>
      <c r="K186" s="477">
        <v>502</v>
      </c>
      <c r="L186" s="478">
        <v>0.88224956063268889</v>
      </c>
      <c r="M186" s="475"/>
      <c r="N186" s="479">
        <v>28</v>
      </c>
      <c r="O186" s="477">
        <v>4</v>
      </c>
      <c r="P186" s="477">
        <v>31</v>
      </c>
      <c r="Q186" s="477">
        <v>4</v>
      </c>
      <c r="R186" s="477">
        <v>67</v>
      </c>
      <c r="S186" s="478">
        <v>0.11775043936731107</v>
      </c>
      <c r="T186" s="475"/>
      <c r="U186" s="481">
        <v>569</v>
      </c>
      <c r="V186" s="449"/>
    </row>
    <row r="187" spans="1:22" s="448" customFormat="1" ht="22.2" customHeight="1">
      <c r="A187" s="468"/>
      <c r="B187" s="469"/>
      <c r="C187" s="470"/>
      <c r="D187" s="471"/>
      <c r="E187" s="472"/>
      <c r="F187" s="469"/>
      <c r="G187" s="470"/>
      <c r="H187" s="471"/>
      <c r="I187" s="471"/>
      <c r="J187" s="471"/>
      <c r="K187" s="471"/>
      <c r="L187" s="473"/>
      <c r="M187" s="469"/>
      <c r="N187" s="470"/>
      <c r="O187" s="471"/>
      <c r="P187" s="471"/>
      <c r="Q187" s="471"/>
      <c r="R187" s="471"/>
      <c r="S187" s="473"/>
      <c r="T187" s="469"/>
      <c r="U187" s="468"/>
      <c r="V187" s="449"/>
    </row>
    <row r="188" spans="1:22" s="448" customFormat="1" ht="22.2" customHeight="1">
      <c r="A188" s="460" t="s">
        <v>109</v>
      </c>
      <c r="B188" s="461"/>
      <c r="C188" s="462">
        <v>7948</v>
      </c>
      <c r="D188" s="466">
        <v>-1519</v>
      </c>
      <c r="E188" s="464">
        <v>-0.19109999999999999</v>
      </c>
      <c r="F188" s="461"/>
      <c r="G188" s="462">
        <v>2220</v>
      </c>
      <c r="H188" s="463">
        <v>182</v>
      </c>
      <c r="I188" s="466">
        <v>2533</v>
      </c>
      <c r="J188" s="463">
        <v>93</v>
      </c>
      <c r="K188" s="466">
        <v>5028</v>
      </c>
      <c r="L188" s="464">
        <v>0.78208119458702752</v>
      </c>
      <c r="M188" s="461"/>
      <c r="N188" s="465">
        <v>765</v>
      </c>
      <c r="O188" s="463">
        <v>44</v>
      </c>
      <c r="P188" s="463">
        <v>573</v>
      </c>
      <c r="Q188" s="463">
        <v>19</v>
      </c>
      <c r="R188" s="466">
        <v>1401</v>
      </c>
      <c r="S188" s="464">
        <v>0.21791880541297245</v>
      </c>
      <c r="T188" s="461"/>
      <c r="U188" s="467">
        <v>6429</v>
      </c>
      <c r="V188" s="449"/>
    </row>
    <row r="189" spans="1:22" s="448" customFormat="1" ht="22.2" customHeight="1">
      <c r="A189" s="468"/>
      <c r="B189" s="469"/>
      <c r="C189" s="470"/>
      <c r="D189" s="471"/>
      <c r="E189" s="472"/>
      <c r="F189" s="469"/>
      <c r="G189" s="470"/>
      <c r="H189" s="471"/>
      <c r="I189" s="471"/>
      <c r="J189" s="471"/>
      <c r="K189" s="471"/>
      <c r="L189" s="473"/>
      <c r="M189" s="469"/>
      <c r="N189" s="470"/>
      <c r="O189" s="471"/>
      <c r="P189" s="471"/>
      <c r="Q189" s="471"/>
      <c r="R189" s="471"/>
      <c r="S189" s="473"/>
      <c r="T189" s="469"/>
      <c r="U189" s="468"/>
      <c r="V189" s="449"/>
    </row>
    <row r="190" spans="1:22" s="448" customFormat="1" ht="22.2" customHeight="1">
      <c r="A190" s="474" t="s">
        <v>351</v>
      </c>
      <c r="B190" s="475"/>
      <c r="C190" s="476">
        <v>1044</v>
      </c>
      <c r="D190" s="477">
        <v>219</v>
      </c>
      <c r="E190" s="478">
        <v>0.20979999999999999</v>
      </c>
      <c r="F190" s="475"/>
      <c r="G190" s="479">
        <v>678</v>
      </c>
      <c r="H190" s="477">
        <v>64</v>
      </c>
      <c r="I190" s="477">
        <v>399</v>
      </c>
      <c r="J190" s="477">
        <v>28</v>
      </c>
      <c r="K190" s="480">
        <v>1169</v>
      </c>
      <c r="L190" s="478">
        <v>0.92557403008709427</v>
      </c>
      <c r="M190" s="475"/>
      <c r="N190" s="479">
        <v>87</v>
      </c>
      <c r="O190" s="477">
        <v>5</v>
      </c>
      <c r="P190" s="477">
        <v>2</v>
      </c>
      <c r="Q190" s="477"/>
      <c r="R190" s="477">
        <v>94</v>
      </c>
      <c r="S190" s="478">
        <v>7.4425969912905773E-2</v>
      </c>
      <c r="T190" s="475"/>
      <c r="U190" s="143">
        <v>1263</v>
      </c>
      <c r="V190" s="449"/>
    </row>
    <row r="191" spans="1:22" s="448" customFormat="1" ht="22.2" customHeight="1">
      <c r="A191" s="474" t="s">
        <v>352</v>
      </c>
      <c r="B191" s="475"/>
      <c r="C191" s="476">
        <v>1773</v>
      </c>
      <c r="D191" s="477">
        <v>422</v>
      </c>
      <c r="E191" s="478">
        <v>0.23799999999999999</v>
      </c>
      <c r="F191" s="475"/>
      <c r="G191" s="479">
        <v>447</v>
      </c>
      <c r="H191" s="477">
        <v>45</v>
      </c>
      <c r="I191" s="477">
        <v>808</v>
      </c>
      <c r="J191" s="477">
        <v>25</v>
      </c>
      <c r="K191" s="480">
        <v>1325</v>
      </c>
      <c r="L191" s="478">
        <v>0.60364464692482922</v>
      </c>
      <c r="M191" s="475"/>
      <c r="N191" s="479">
        <v>413</v>
      </c>
      <c r="O191" s="477">
        <v>38</v>
      </c>
      <c r="P191" s="477">
        <v>400</v>
      </c>
      <c r="Q191" s="477">
        <v>19</v>
      </c>
      <c r="R191" s="477">
        <v>870</v>
      </c>
      <c r="S191" s="478">
        <v>0.39635535307517084</v>
      </c>
      <c r="T191" s="475"/>
      <c r="U191" s="143">
        <v>2195</v>
      </c>
      <c r="V191" s="449"/>
    </row>
    <row r="192" spans="1:22" s="448" customFormat="1" ht="22.2" customHeight="1">
      <c r="A192" s="474" t="s">
        <v>353</v>
      </c>
      <c r="B192" s="475"/>
      <c r="C192" s="476">
        <v>2300</v>
      </c>
      <c r="D192" s="480">
        <v>-1555</v>
      </c>
      <c r="E192" s="478">
        <v>-0.67610000000000003</v>
      </c>
      <c r="F192" s="475"/>
      <c r="G192" s="479">
        <v>394</v>
      </c>
      <c r="H192" s="477">
        <v>22</v>
      </c>
      <c r="I192" s="477">
        <v>262</v>
      </c>
      <c r="J192" s="477">
        <v>6</v>
      </c>
      <c r="K192" s="477">
        <v>684</v>
      </c>
      <c r="L192" s="478">
        <v>0.91812080536912744</v>
      </c>
      <c r="M192" s="475"/>
      <c r="N192" s="479">
        <v>28</v>
      </c>
      <c r="O192" s="477">
        <v>1</v>
      </c>
      <c r="P192" s="477">
        <v>32</v>
      </c>
      <c r="Q192" s="477"/>
      <c r="R192" s="477">
        <v>61</v>
      </c>
      <c r="S192" s="478">
        <v>8.1879194630872482E-2</v>
      </c>
      <c r="T192" s="475"/>
      <c r="U192" s="481">
        <v>745</v>
      </c>
      <c r="V192" s="449"/>
    </row>
    <row r="193" spans="1:22" s="448" customFormat="1" ht="22.2" customHeight="1">
      <c r="A193" s="474" t="s">
        <v>354</v>
      </c>
      <c r="B193" s="475"/>
      <c r="C193" s="479">
        <v>550</v>
      </c>
      <c r="D193" s="477">
        <v>3</v>
      </c>
      <c r="E193" s="478">
        <v>5.4999999999999997E-3</v>
      </c>
      <c r="F193" s="475"/>
      <c r="G193" s="479">
        <v>155</v>
      </c>
      <c r="H193" s="477">
        <v>14</v>
      </c>
      <c r="I193" s="477">
        <v>319</v>
      </c>
      <c r="J193" s="477">
        <v>10</v>
      </c>
      <c r="K193" s="477">
        <v>498</v>
      </c>
      <c r="L193" s="478">
        <v>0.9005424954792044</v>
      </c>
      <c r="M193" s="475"/>
      <c r="N193" s="479">
        <v>31</v>
      </c>
      <c r="O193" s="477"/>
      <c r="P193" s="477">
        <v>24</v>
      </c>
      <c r="Q193" s="477"/>
      <c r="R193" s="477">
        <v>55</v>
      </c>
      <c r="S193" s="478">
        <v>9.9457504520795659E-2</v>
      </c>
      <c r="T193" s="475"/>
      <c r="U193" s="481">
        <v>553</v>
      </c>
      <c r="V193" s="449"/>
    </row>
    <row r="194" spans="1:22" s="448" customFormat="1" ht="22.2" customHeight="1">
      <c r="A194" s="474" t="s">
        <v>355</v>
      </c>
      <c r="B194" s="475"/>
      <c r="C194" s="479">
        <v>500</v>
      </c>
      <c r="D194" s="477">
        <v>-185</v>
      </c>
      <c r="E194" s="478">
        <v>-0.37</v>
      </c>
      <c r="F194" s="475"/>
      <c r="G194" s="479">
        <v>103</v>
      </c>
      <c r="H194" s="477">
        <v>8</v>
      </c>
      <c r="I194" s="477">
        <v>192</v>
      </c>
      <c r="J194" s="477">
        <v>8</v>
      </c>
      <c r="K194" s="477">
        <v>311</v>
      </c>
      <c r="L194" s="478">
        <v>0.98730158730158735</v>
      </c>
      <c r="M194" s="475"/>
      <c r="N194" s="479"/>
      <c r="O194" s="477"/>
      <c r="P194" s="477">
        <v>4</v>
      </c>
      <c r="Q194" s="477"/>
      <c r="R194" s="477">
        <v>4</v>
      </c>
      <c r="S194" s="478">
        <v>1.2698412698412698E-2</v>
      </c>
      <c r="T194" s="475"/>
      <c r="U194" s="481">
        <v>315</v>
      </c>
      <c r="V194" s="449"/>
    </row>
    <row r="195" spans="1:22" s="448" customFormat="1" ht="22.2" customHeight="1">
      <c r="A195" s="474" t="s">
        <v>356</v>
      </c>
      <c r="B195" s="475"/>
      <c r="C195" s="479">
        <v>350</v>
      </c>
      <c r="D195" s="477">
        <v>-21</v>
      </c>
      <c r="E195" s="478">
        <v>-0.06</v>
      </c>
      <c r="F195" s="475"/>
      <c r="G195" s="479">
        <v>264</v>
      </c>
      <c r="H195" s="477">
        <v>18</v>
      </c>
      <c r="I195" s="477">
        <v>39</v>
      </c>
      <c r="J195" s="477">
        <v>1</v>
      </c>
      <c r="K195" s="477">
        <v>322</v>
      </c>
      <c r="L195" s="478">
        <v>0.97872340425531912</v>
      </c>
      <c r="M195" s="475"/>
      <c r="N195" s="479">
        <v>1</v>
      </c>
      <c r="O195" s="477"/>
      <c r="P195" s="477">
        <v>6</v>
      </c>
      <c r="Q195" s="477"/>
      <c r="R195" s="477">
        <v>7</v>
      </c>
      <c r="S195" s="478">
        <v>2.1276595744680851E-2</v>
      </c>
      <c r="T195" s="475"/>
      <c r="U195" s="481">
        <v>329</v>
      </c>
      <c r="V195" s="449"/>
    </row>
    <row r="196" spans="1:22" s="448" customFormat="1" ht="22.2" customHeight="1">
      <c r="A196" s="474" t="s">
        <v>357</v>
      </c>
      <c r="B196" s="475"/>
      <c r="C196" s="479">
        <v>450</v>
      </c>
      <c r="D196" s="477">
        <v>-217</v>
      </c>
      <c r="E196" s="478">
        <v>-0.48220000000000002</v>
      </c>
      <c r="F196" s="475"/>
      <c r="G196" s="479">
        <v>68</v>
      </c>
      <c r="H196" s="477">
        <v>4</v>
      </c>
      <c r="I196" s="477">
        <v>151</v>
      </c>
      <c r="J196" s="477">
        <v>7</v>
      </c>
      <c r="K196" s="477">
        <v>230</v>
      </c>
      <c r="L196" s="478">
        <v>0.98712446351931338</v>
      </c>
      <c r="M196" s="475"/>
      <c r="N196" s="479"/>
      <c r="O196" s="477"/>
      <c r="P196" s="477">
        <v>3</v>
      </c>
      <c r="Q196" s="477"/>
      <c r="R196" s="477">
        <v>3</v>
      </c>
      <c r="S196" s="478">
        <v>1.2875536480686695E-2</v>
      </c>
      <c r="T196" s="475"/>
      <c r="U196" s="481">
        <v>233</v>
      </c>
      <c r="V196" s="449"/>
    </row>
    <row r="197" spans="1:22" s="448" customFormat="1" ht="22.2" customHeight="1">
      <c r="A197" s="474" t="s">
        <v>358</v>
      </c>
      <c r="B197" s="475"/>
      <c r="C197" s="479">
        <v>304</v>
      </c>
      <c r="D197" s="477">
        <v>48</v>
      </c>
      <c r="E197" s="478">
        <v>0.15790000000000001</v>
      </c>
      <c r="F197" s="475"/>
      <c r="G197" s="479">
        <v>30</v>
      </c>
      <c r="H197" s="477">
        <v>2</v>
      </c>
      <c r="I197" s="477">
        <v>130</v>
      </c>
      <c r="J197" s="477">
        <v>2</v>
      </c>
      <c r="K197" s="477">
        <v>164</v>
      </c>
      <c r="L197" s="478">
        <v>0.46590909090909094</v>
      </c>
      <c r="M197" s="475"/>
      <c r="N197" s="479">
        <v>159</v>
      </c>
      <c r="O197" s="477"/>
      <c r="P197" s="477">
        <v>29</v>
      </c>
      <c r="Q197" s="477"/>
      <c r="R197" s="477">
        <v>188</v>
      </c>
      <c r="S197" s="478">
        <v>0.53409090909090906</v>
      </c>
      <c r="T197" s="475"/>
      <c r="U197" s="481">
        <v>352</v>
      </c>
      <c r="V197" s="449"/>
    </row>
    <row r="198" spans="1:22" s="448" customFormat="1" ht="22.2" customHeight="1">
      <c r="A198" s="474" t="s">
        <v>359</v>
      </c>
      <c r="B198" s="475"/>
      <c r="C198" s="479">
        <v>222</v>
      </c>
      <c r="D198" s="477">
        <v>-113</v>
      </c>
      <c r="E198" s="478">
        <v>-0.50900000000000001</v>
      </c>
      <c r="F198" s="475"/>
      <c r="G198" s="479">
        <v>8</v>
      </c>
      <c r="H198" s="477">
        <v>1</v>
      </c>
      <c r="I198" s="477">
        <v>58</v>
      </c>
      <c r="J198" s="477">
        <v>4</v>
      </c>
      <c r="K198" s="477">
        <v>71</v>
      </c>
      <c r="L198" s="478">
        <v>0.65137614678899081</v>
      </c>
      <c r="M198" s="475"/>
      <c r="N198" s="479">
        <v>36</v>
      </c>
      <c r="O198" s="477"/>
      <c r="P198" s="477">
        <v>2</v>
      </c>
      <c r="Q198" s="477"/>
      <c r="R198" s="477">
        <v>38</v>
      </c>
      <c r="S198" s="478">
        <v>0.34862385321100914</v>
      </c>
      <c r="T198" s="475"/>
      <c r="U198" s="481">
        <v>109</v>
      </c>
      <c r="V198" s="449"/>
    </row>
    <row r="199" spans="1:22" s="448" customFormat="1" ht="22.2" customHeight="1">
      <c r="A199" s="474" t="s">
        <v>360</v>
      </c>
      <c r="B199" s="475"/>
      <c r="C199" s="479">
        <v>170</v>
      </c>
      <c r="D199" s="477">
        <v>-57</v>
      </c>
      <c r="E199" s="478">
        <v>-0.33529999999999999</v>
      </c>
      <c r="F199" s="475"/>
      <c r="G199" s="479">
        <v>38</v>
      </c>
      <c r="H199" s="477">
        <v>4</v>
      </c>
      <c r="I199" s="477">
        <v>61</v>
      </c>
      <c r="J199" s="477">
        <v>2</v>
      </c>
      <c r="K199" s="477">
        <v>105</v>
      </c>
      <c r="L199" s="478">
        <v>0.92920353982300885</v>
      </c>
      <c r="M199" s="475"/>
      <c r="N199" s="479"/>
      <c r="O199" s="477"/>
      <c r="P199" s="477">
        <v>8</v>
      </c>
      <c r="Q199" s="477"/>
      <c r="R199" s="477">
        <v>8</v>
      </c>
      <c r="S199" s="478">
        <v>7.0796460176991149E-2</v>
      </c>
      <c r="T199" s="475"/>
      <c r="U199" s="481">
        <v>113</v>
      </c>
      <c r="V199" s="449"/>
    </row>
    <row r="200" spans="1:22" s="448" customFormat="1" ht="22.2" customHeight="1">
      <c r="A200" s="474" t="s">
        <v>361</v>
      </c>
      <c r="B200" s="475"/>
      <c r="C200" s="479">
        <v>285</v>
      </c>
      <c r="D200" s="477">
        <v>-63</v>
      </c>
      <c r="E200" s="478">
        <v>-0.22109999999999999</v>
      </c>
      <c r="F200" s="475"/>
      <c r="G200" s="479">
        <v>35</v>
      </c>
      <c r="H200" s="477"/>
      <c r="I200" s="477">
        <v>114</v>
      </c>
      <c r="J200" s="477"/>
      <c r="K200" s="477">
        <v>149</v>
      </c>
      <c r="L200" s="478">
        <v>0.6711711711711712</v>
      </c>
      <c r="M200" s="475"/>
      <c r="N200" s="479">
        <v>10</v>
      </c>
      <c r="O200" s="477"/>
      <c r="P200" s="477">
        <v>63</v>
      </c>
      <c r="Q200" s="477"/>
      <c r="R200" s="477">
        <v>73</v>
      </c>
      <c r="S200" s="478">
        <v>0.3288288288288288</v>
      </c>
      <c r="T200" s="475"/>
      <c r="U200" s="481">
        <v>222</v>
      </c>
      <c r="V200" s="449"/>
    </row>
    <row r="201" spans="1:22" s="448" customFormat="1" ht="22.2" customHeight="1">
      <c r="A201" s="468"/>
      <c r="B201" s="469"/>
      <c r="C201" s="470"/>
      <c r="D201" s="471"/>
      <c r="E201" s="472"/>
      <c r="F201" s="469"/>
      <c r="G201" s="470"/>
      <c r="H201" s="471"/>
      <c r="I201" s="471"/>
      <c r="J201" s="471"/>
      <c r="K201" s="471"/>
      <c r="L201" s="473"/>
      <c r="M201" s="469"/>
      <c r="N201" s="470"/>
      <c r="O201" s="471"/>
      <c r="P201" s="471"/>
      <c r="Q201" s="471"/>
      <c r="R201" s="471"/>
      <c r="S201" s="473"/>
      <c r="T201" s="469"/>
      <c r="U201" s="468"/>
      <c r="V201" s="449"/>
    </row>
    <row r="202" spans="1:22" s="448" customFormat="1" ht="22.2" customHeight="1">
      <c r="A202" s="460" t="s">
        <v>110</v>
      </c>
      <c r="B202" s="461"/>
      <c r="C202" s="462">
        <v>2047</v>
      </c>
      <c r="D202" s="466">
        <v>1923</v>
      </c>
      <c r="E202" s="464">
        <v>0.93940000000000001</v>
      </c>
      <c r="F202" s="461"/>
      <c r="G202" s="462">
        <v>1237</v>
      </c>
      <c r="H202" s="463">
        <v>116</v>
      </c>
      <c r="I202" s="466">
        <v>2157</v>
      </c>
      <c r="J202" s="463">
        <v>139</v>
      </c>
      <c r="K202" s="466">
        <v>3649</v>
      </c>
      <c r="L202" s="464">
        <v>0.91914357682619652</v>
      </c>
      <c r="M202" s="461"/>
      <c r="N202" s="465">
        <v>129</v>
      </c>
      <c r="O202" s="463">
        <v>7</v>
      </c>
      <c r="P202" s="463">
        <v>182</v>
      </c>
      <c r="Q202" s="463">
        <v>3</v>
      </c>
      <c r="R202" s="463">
        <v>321</v>
      </c>
      <c r="S202" s="464">
        <v>8.0856423173803538E-2</v>
      </c>
      <c r="T202" s="461"/>
      <c r="U202" s="467">
        <v>3970</v>
      </c>
      <c r="V202" s="449"/>
    </row>
    <row r="203" spans="1:22" s="448" customFormat="1" ht="22.2" customHeight="1">
      <c r="A203" s="468"/>
      <c r="B203" s="469"/>
      <c r="C203" s="470"/>
      <c r="D203" s="471"/>
      <c r="E203" s="472"/>
      <c r="F203" s="469"/>
      <c r="G203" s="470"/>
      <c r="H203" s="471"/>
      <c r="I203" s="471"/>
      <c r="J203" s="471"/>
      <c r="K203" s="471"/>
      <c r="L203" s="473"/>
      <c r="M203" s="469"/>
      <c r="N203" s="470"/>
      <c r="O203" s="471"/>
      <c r="P203" s="471"/>
      <c r="Q203" s="471"/>
      <c r="R203" s="471"/>
      <c r="S203" s="473"/>
      <c r="T203" s="469"/>
      <c r="U203" s="468"/>
      <c r="V203" s="449"/>
    </row>
    <row r="204" spans="1:22" s="448" customFormat="1" ht="22.2" customHeight="1">
      <c r="A204" s="474" t="s">
        <v>362</v>
      </c>
      <c r="B204" s="475"/>
      <c r="C204" s="479">
        <v>216</v>
      </c>
      <c r="D204" s="477">
        <v>515</v>
      </c>
      <c r="E204" s="478">
        <v>2.3843000000000001</v>
      </c>
      <c r="F204" s="475"/>
      <c r="G204" s="479">
        <v>327</v>
      </c>
      <c r="H204" s="477"/>
      <c r="I204" s="477">
        <v>388</v>
      </c>
      <c r="J204" s="477"/>
      <c r="K204" s="477">
        <v>715</v>
      </c>
      <c r="L204" s="478">
        <v>0.97811217510259918</v>
      </c>
      <c r="M204" s="475"/>
      <c r="N204" s="479">
        <v>5</v>
      </c>
      <c r="O204" s="477"/>
      <c r="P204" s="477">
        <v>11</v>
      </c>
      <c r="Q204" s="477"/>
      <c r="R204" s="477">
        <v>16</v>
      </c>
      <c r="S204" s="478">
        <v>2.188782489740082E-2</v>
      </c>
      <c r="T204" s="475"/>
      <c r="U204" s="481">
        <v>731</v>
      </c>
      <c r="V204" s="449"/>
    </row>
    <row r="205" spans="1:22" s="448" customFormat="1" ht="22.2" customHeight="1">
      <c r="A205" s="474" t="s">
        <v>363</v>
      </c>
      <c r="B205" s="475"/>
      <c r="C205" s="479">
        <v>132</v>
      </c>
      <c r="D205" s="477">
        <v>421</v>
      </c>
      <c r="E205" s="478">
        <v>3.1894</v>
      </c>
      <c r="F205" s="475"/>
      <c r="G205" s="479">
        <v>357</v>
      </c>
      <c r="H205" s="477"/>
      <c r="I205" s="477">
        <v>166</v>
      </c>
      <c r="J205" s="477"/>
      <c r="K205" s="477">
        <v>523</v>
      </c>
      <c r="L205" s="478">
        <v>0.9457504520795661</v>
      </c>
      <c r="M205" s="475"/>
      <c r="N205" s="479">
        <v>20</v>
      </c>
      <c r="O205" s="477"/>
      <c r="P205" s="477">
        <v>10</v>
      </c>
      <c r="Q205" s="477"/>
      <c r="R205" s="477">
        <v>30</v>
      </c>
      <c r="S205" s="478">
        <v>5.4249547920433995E-2</v>
      </c>
      <c r="T205" s="475"/>
      <c r="U205" s="481">
        <v>553</v>
      </c>
      <c r="V205" s="449"/>
    </row>
    <row r="206" spans="1:22" s="448" customFormat="1" ht="22.2" customHeight="1">
      <c r="A206" s="474" t="s">
        <v>364</v>
      </c>
      <c r="B206" s="475"/>
      <c r="C206" s="479">
        <v>69</v>
      </c>
      <c r="D206" s="477">
        <v>-18</v>
      </c>
      <c r="E206" s="478">
        <v>-0.26090000000000002</v>
      </c>
      <c r="F206" s="475"/>
      <c r="G206" s="479">
        <v>4</v>
      </c>
      <c r="H206" s="477"/>
      <c r="I206" s="477">
        <v>45</v>
      </c>
      <c r="J206" s="477"/>
      <c r="K206" s="477">
        <v>49</v>
      </c>
      <c r="L206" s="478">
        <v>0.96078431372549022</v>
      </c>
      <c r="M206" s="475"/>
      <c r="N206" s="479"/>
      <c r="O206" s="477"/>
      <c r="P206" s="477">
        <v>2</v>
      </c>
      <c r="Q206" s="477"/>
      <c r="R206" s="477">
        <v>2</v>
      </c>
      <c r="S206" s="478">
        <v>3.9215686274509803E-2</v>
      </c>
      <c r="T206" s="475"/>
      <c r="U206" s="481">
        <v>51</v>
      </c>
      <c r="V206" s="449"/>
    </row>
    <row r="207" spans="1:22" s="448" customFormat="1" ht="22.2" customHeight="1">
      <c r="A207" s="474" t="s">
        <v>365</v>
      </c>
      <c r="B207" s="475"/>
      <c r="C207" s="476">
        <v>1500</v>
      </c>
      <c r="D207" s="477">
        <v>870</v>
      </c>
      <c r="E207" s="478">
        <v>0.57999999999999996</v>
      </c>
      <c r="F207" s="475"/>
      <c r="G207" s="479">
        <v>549</v>
      </c>
      <c r="H207" s="477"/>
      <c r="I207" s="480">
        <v>1558</v>
      </c>
      <c r="J207" s="477"/>
      <c r="K207" s="480">
        <v>2107</v>
      </c>
      <c r="L207" s="478">
        <v>0.8890295358649789</v>
      </c>
      <c r="M207" s="475"/>
      <c r="N207" s="479">
        <v>104</v>
      </c>
      <c r="O207" s="477"/>
      <c r="P207" s="477">
        <v>159</v>
      </c>
      <c r="Q207" s="477"/>
      <c r="R207" s="477">
        <v>263</v>
      </c>
      <c r="S207" s="478">
        <v>0.1109704641350211</v>
      </c>
      <c r="T207" s="475"/>
      <c r="U207" s="143">
        <v>2370</v>
      </c>
      <c r="V207" s="449"/>
    </row>
    <row r="208" spans="1:22" s="448" customFormat="1" ht="22.2" customHeight="1">
      <c r="A208" s="474" t="s">
        <v>366</v>
      </c>
      <c r="B208" s="475"/>
      <c r="C208" s="479">
        <v>130</v>
      </c>
      <c r="D208" s="477">
        <v>135</v>
      </c>
      <c r="E208" s="478">
        <v>1.0385</v>
      </c>
      <c r="F208" s="475"/>
      <c r="G208" s="479"/>
      <c r="H208" s="477">
        <v>116</v>
      </c>
      <c r="I208" s="477"/>
      <c r="J208" s="477">
        <v>139</v>
      </c>
      <c r="K208" s="477">
        <v>255</v>
      </c>
      <c r="L208" s="478">
        <v>0.96226415094339623</v>
      </c>
      <c r="M208" s="475"/>
      <c r="N208" s="479"/>
      <c r="O208" s="477">
        <v>7</v>
      </c>
      <c r="P208" s="477"/>
      <c r="Q208" s="477">
        <v>3</v>
      </c>
      <c r="R208" s="477">
        <v>10</v>
      </c>
      <c r="S208" s="478">
        <v>3.7735849056603772E-2</v>
      </c>
      <c r="T208" s="475"/>
      <c r="U208" s="481">
        <v>265</v>
      </c>
      <c r="V208" s="449"/>
    </row>
    <row r="209" spans="1:22" s="448" customFormat="1" ht="22.2" customHeight="1">
      <c r="A209" s="468"/>
      <c r="B209" s="469"/>
      <c r="C209" s="470"/>
      <c r="D209" s="471"/>
      <c r="E209" s="472"/>
      <c r="F209" s="469"/>
      <c r="G209" s="470"/>
      <c r="H209" s="471"/>
      <c r="I209" s="471"/>
      <c r="J209" s="471"/>
      <c r="K209" s="471"/>
      <c r="L209" s="473"/>
      <c r="M209" s="469"/>
      <c r="N209" s="470"/>
      <c r="O209" s="471"/>
      <c r="P209" s="471"/>
      <c r="Q209" s="471"/>
      <c r="R209" s="471"/>
      <c r="S209" s="473"/>
      <c r="T209" s="469"/>
      <c r="U209" s="468"/>
      <c r="V209" s="449"/>
    </row>
    <row r="210" spans="1:22" s="448" customFormat="1" ht="22.2" customHeight="1">
      <c r="A210" s="460" t="s">
        <v>111</v>
      </c>
      <c r="B210" s="461"/>
      <c r="C210" s="462">
        <v>1173</v>
      </c>
      <c r="D210" s="466">
        <v>1159</v>
      </c>
      <c r="E210" s="464">
        <v>0.98809999999999998</v>
      </c>
      <c r="F210" s="461"/>
      <c r="G210" s="465">
        <v>949</v>
      </c>
      <c r="H210" s="463">
        <v>59</v>
      </c>
      <c r="I210" s="466">
        <v>1224</v>
      </c>
      <c r="J210" s="463">
        <v>69</v>
      </c>
      <c r="K210" s="466">
        <v>2301</v>
      </c>
      <c r="L210" s="464">
        <v>0.98670668953687823</v>
      </c>
      <c r="M210" s="461"/>
      <c r="N210" s="465">
        <v>4</v>
      </c>
      <c r="O210" s="463">
        <v>2</v>
      </c>
      <c r="P210" s="463">
        <v>24</v>
      </c>
      <c r="Q210" s="463">
        <v>1</v>
      </c>
      <c r="R210" s="463">
        <v>31</v>
      </c>
      <c r="S210" s="464">
        <v>1.3293310463121783E-2</v>
      </c>
      <c r="T210" s="461"/>
      <c r="U210" s="467">
        <v>2332</v>
      </c>
      <c r="V210" s="449"/>
    </row>
    <row r="211" spans="1:22" s="448" customFormat="1" ht="22.2" customHeight="1">
      <c r="A211" s="468"/>
      <c r="B211" s="469"/>
      <c r="C211" s="470"/>
      <c r="D211" s="471"/>
      <c r="E211" s="472"/>
      <c r="F211" s="469"/>
      <c r="G211" s="470"/>
      <c r="H211" s="471"/>
      <c r="I211" s="471"/>
      <c r="J211" s="471"/>
      <c r="K211" s="471"/>
      <c r="L211" s="473"/>
      <c r="M211" s="469"/>
      <c r="N211" s="470"/>
      <c r="O211" s="471"/>
      <c r="P211" s="471"/>
      <c r="Q211" s="471"/>
      <c r="R211" s="471"/>
      <c r="S211" s="473"/>
      <c r="T211" s="469"/>
      <c r="U211" s="468"/>
      <c r="V211" s="449"/>
    </row>
    <row r="212" spans="1:22" s="448" customFormat="1" ht="22.2" customHeight="1">
      <c r="A212" s="474" t="s">
        <v>367</v>
      </c>
      <c r="B212" s="475"/>
      <c r="C212" s="479">
        <v>962</v>
      </c>
      <c r="D212" s="480">
        <v>1026</v>
      </c>
      <c r="E212" s="478">
        <v>1.0665</v>
      </c>
      <c r="F212" s="475"/>
      <c r="G212" s="479">
        <v>811</v>
      </c>
      <c r="H212" s="477"/>
      <c r="I212" s="480">
        <v>1151</v>
      </c>
      <c r="J212" s="477"/>
      <c r="K212" s="480">
        <v>1962</v>
      </c>
      <c r="L212" s="478">
        <v>0.98692152917505027</v>
      </c>
      <c r="M212" s="475"/>
      <c r="N212" s="479">
        <v>4</v>
      </c>
      <c r="O212" s="477"/>
      <c r="P212" s="477">
        <v>22</v>
      </c>
      <c r="Q212" s="477"/>
      <c r="R212" s="477">
        <v>26</v>
      </c>
      <c r="S212" s="478">
        <v>1.3078470824949697E-2</v>
      </c>
      <c r="T212" s="475"/>
      <c r="U212" s="143">
        <v>1988</v>
      </c>
      <c r="V212" s="449"/>
    </row>
    <row r="213" spans="1:22" s="448" customFormat="1" ht="22.2" customHeight="1">
      <c r="A213" s="474" t="s">
        <v>368</v>
      </c>
      <c r="B213" s="475"/>
      <c r="C213" s="479">
        <v>95</v>
      </c>
      <c r="D213" s="477">
        <v>118</v>
      </c>
      <c r="E213" s="478">
        <v>1.2421</v>
      </c>
      <c r="F213" s="475"/>
      <c r="G213" s="479">
        <v>138</v>
      </c>
      <c r="H213" s="477"/>
      <c r="I213" s="477">
        <v>73</v>
      </c>
      <c r="J213" s="477"/>
      <c r="K213" s="477">
        <v>211</v>
      </c>
      <c r="L213" s="478">
        <v>0.99061032863849763</v>
      </c>
      <c r="M213" s="475"/>
      <c r="N213" s="479"/>
      <c r="O213" s="477"/>
      <c r="P213" s="477">
        <v>2</v>
      </c>
      <c r="Q213" s="477"/>
      <c r="R213" s="477">
        <v>2</v>
      </c>
      <c r="S213" s="478">
        <v>9.3896713615023476E-3</v>
      </c>
      <c r="T213" s="475"/>
      <c r="U213" s="481">
        <v>213</v>
      </c>
      <c r="V213" s="449"/>
    </row>
    <row r="214" spans="1:22" s="448" customFormat="1" ht="22.2" customHeight="1">
      <c r="A214" s="474" t="s">
        <v>369</v>
      </c>
      <c r="B214" s="475"/>
      <c r="C214" s="479">
        <v>116</v>
      </c>
      <c r="D214" s="477">
        <v>15</v>
      </c>
      <c r="E214" s="478">
        <v>0.1293</v>
      </c>
      <c r="F214" s="475"/>
      <c r="G214" s="479"/>
      <c r="H214" s="477">
        <v>59</v>
      </c>
      <c r="I214" s="477"/>
      <c r="J214" s="477">
        <v>69</v>
      </c>
      <c r="K214" s="477">
        <v>128</v>
      </c>
      <c r="L214" s="478">
        <v>0.97709923664122145</v>
      </c>
      <c r="M214" s="475"/>
      <c r="N214" s="479"/>
      <c r="O214" s="477">
        <v>2</v>
      </c>
      <c r="P214" s="477"/>
      <c r="Q214" s="477">
        <v>1</v>
      </c>
      <c r="R214" s="477">
        <v>3</v>
      </c>
      <c r="S214" s="478">
        <v>2.2900763358778622E-2</v>
      </c>
      <c r="T214" s="475"/>
      <c r="U214" s="481">
        <v>131</v>
      </c>
      <c r="V214" s="449"/>
    </row>
    <row r="215" spans="1:22" s="448" customFormat="1" ht="22.2" customHeight="1">
      <c r="A215" s="468"/>
      <c r="B215" s="469"/>
      <c r="C215" s="470"/>
      <c r="D215" s="471"/>
      <c r="E215" s="472"/>
      <c r="F215" s="469"/>
      <c r="G215" s="470"/>
      <c r="H215" s="471"/>
      <c r="I215" s="471"/>
      <c r="J215" s="471"/>
      <c r="K215" s="471"/>
      <c r="L215" s="473"/>
      <c r="M215" s="469"/>
      <c r="N215" s="470"/>
      <c r="O215" s="471"/>
      <c r="P215" s="471"/>
      <c r="Q215" s="471"/>
      <c r="R215" s="471"/>
      <c r="S215" s="473"/>
      <c r="T215" s="469"/>
      <c r="U215" s="468"/>
      <c r="V215" s="449"/>
    </row>
    <row r="216" spans="1:22" s="448" customFormat="1" ht="22.2" customHeight="1">
      <c r="A216" s="460" t="s">
        <v>112</v>
      </c>
      <c r="B216" s="461"/>
      <c r="C216" s="462">
        <v>8721</v>
      </c>
      <c r="D216" s="463">
        <v>953</v>
      </c>
      <c r="E216" s="464">
        <v>0.10929999999999999</v>
      </c>
      <c r="F216" s="461"/>
      <c r="G216" s="462">
        <v>3208</v>
      </c>
      <c r="H216" s="463">
        <v>217</v>
      </c>
      <c r="I216" s="466">
        <v>5269</v>
      </c>
      <c r="J216" s="463">
        <v>218</v>
      </c>
      <c r="K216" s="466">
        <v>8912</v>
      </c>
      <c r="L216" s="464">
        <v>0.92123216869960711</v>
      </c>
      <c r="M216" s="461"/>
      <c r="N216" s="465">
        <v>273</v>
      </c>
      <c r="O216" s="463">
        <v>27</v>
      </c>
      <c r="P216" s="463">
        <v>446</v>
      </c>
      <c r="Q216" s="463">
        <v>16</v>
      </c>
      <c r="R216" s="463">
        <v>762</v>
      </c>
      <c r="S216" s="464">
        <v>7.8767831300392804E-2</v>
      </c>
      <c r="T216" s="461"/>
      <c r="U216" s="467">
        <v>9674</v>
      </c>
      <c r="V216" s="449"/>
    </row>
    <row r="217" spans="1:22" s="448" customFormat="1" ht="22.2" customHeight="1">
      <c r="A217" s="468"/>
      <c r="B217" s="469"/>
      <c r="C217" s="470"/>
      <c r="D217" s="471"/>
      <c r="E217" s="472"/>
      <c r="F217" s="469"/>
      <c r="G217" s="470"/>
      <c r="H217" s="471"/>
      <c r="I217" s="471"/>
      <c r="J217" s="471"/>
      <c r="K217" s="471"/>
      <c r="L217" s="473"/>
      <c r="M217" s="469"/>
      <c r="N217" s="470"/>
      <c r="O217" s="471"/>
      <c r="P217" s="471"/>
      <c r="Q217" s="471"/>
      <c r="R217" s="471"/>
      <c r="S217" s="473"/>
      <c r="T217" s="469"/>
      <c r="U217" s="468"/>
      <c r="V217" s="449"/>
    </row>
    <row r="218" spans="1:22" s="448" customFormat="1" ht="22.2" customHeight="1">
      <c r="A218" s="474" t="s">
        <v>370</v>
      </c>
      <c r="B218" s="475"/>
      <c r="C218" s="476">
        <v>4718</v>
      </c>
      <c r="D218" s="477">
        <v>845</v>
      </c>
      <c r="E218" s="478">
        <v>0.17910000000000001</v>
      </c>
      <c r="F218" s="475"/>
      <c r="G218" s="476">
        <v>2358</v>
      </c>
      <c r="H218" s="477"/>
      <c r="I218" s="480">
        <v>2855</v>
      </c>
      <c r="J218" s="477"/>
      <c r="K218" s="480">
        <v>5213</v>
      </c>
      <c r="L218" s="478">
        <v>0.9370843070285817</v>
      </c>
      <c r="M218" s="475"/>
      <c r="N218" s="479">
        <v>178</v>
      </c>
      <c r="O218" s="477"/>
      <c r="P218" s="477">
        <v>172</v>
      </c>
      <c r="Q218" s="477"/>
      <c r="R218" s="477">
        <v>350</v>
      </c>
      <c r="S218" s="478">
        <v>6.2915692971418302E-2</v>
      </c>
      <c r="T218" s="475"/>
      <c r="U218" s="143">
        <v>5563</v>
      </c>
      <c r="V218" s="449"/>
    </row>
    <row r="219" spans="1:22" s="448" customFormat="1" ht="22.2" customHeight="1">
      <c r="A219" s="474" t="s">
        <v>371</v>
      </c>
      <c r="B219" s="475"/>
      <c r="C219" s="476">
        <v>1943</v>
      </c>
      <c r="D219" s="477">
        <v>-209</v>
      </c>
      <c r="E219" s="478">
        <v>-0.1076</v>
      </c>
      <c r="F219" s="475"/>
      <c r="G219" s="479">
        <v>132</v>
      </c>
      <c r="H219" s="477"/>
      <c r="I219" s="480">
        <v>1381</v>
      </c>
      <c r="J219" s="477"/>
      <c r="K219" s="480">
        <v>1513</v>
      </c>
      <c r="L219" s="478">
        <v>0.87254901960784315</v>
      </c>
      <c r="M219" s="475"/>
      <c r="N219" s="479">
        <v>17</v>
      </c>
      <c r="O219" s="477"/>
      <c r="P219" s="477">
        <v>204</v>
      </c>
      <c r="Q219" s="477"/>
      <c r="R219" s="477">
        <v>221</v>
      </c>
      <c r="S219" s="478">
        <v>0.12745098039215685</v>
      </c>
      <c r="T219" s="475"/>
      <c r="U219" s="143">
        <v>1734</v>
      </c>
      <c r="V219" s="449"/>
    </row>
    <row r="220" spans="1:22" s="448" customFormat="1" ht="22.2" customHeight="1">
      <c r="A220" s="474" t="s">
        <v>372</v>
      </c>
      <c r="B220" s="475"/>
      <c r="C220" s="479">
        <v>500</v>
      </c>
      <c r="D220" s="477">
        <v>-22</v>
      </c>
      <c r="E220" s="478">
        <v>-4.3999999999999997E-2</v>
      </c>
      <c r="F220" s="475"/>
      <c r="G220" s="479"/>
      <c r="H220" s="477">
        <v>217</v>
      </c>
      <c r="I220" s="477"/>
      <c r="J220" s="477">
        <v>218</v>
      </c>
      <c r="K220" s="477">
        <v>435</v>
      </c>
      <c r="L220" s="478">
        <v>0.91004184100418417</v>
      </c>
      <c r="M220" s="475"/>
      <c r="N220" s="479"/>
      <c r="O220" s="477">
        <v>27</v>
      </c>
      <c r="P220" s="477"/>
      <c r="Q220" s="477">
        <v>16</v>
      </c>
      <c r="R220" s="477">
        <v>43</v>
      </c>
      <c r="S220" s="478">
        <v>8.9958158995815898E-2</v>
      </c>
      <c r="T220" s="475"/>
      <c r="U220" s="481">
        <v>478</v>
      </c>
      <c r="V220" s="449"/>
    </row>
    <row r="221" spans="1:22" s="448" customFormat="1" ht="22.2" customHeight="1">
      <c r="A221" s="474" t="s">
        <v>373</v>
      </c>
      <c r="B221" s="475"/>
      <c r="C221" s="476">
        <v>1560</v>
      </c>
      <c r="D221" s="477">
        <v>339</v>
      </c>
      <c r="E221" s="478">
        <v>0.21729999999999999</v>
      </c>
      <c r="F221" s="475"/>
      <c r="G221" s="479">
        <v>718</v>
      </c>
      <c r="H221" s="477"/>
      <c r="I221" s="480">
        <v>1033</v>
      </c>
      <c r="J221" s="477"/>
      <c r="K221" s="480">
        <v>1751</v>
      </c>
      <c r="L221" s="478">
        <v>0.92206424433912593</v>
      </c>
      <c r="M221" s="475"/>
      <c r="N221" s="479">
        <v>78</v>
      </c>
      <c r="O221" s="477"/>
      <c r="P221" s="477">
        <v>70</v>
      </c>
      <c r="Q221" s="477"/>
      <c r="R221" s="477">
        <v>148</v>
      </c>
      <c r="S221" s="478">
        <v>7.7935755660874143E-2</v>
      </c>
      <c r="T221" s="475"/>
      <c r="U221" s="143">
        <v>1899</v>
      </c>
      <c r="V221" s="449"/>
    </row>
    <row r="222" spans="1:22" s="448" customFormat="1" ht="22.2" customHeight="1">
      <c r="A222" s="468"/>
      <c r="B222" s="469"/>
      <c r="C222" s="470"/>
      <c r="D222" s="471"/>
      <c r="E222" s="472"/>
      <c r="F222" s="469"/>
      <c r="G222" s="470"/>
      <c r="H222" s="471"/>
      <c r="I222" s="471"/>
      <c r="J222" s="471"/>
      <c r="K222" s="471"/>
      <c r="L222" s="473"/>
      <c r="M222" s="469"/>
      <c r="N222" s="470"/>
      <c r="O222" s="471"/>
      <c r="P222" s="471"/>
      <c r="Q222" s="471"/>
      <c r="R222" s="471"/>
      <c r="S222" s="473"/>
      <c r="T222" s="469"/>
      <c r="U222" s="468"/>
      <c r="V222" s="449"/>
    </row>
    <row r="223" spans="1:22" s="448" customFormat="1" ht="22.2" customHeight="1">
      <c r="A223" s="460" t="s">
        <v>113</v>
      </c>
      <c r="B223" s="461"/>
      <c r="C223" s="462">
        <v>4072</v>
      </c>
      <c r="D223" s="463">
        <v>-94</v>
      </c>
      <c r="E223" s="464">
        <v>-2.3099999999999999E-2</v>
      </c>
      <c r="F223" s="461"/>
      <c r="G223" s="462">
        <v>2051</v>
      </c>
      <c r="H223" s="463">
        <v>98</v>
      </c>
      <c r="I223" s="466">
        <v>1709</v>
      </c>
      <c r="J223" s="463">
        <v>33</v>
      </c>
      <c r="K223" s="466">
        <v>3891</v>
      </c>
      <c r="L223" s="464">
        <v>0.97812971342383104</v>
      </c>
      <c r="M223" s="461"/>
      <c r="N223" s="465">
        <v>22</v>
      </c>
      <c r="O223" s="463">
        <v>24</v>
      </c>
      <c r="P223" s="463">
        <v>32</v>
      </c>
      <c r="Q223" s="463">
        <v>9</v>
      </c>
      <c r="R223" s="463">
        <v>87</v>
      </c>
      <c r="S223" s="464">
        <v>2.1870286576168928E-2</v>
      </c>
      <c r="T223" s="461"/>
      <c r="U223" s="467">
        <v>3978</v>
      </c>
      <c r="V223" s="449"/>
    </row>
    <row r="224" spans="1:22" s="448" customFormat="1" ht="22.2" customHeight="1">
      <c r="A224" s="468"/>
      <c r="B224" s="469"/>
      <c r="C224" s="470"/>
      <c r="D224" s="471"/>
      <c r="E224" s="472"/>
      <c r="F224" s="469"/>
      <c r="G224" s="470"/>
      <c r="H224" s="471"/>
      <c r="I224" s="471"/>
      <c r="J224" s="471"/>
      <c r="K224" s="471"/>
      <c r="L224" s="473"/>
      <c r="M224" s="469"/>
      <c r="N224" s="470"/>
      <c r="O224" s="471"/>
      <c r="P224" s="471"/>
      <c r="Q224" s="471"/>
      <c r="R224" s="471"/>
      <c r="S224" s="473"/>
      <c r="T224" s="469"/>
      <c r="U224" s="468"/>
      <c r="V224" s="449"/>
    </row>
    <row r="225" spans="1:22" s="448" customFormat="1" ht="22.2" customHeight="1">
      <c r="A225" s="474" t="s">
        <v>374</v>
      </c>
      <c r="B225" s="475"/>
      <c r="C225" s="479">
        <v>387</v>
      </c>
      <c r="D225" s="477">
        <v>-41</v>
      </c>
      <c r="E225" s="478">
        <v>-0.10589999999999999</v>
      </c>
      <c r="F225" s="475"/>
      <c r="G225" s="479">
        <v>127</v>
      </c>
      <c r="H225" s="477"/>
      <c r="I225" s="477">
        <v>216</v>
      </c>
      <c r="J225" s="477"/>
      <c r="K225" s="477">
        <v>343</v>
      </c>
      <c r="L225" s="478">
        <v>0.99132947976878616</v>
      </c>
      <c r="M225" s="475"/>
      <c r="N225" s="479">
        <v>1</v>
      </c>
      <c r="O225" s="477"/>
      <c r="P225" s="477">
        <v>2</v>
      </c>
      <c r="Q225" s="477"/>
      <c r="R225" s="477">
        <v>3</v>
      </c>
      <c r="S225" s="478">
        <v>8.6705202312138737E-3</v>
      </c>
      <c r="T225" s="475"/>
      <c r="U225" s="481">
        <v>346</v>
      </c>
      <c r="V225" s="449"/>
    </row>
    <row r="226" spans="1:22" s="448" customFormat="1" ht="22.2" customHeight="1">
      <c r="A226" s="474" t="s">
        <v>375</v>
      </c>
      <c r="B226" s="475"/>
      <c r="C226" s="479">
        <v>531</v>
      </c>
      <c r="D226" s="477">
        <v>-60</v>
      </c>
      <c r="E226" s="478">
        <v>-0.113</v>
      </c>
      <c r="F226" s="475"/>
      <c r="G226" s="479">
        <v>218</v>
      </c>
      <c r="H226" s="477"/>
      <c r="I226" s="477">
        <v>245</v>
      </c>
      <c r="J226" s="477"/>
      <c r="K226" s="477">
        <v>463</v>
      </c>
      <c r="L226" s="478">
        <v>0.98301486199575361</v>
      </c>
      <c r="M226" s="475"/>
      <c r="N226" s="479">
        <v>3</v>
      </c>
      <c r="O226" s="477"/>
      <c r="P226" s="477">
        <v>5</v>
      </c>
      <c r="Q226" s="477"/>
      <c r="R226" s="477">
        <v>8</v>
      </c>
      <c r="S226" s="478">
        <v>1.6985138004246284E-2</v>
      </c>
      <c r="T226" s="475"/>
      <c r="U226" s="481">
        <v>471</v>
      </c>
      <c r="V226" s="449"/>
    </row>
    <row r="227" spans="1:22" s="448" customFormat="1" ht="22.2" customHeight="1">
      <c r="A227" s="474" t="s">
        <v>376</v>
      </c>
      <c r="B227" s="475"/>
      <c r="C227" s="479">
        <v>600</v>
      </c>
      <c r="D227" s="477">
        <v>76</v>
      </c>
      <c r="E227" s="478">
        <v>0.12670000000000001</v>
      </c>
      <c r="F227" s="475"/>
      <c r="G227" s="479">
        <v>401</v>
      </c>
      <c r="H227" s="477"/>
      <c r="I227" s="477">
        <v>266</v>
      </c>
      <c r="J227" s="477"/>
      <c r="K227" s="477">
        <v>667</v>
      </c>
      <c r="L227" s="478">
        <v>0.98668639053254437</v>
      </c>
      <c r="M227" s="475"/>
      <c r="N227" s="479">
        <v>5</v>
      </c>
      <c r="O227" s="477"/>
      <c r="P227" s="477">
        <v>4</v>
      </c>
      <c r="Q227" s="477"/>
      <c r="R227" s="477">
        <v>9</v>
      </c>
      <c r="S227" s="478">
        <v>1.331360946745562E-2</v>
      </c>
      <c r="T227" s="475"/>
      <c r="U227" s="481">
        <v>676</v>
      </c>
      <c r="V227" s="449"/>
    </row>
    <row r="228" spans="1:22" s="448" customFormat="1" ht="22.2" customHeight="1">
      <c r="A228" s="474" t="s">
        <v>377</v>
      </c>
      <c r="B228" s="475"/>
      <c r="C228" s="479">
        <v>252</v>
      </c>
      <c r="D228" s="477">
        <v>56</v>
      </c>
      <c r="E228" s="478">
        <v>0.22220000000000001</v>
      </c>
      <c r="F228" s="475"/>
      <c r="G228" s="479">
        <v>129</v>
      </c>
      <c r="H228" s="477"/>
      <c r="I228" s="477">
        <v>177</v>
      </c>
      <c r="J228" s="477"/>
      <c r="K228" s="477">
        <v>306</v>
      </c>
      <c r="L228" s="478">
        <v>0.99350649350649345</v>
      </c>
      <c r="M228" s="475"/>
      <c r="N228" s="479"/>
      <c r="O228" s="477"/>
      <c r="P228" s="477">
        <v>2</v>
      </c>
      <c r="Q228" s="477"/>
      <c r="R228" s="477">
        <v>2</v>
      </c>
      <c r="S228" s="478">
        <v>6.4935064935064931E-3</v>
      </c>
      <c r="T228" s="475"/>
      <c r="U228" s="481">
        <v>308</v>
      </c>
      <c r="V228" s="449"/>
    </row>
    <row r="229" spans="1:22" s="448" customFormat="1" ht="22.2" customHeight="1">
      <c r="A229" s="474" t="s">
        <v>378</v>
      </c>
      <c r="B229" s="475"/>
      <c r="C229" s="479">
        <v>200</v>
      </c>
      <c r="D229" s="477">
        <v>96</v>
      </c>
      <c r="E229" s="478">
        <v>0.48</v>
      </c>
      <c r="F229" s="475"/>
      <c r="G229" s="479">
        <v>236</v>
      </c>
      <c r="H229" s="477"/>
      <c r="I229" s="477">
        <v>59</v>
      </c>
      <c r="J229" s="477"/>
      <c r="K229" s="477">
        <v>295</v>
      </c>
      <c r="L229" s="478">
        <v>0.9966216216216216</v>
      </c>
      <c r="M229" s="475"/>
      <c r="N229" s="479"/>
      <c r="O229" s="477"/>
      <c r="P229" s="477">
        <v>1</v>
      </c>
      <c r="Q229" s="477"/>
      <c r="R229" s="477">
        <v>1</v>
      </c>
      <c r="S229" s="478">
        <v>3.3783783783783781E-3</v>
      </c>
      <c r="T229" s="475"/>
      <c r="U229" s="481">
        <v>296</v>
      </c>
      <c r="V229" s="449"/>
    </row>
    <row r="230" spans="1:22" s="448" customFormat="1" ht="22.2" customHeight="1">
      <c r="A230" s="474" t="s">
        <v>379</v>
      </c>
      <c r="B230" s="475"/>
      <c r="C230" s="479">
        <v>253</v>
      </c>
      <c r="D230" s="477">
        <v>-89</v>
      </c>
      <c r="E230" s="478">
        <v>-0.3518</v>
      </c>
      <c r="F230" s="475"/>
      <c r="G230" s="479"/>
      <c r="H230" s="477">
        <v>98</v>
      </c>
      <c r="I230" s="477"/>
      <c r="J230" s="477">
        <v>33</v>
      </c>
      <c r="K230" s="477">
        <v>131</v>
      </c>
      <c r="L230" s="478">
        <v>0.79878048780487798</v>
      </c>
      <c r="M230" s="475"/>
      <c r="N230" s="479"/>
      <c r="O230" s="477">
        <v>24</v>
      </c>
      <c r="P230" s="477"/>
      <c r="Q230" s="477">
        <v>9</v>
      </c>
      <c r="R230" s="477">
        <v>33</v>
      </c>
      <c r="S230" s="478">
        <v>0.20121951219512194</v>
      </c>
      <c r="T230" s="475"/>
      <c r="U230" s="481">
        <v>164</v>
      </c>
      <c r="V230" s="449"/>
    </row>
    <row r="231" spans="1:22" s="448" customFormat="1" ht="22.2" customHeight="1">
      <c r="A231" s="474" t="s">
        <v>380</v>
      </c>
      <c r="B231" s="475"/>
      <c r="C231" s="479">
        <v>85</v>
      </c>
      <c r="D231" s="477">
        <v>-5</v>
      </c>
      <c r="E231" s="478">
        <v>-5.8799999999999998E-2</v>
      </c>
      <c r="F231" s="475"/>
      <c r="G231" s="479">
        <v>29</v>
      </c>
      <c r="H231" s="477"/>
      <c r="I231" s="477">
        <v>51</v>
      </c>
      <c r="J231" s="477"/>
      <c r="K231" s="477">
        <v>80</v>
      </c>
      <c r="L231" s="478">
        <v>1</v>
      </c>
      <c r="M231" s="475"/>
      <c r="N231" s="479"/>
      <c r="O231" s="477"/>
      <c r="P231" s="477"/>
      <c r="Q231" s="477"/>
      <c r="R231" s="477">
        <v>0</v>
      </c>
      <c r="S231" s="478">
        <v>0</v>
      </c>
      <c r="T231" s="475"/>
      <c r="U231" s="481">
        <v>80</v>
      </c>
      <c r="V231" s="449"/>
    </row>
    <row r="232" spans="1:22" s="448" customFormat="1" ht="22.2" customHeight="1">
      <c r="A232" s="474" t="s">
        <v>381</v>
      </c>
      <c r="B232" s="475"/>
      <c r="C232" s="479">
        <v>180</v>
      </c>
      <c r="D232" s="477">
        <v>18</v>
      </c>
      <c r="E232" s="478">
        <v>0.1</v>
      </c>
      <c r="F232" s="475"/>
      <c r="G232" s="479">
        <v>87</v>
      </c>
      <c r="H232" s="477"/>
      <c r="I232" s="477">
        <v>110</v>
      </c>
      <c r="J232" s="477"/>
      <c r="K232" s="477">
        <v>197</v>
      </c>
      <c r="L232" s="478">
        <v>0.99494949494949492</v>
      </c>
      <c r="M232" s="475"/>
      <c r="N232" s="479"/>
      <c r="O232" s="477"/>
      <c r="P232" s="477">
        <v>1</v>
      </c>
      <c r="Q232" s="477"/>
      <c r="R232" s="477">
        <v>1</v>
      </c>
      <c r="S232" s="478">
        <v>5.0505050505050509E-3</v>
      </c>
      <c r="T232" s="475"/>
      <c r="U232" s="481">
        <v>198</v>
      </c>
      <c r="V232" s="449"/>
    </row>
    <row r="233" spans="1:22" s="448" customFormat="1" ht="22.2" customHeight="1">
      <c r="A233" s="474" t="s">
        <v>382</v>
      </c>
      <c r="B233" s="475"/>
      <c r="C233" s="476">
        <v>1584</v>
      </c>
      <c r="D233" s="477">
        <v>-145</v>
      </c>
      <c r="E233" s="478">
        <v>-9.1499999999999998E-2</v>
      </c>
      <c r="F233" s="475"/>
      <c r="G233" s="479">
        <v>824</v>
      </c>
      <c r="H233" s="477"/>
      <c r="I233" s="477">
        <v>585</v>
      </c>
      <c r="J233" s="477"/>
      <c r="K233" s="480">
        <v>1409</v>
      </c>
      <c r="L233" s="478">
        <v>0.97915218902015289</v>
      </c>
      <c r="M233" s="475"/>
      <c r="N233" s="479">
        <v>13</v>
      </c>
      <c r="O233" s="477"/>
      <c r="P233" s="477">
        <v>17</v>
      </c>
      <c r="Q233" s="477"/>
      <c r="R233" s="477">
        <v>30</v>
      </c>
      <c r="S233" s="478">
        <v>2.0847810979847115E-2</v>
      </c>
      <c r="T233" s="475"/>
      <c r="U233" s="143">
        <v>1439</v>
      </c>
      <c r="V233" s="449"/>
    </row>
    <row r="234" spans="1:22" s="448" customFormat="1" ht="22.2" customHeight="1">
      <c r="A234" s="468"/>
      <c r="B234" s="469"/>
      <c r="C234" s="470"/>
      <c r="D234" s="471"/>
      <c r="E234" s="472"/>
      <c r="F234" s="469"/>
      <c r="G234" s="470"/>
      <c r="H234" s="471"/>
      <c r="I234" s="471"/>
      <c r="J234" s="471"/>
      <c r="K234" s="471"/>
      <c r="L234" s="473"/>
      <c r="M234" s="469"/>
      <c r="N234" s="470"/>
      <c r="O234" s="471"/>
      <c r="P234" s="471"/>
      <c r="Q234" s="471"/>
      <c r="R234" s="471"/>
      <c r="S234" s="473"/>
      <c r="T234" s="469"/>
      <c r="U234" s="468"/>
      <c r="V234" s="449"/>
    </row>
    <row r="235" spans="1:22" s="448" customFormat="1" ht="22.2" customHeight="1">
      <c r="A235" s="460" t="s">
        <v>114</v>
      </c>
      <c r="B235" s="461"/>
      <c r="C235" s="462">
        <v>6367</v>
      </c>
      <c r="D235" s="466">
        <v>2292</v>
      </c>
      <c r="E235" s="482">
        <v>0.36</v>
      </c>
      <c r="F235" s="461"/>
      <c r="G235" s="462">
        <v>4180</v>
      </c>
      <c r="H235" s="463">
        <v>388</v>
      </c>
      <c r="I235" s="466">
        <v>3076</v>
      </c>
      <c r="J235" s="463">
        <v>193</v>
      </c>
      <c r="K235" s="466">
        <v>7837</v>
      </c>
      <c r="L235" s="464">
        <v>0.90506986949994228</v>
      </c>
      <c r="M235" s="461"/>
      <c r="N235" s="465">
        <v>398</v>
      </c>
      <c r="O235" s="463">
        <v>25</v>
      </c>
      <c r="P235" s="463">
        <v>374</v>
      </c>
      <c r="Q235" s="463">
        <v>25</v>
      </c>
      <c r="R235" s="463">
        <v>822</v>
      </c>
      <c r="S235" s="464">
        <v>9.4930130500057747E-2</v>
      </c>
      <c r="T235" s="461"/>
      <c r="U235" s="467">
        <v>8659</v>
      </c>
      <c r="V235" s="449"/>
    </row>
    <row r="236" spans="1:22" s="448" customFormat="1" ht="22.2" customHeight="1">
      <c r="A236" s="468"/>
      <c r="B236" s="469"/>
      <c r="C236" s="470"/>
      <c r="D236" s="471"/>
      <c r="E236" s="472"/>
      <c r="F236" s="469"/>
      <c r="G236" s="470"/>
      <c r="H236" s="471"/>
      <c r="I236" s="471"/>
      <c r="J236" s="471"/>
      <c r="K236" s="471"/>
      <c r="L236" s="473"/>
      <c r="M236" s="469"/>
      <c r="N236" s="470"/>
      <c r="O236" s="471"/>
      <c r="P236" s="471"/>
      <c r="Q236" s="471"/>
      <c r="R236" s="471"/>
      <c r="S236" s="473"/>
      <c r="T236" s="469"/>
      <c r="U236" s="468"/>
      <c r="V236" s="449"/>
    </row>
    <row r="237" spans="1:22" s="448" customFormat="1" ht="22.2" customHeight="1">
      <c r="A237" s="474" t="s">
        <v>383</v>
      </c>
      <c r="B237" s="475"/>
      <c r="C237" s="479">
        <v>90</v>
      </c>
      <c r="D237" s="477">
        <v>15</v>
      </c>
      <c r="E237" s="478">
        <v>0.16669999999999999</v>
      </c>
      <c r="F237" s="475"/>
      <c r="G237" s="479">
        <v>35</v>
      </c>
      <c r="H237" s="477">
        <v>4</v>
      </c>
      <c r="I237" s="477">
        <v>62</v>
      </c>
      <c r="J237" s="477">
        <v>4</v>
      </c>
      <c r="K237" s="477">
        <v>105</v>
      </c>
      <c r="L237" s="478">
        <v>1</v>
      </c>
      <c r="M237" s="475"/>
      <c r="N237" s="479"/>
      <c r="O237" s="477"/>
      <c r="P237" s="477"/>
      <c r="Q237" s="477"/>
      <c r="R237" s="477">
        <v>0</v>
      </c>
      <c r="S237" s="478">
        <v>0</v>
      </c>
      <c r="T237" s="475"/>
      <c r="U237" s="481">
        <v>105</v>
      </c>
      <c r="V237" s="449"/>
    </row>
    <row r="238" spans="1:22" s="448" customFormat="1" ht="22.2" customHeight="1">
      <c r="A238" s="474" t="s">
        <v>384</v>
      </c>
      <c r="B238" s="475"/>
      <c r="C238" s="479">
        <v>63</v>
      </c>
      <c r="D238" s="477">
        <v>-63</v>
      </c>
      <c r="E238" s="485">
        <v>-1</v>
      </c>
      <c r="F238" s="475"/>
      <c r="G238" s="479"/>
      <c r="H238" s="477"/>
      <c r="I238" s="477"/>
      <c r="J238" s="477"/>
      <c r="K238" s="477">
        <v>0</v>
      </c>
      <c r="L238" s="478" t="s">
        <v>489</v>
      </c>
      <c r="M238" s="475"/>
      <c r="N238" s="479"/>
      <c r="O238" s="477"/>
      <c r="P238" s="477"/>
      <c r="Q238" s="477"/>
      <c r="R238" s="477">
        <v>0</v>
      </c>
      <c r="S238" s="478" t="s">
        <v>489</v>
      </c>
      <c r="T238" s="475"/>
      <c r="U238" s="481">
        <v>0</v>
      </c>
      <c r="V238" s="449"/>
    </row>
    <row r="239" spans="1:22" s="448" customFormat="1" ht="22.2" customHeight="1">
      <c r="A239" s="474" t="s">
        <v>385</v>
      </c>
      <c r="B239" s="475"/>
      <c r="C239" s="479">
        <v>133</v>
      </c>
      <c r="D239" s="477">
        <v>-17</v>
      </c>
      <c r="E239" s="478">
        <v>-0.1278</v>
      </c>
      <c r="F239" s="475"/>
      <c r="G239" s="479">
        <v>65</v>
      </c>
      <c r="H239" s="477">
        <v>2</v>
      </c>
      <c r="I239" s="477">
        <v>41</v>
      </c>
      <c r="J239" s="477">
        <v>4</v>
      </c>
      <c r="K239" s="477">
        <v>112</v>
      </c>
      <c r="L239" s="478">
        <v>0.96551724137931028</v>
      </c>
      <c r="M239" s="475"/>
      <c r="N239" s="479">
        <v>2</v>
      </c>
      <c r="O239" s="477"/>
      <c r="P239" s="477">
        <v>2</v>
      </c>
      <c r="Q239" s="477"/>
      <c r="R239" s="477">
        <v>4</v>
      </c>
      <c r="S239" s="478">
        <v>3.4482758620689655E-2</v>
      </c>
      <c r="T239" s="475"/>
      <c r="U239" s="481">
        <v>116</v>
      </c>
      <c r="V239" s="449"/>
    </row>
    <row r="240" spans="1:22" s="448" customFormat="1" ht="22.2" customHeight="1">
      <c r="A240" s="474" t="s">
        <v>386</v>
      </c>
      <c r="B240" s="475"/>
      <c r="C240" s="479">
        <v>48</v>
      </c>
      <c r="D240" s="477">
        <v>8</v>
      </c>
      <c r="E240" s="478">
        <v>0.16669999999999999</v>
      </c>
      <c r="F240" s="475"/>
      <c r="G240" s="479">
        <v>22</v>
      </c>
      <c r="H240" s="477">
        <v>5</v>
      </c>
      <c r="I240" s="477">
        <v>27</v>
      </c>
      <c r="J240" s="477">
        <v>1</v>
      </c>
      <c r="K240" s="477">
        <v>55</v>
      </c>
      <c r="L240" s="478">
        <v>0.9821428571428571</v>
      </c>
      <c r="M240" s="475"/>
      <c r="N240" s="479"/>
      <c r="O240" s="477"/>
      <c r="P240" s="477">
        <v>1</v>
      </c>
      <c r="Q240" s="477"/>
      <c r="R240" s="477">
        <v>1</v>
      </c>
      <c r="S240" s="478">
        <v>1.785714285714286E-2</v>
      </c>
      <c r="T240" s="475"/>
      <c r="U240" s="481">
        <v>56</v>
      </c>
      <c r="V240" s="449"/>
    </row>
    <row r="241" spans="1:22" s="448" customFormat="1" ht="22.2" customHeight="1">
      <c r="A241" s="474" t="s">
        <v>387</v>
      </c>
      <c r="B241" s="475"/>
      <c r="C241" s="479">
        <v>46</v>
      </c>
      <c r="D241" s="477">
        <v>-1</v>
      </c>
      <c r="E241" s="478">
        <v>-2.1700000000000001E-2</v>
      </c>
      <c r="F241" s="475"/>
      <c r="G241" s="479">
        <v>29</v>
      </c>
      <c r="H241" s="477"/>
      <c r="I241" s="477">
        <v>16</v>
      </c>
      <c r="J241" s="477"/>
      <c r="K241" s="477">
        <v>45</v>
      </c>
      <c r="L241" s="478">
        <v>1</v>
      </c>
      <c r="M241" s="475"/>
      <c r="N241" s="479"/>
      <c r="O241" s="477"/>
      <c r="P241" s="477"/>
      <c r="Q241" s="477"/>
      <c r="R241" s="477">
        <v>0</v>
      </c>
      <c r="S241" s="478">
        <v>0</v>
      </c>
      <c r="T241" s="475"/>
      <c r="U241" s="481">
        <v>45</v>
      </c>
      <c r="V241" s="449"/>
    </row>
    <row r="242" spans="1:22" s="448" customFormat="1" ht="22.2" customHeight="1">
      <c r="A242" s="474" t="s">
        <v>388</v>
      </c>
      <c r="B242" s="475"/>
      <c r="C242" s="479">
        <v>58</v>
      </c>
      <c r="D242" s="477">
        <v>49</v>
      </c>
      <c r="E242" s="478">
        <v>0.8448</v>
      </c>
      <c r="F242" s="475"/>
      <c r="G242" s="479">
        <v>64</v>
      </c>
      <c r="H242" s="477">
        <v>2</v>
      </c>
      <c r="I242" s="477">
        <v>38</v>
      </c>
      <c r="J242" s="477">
        <v>1</v>
      </c>
      <c r="K242" s="477">
        <v>105</v>
      </c>
      <c r="L242" s="478">
        <v>0.98130841121495327</v>
      </c>
      <c r="M242" s="475"/>
      <c r="N242" s="479">
        <v>2</v>
      </c>
      <c r="O242" s="477"/>
      <c r="P242" s="477"/>
      <c r="Q242" s="477"/>
      <c r="R242" s="477">
        <v>2</v>
      </c>
      <c r="S242" s="478">
        <v>1.8691588785046728E-2</v>
      </c>
      <c r="T242" s="475"/>
      <c r="U242" s="481">
        <v>107</v>
      </c>
      <c r="V242" s="449"/>
    </row>
    <row r="243" spans="1:22" s="448" customFormat="1" ht="22.2" customHeight="1">
      <c r="A243" s="474" t="s">
        <v>389</v>
      </c>
      <c r="B243" s="475"/>
      <c r="C243" s="476">
        <v>1121</v>
      </c>
      <c r="D243" s="477">
        <v>-361</v>
      </c>
      <c r="E243" s="478">
        <v>-0.32200000000000001</v>
      </c>
      <c r="F243" s="475"/>
      <c r="G243" s="479">
        <v>255</v>
      </c>
      <c r="H243" s="477"/>
      <c r="I243" s="477">
        <v>482</v>
      </c>
      <c r="J243" s="477"/>
      <c r="K243" s="477">
        <v>737</v>
      </c>
      <c r="L243" s="478">
        <v>0.96973684210526312</v>
      </c>
      <c r="M243" s="475"/>
      <c r="N243" s="479">
        <v>4</v>
      </c>
      <c r="O243" s="477"/>
      <c r="P243" s="477">
        <v>19</v>
      </c>
      <c r="Q243" s="477"/>
      <c r="R243" s="477">
        <v>23</v>
      </c>
      <c r="S243" s="478">
        <v>3.0263157894736839E-2</v>
      </c>
      <c r="T243" s="475"/>
      <c r="U243" s="481">
        <v>760</v>
      </c>
      <c r="V243" s="449"/>
    </row>
    <row r="244" spans="1:22" s="448" customFormat="1" ht="22.2" customHeight="1">
      <c r="A244" s="474" t="s">
        <v>390</v>
      </c>
      <c r="B244" s="475"/>
      <c r="C244" s="479">
        <v>500</v>
      </c>
      <c r="D244" s="477">
        <v>252</v>
      </c>
      <c r="E244" s="478">
        <v>0.504</v>
      </c>
      <c r="F244" s="475"/>
      <c r="G244" s="479">
        <v>378</v>
      </c>
      <c r="H244" s="477">
        <v>31</v>
      </c>
      <c r="I244" s="477">
        <v>288</v>
      </c>
      <c r="J244" s="477">
        <v>13</v>
      </c>
      <c r="K244" s="477">
        <v>710</v>
      </c>
      <c r="L244" s="478">
        <v>0.94414893617021278</v>
      </c>
      <c r="M244" s="475"/>
      <c r="N244" s="479">
        <v>20</v>
      </c>
      <c r="O244" s="477">
        <v>1</v>
      </c>
      <c r="P244" s="477">
        <v>21</v>
      </c>
      <c r="Q244" s="477"/>
      <c r="R244" s="477">
        <v>42</v>
      </c>
      <c r="S244" s="478">
        <v>5.5851063829787231E-2</v>
      </c>
      <c r="T244" s="475"/>
      <c r="U244" s="481">
        <v>752</v>
      </c>
      <c r="V244" s="449"/>
    </row>
    <row r="245" spans="1:22" s="448" customFormat="1" ht="22.2" customHeight="1">
      <c r="A245" s="474" t="s">
        <v>391</v>
      </c>
      <c r="B245" s="475"/>
      <c r="C245" s="479">
        <v>515</v>
      </c>
      <c r="D245" s="477">
        <v>-181</v>
      </c>
      <c r="E245" s="478">
        <v>-0.35149999999999998</v>
      </c>
      <c r="F245" s="475"/>
      <c r="G245" s="479">
        <v>126</v>
      </c>
      <c r="H245" s="477">
        <v>4</v>
      </c>
      <c r="I245" s="477">
        <v>180</v>
      </c>
      <c r="J245" s="477">
        <v>13</v>
      </c>
      <c r="K245" s="477">
        <v>323</v>
      </c>
      <c r="L245" s="478">
        <v>0.96706586826347307</v>
      </c>
      <c r="M245" s="475"/>
      <c r="N245" s="479">
        <v>5</v>
      </c>
      <c r="O245" s="477"/>
      <c r="P245" s="477">
        <v>6</v>
      </c>
      <c r="Q245" s="477"/>
      <c r="R245" s="477">
        <v>11</v>
      </c>
      <c r="S245" s="478">
        <v>3.2934131736526949E-2</v>
      </c>
      <c r="T245" s="475"/>
      <c r="U245" s="481">
        <v>334</v>
      </c>
      <c r="V245" s="449"/>
    </row>
    <row r="246" spans="1:22" s="448" customFormat="1" ht="22.2" customHeight="1">
      <c r="A246" s="474" t="s">
        <v>392</v>
      </c>
      <c r="B246" s="475"/>
      <c r="C246" s="479">
        <v>424</v>
      </c>
      <c r="D246" s="477">
        <v>-102</v>
      </c>
      <c r="E246" s="478">
        <v>-0.24060000000000001</v>
      </c>
      <c r="F246" s="475"/>
      <c r="G246" s="479">
        <v>92</v>
      </c>
      <c r="H246" s="477">
        <v>28</v>
      </c>
      <c r="I246" s="477">
        <v>159</v>
      </c>
      <c r="J246" s="477">
        <v>26</v>
      </c>
      <c r="K246" s="477">
        <v>305</v>
      </c>
      <c r="L246" s="478">
        <v>0.94720496894409933</v>
      </c>
      <c r="M246" s="475"/>
      <c r="N246" s="479">
        <v>7</v>
      </c>
      <c r="O246" s="477"/>
      <c r="P246" s="477">
        <v>7</v>
      </c>
      <c r="Q246" s="477">
        <v>3</v>
      </c>
      <c r="R246" s="477">
        <v>17</v>
      </c>
      <c r="S246" s="478">
        <v>5.2795031055900624E-2</v>
      </c>
      <c r="T246" s="475"/>
      <c r="U246" s="481">
        <v>322</v>
      </c>
      <c r="V246" s="449"/>
    </row>
    <row r="247" spans="1:22" s="448" customFormat="1" ht="22.2" customHeight="1">
      <c r="A247" s="474" t="s">
        <v>393</v>
      </c>
      <c r="B247" s="475"/>
      <c r="C247" s="479">
        <v>117</v>
      </c>
      <c r="D247" s="477">
        <v>132</v>
      </c>
      <c r="E247" s="478">
        <v>1.1282000000000001</v>
      </c>
      <c r="F247" s="475"/>
      <c r="G247" s="479">
        <v>165</v>
      </c>
      <c r="H247" s="477">
        <v>22</v>
      </c>
      <c r="I247" s="477">
        <v>55</v>
      </c>
      <c r="J247" s="477">
        <v>1</v>
      </c>
      <c r="K247" s="477">
        <v>243</v>
      </c>
      <c r="L247" s="478">
        <v>0.97590361445783136</v>
      </c>
      <c r="M247" s="475"/>
      <c r="N247" s="479">
        <v>2</v>
      </c>
      <c r="O247" s="477"/>
      <c r="P247" s="477">
        <v>4</v>
      </c>
      <c r="Q247" s="477"/>
      <c r="R247" s="477">
        <v>6</v>
      </c>
      <c r="S247" s="478">
        <v>2.4096385542168676E-2</v>
      </c>
      <c r="T247" s="475"/>
      <c r="U247" s="481">
        <v>249</v>
      </c>
      <c r="V247" s="449"/>
    </row>
    <row r="248" spans="1:22" s="448" customFormat="1" ht="22.2" customHeight="1">
      <c r="A248" s="474" t="s">
        <v>394</v>
      </c>
      <c r="B248" s="475"/>
      <c r="C248" s="479">
        <v>76</v>
      </c>
      <c r="D248" s="477">
        <v>-76</v>
      </c>
      <c r="E248" s="478">
        <v>-1</v>
      </c>
      <c r="F248" s="475"/>
      <c r="G248" s="479"/>
      <c r="H248" s="477"/>
      <c r="I248" s="477"/>
      <c r="J248" s="477"/>
      <c r="K248" s="477">
        <v>0</v>
      </c>
      <c r="L248" s="478" t="s">
        <v>489</v>
      </c>
      <c r="M248" s="475"/>
      <c r="N248" s="479"/>
      <c r="O248" s="477"/>
      <c r="P248" s="477"/>
      <c r="Q248" s="477"/>
      <c r="R248" s="477">
        <v>0</v>
      </c>
      <c r="S248" s="478" t="s">
        <v>489</v>
      </c>
      <c r="T248" s="475"/>
      <c r="U248" s="481">
        <v>0</v>
      </c>
      <c r="V248" s="449"/>
    </row>
    <row r="249" spans="1:22" s="448" customFormat="1" ht="22.2" customHeight="1">
      <c r="A249" s="474" t="s">
        <v>395</v>
      </c>
      <c r="B249" s="475"/>
      <c r="C249" s="479">
        <v>123</v>
      </c>
      <c r="D249" s="477">
        <v>-44</v>
      </c>
      <c r="E249" s="478">
        <v>-0.35770000000000002</v>
      </c>
      <c r="F249" s="475"/>
      <c r="G249" s="479">
        <v>17</v>
      </c>
      <c r="H249" s="477"/>
      <c r="I249" s="477">
        <v>62</v>
      </c>
      <c r="J249" s="477"/>
      <c r="K249" s="477">
        <v>79</v>
      </c>
      <c r="L249" s="478">
        <v>1</v>
      </c>
      <c r="M249" s="475"/>
      <c r="N249" s="479"/>
      <c r="O249" s="477"/>
      <c r="P249" s="477"/>
      <c r="Q249" s="477"/>
      <c r="R249" s="477">
        <v>0</v>
      </c>
      <c r="S249" s="478">
        <v>0</v>
      </c>
      <c r="T249" s="475"/>
      <c r="U249" s="481">
        <v>79</v>
      </c>
      <c r="V249" s="449"/>
    </row>
    <row r="250" spans="1:22" s="448" customFormat="1" ht="22.2" customHeight="1">
      <c r="A250" s="474" t="s">
        <v>396</v>
      </c>
      <c r="B250" s="475"/>
      <c r="C250" s="479">
        <v>136</v>
      </c>
      <c r="D250" s="477">
        <v>-14</v>
      </c>
      <c r="E250" s="478">
        <v>-0.10290000000000001</v>
      </c>
      <c r="F250" s="475"/>
      <c r="G250" s="479">
        <v>65</v>
      </c>
      <c r="H250" s="477">
        <v>5</v>
      </c>
      <c r="I250" s="477">
        <v>39</v>
      </c>
      <c r="J250" s="477">
        <v>2</v>
      </c>
      <c r="K250" s="477">
        <v>111</v>
      </c>
      <c r="L250" s="478">
        <v>0.90983606557377039</v>
      </c>
      <c r="M250" s="475"/>
      <c r="N250" s="479">
        <v>5</v>
      </c>
      <c r="O250" s="477"/>
      <c r="P250" s="477">
        <v>5</v>
      </c>
      <c r="Q250" s="477">
        <v>1</v>
      </c>
      <c r="R250" s="477">
        <v>11</v>
      </c>
      <c r="S250" s="478">
        <v>9.0163934426229511E-2</v>
      </c>
      <c r="T250" s="475"/>
      <c r="U250" s="481">
        <v>122</v>
      </c>
      <c r="V250" s="449"/>
    </row>
    <row r="251" spans="1:22" s="448" customFormat="1" ht="22.2" customHeight="1">
      <c r="A251" s="474" t="s">
        <v>397</v>
      </c>
      <c r="B251" s="475"/>
      <c r="C251" s="479">
        <v>64</v>
      </c>
      <c r="D251" s="477">
        <v>9</v>
      </c>
      <c r="E251" s="478">
        <v>0.1406</v>
      </c>
      <c r="F251" s="475"/>
      <c r="G251" s="479">
        <v>23</v>
      </c>
      <c r="H251" s="477"/>
      <c r="I251" s="477">
        <v>48</v>
      </c>
      <c r="J251" s="477">
        <v>1</v>
      </c>
      <c r="K251" s="477">
        <v>72</v>
      </c>
      <c r="L251" s="478">
        <v>0.98630136986301364</v>
      </c>
      <c r="M251" s="475"/>
      <c r="N251" s="479"/>
      <c r="O251" s="477"/>
      <c r="P251" s="477">
        <v>1</v>
      </c>
      <c r="Q251" s="477"/>
      <c r="R251" s="477">
        <v>1</v>
      </c>
      <c r="S251" s="478">
        <v>1.3698630136986301E-2</v>
      </c>
      <c r="T251" s="475"/>
      <c r="U251" s="481">
        <v>73</v>
      </c>
      <c r="V251" s="449"/>
    </row>
    <row r="252" spans="1:22" s="448" customFormat="1" ht="22.2" customHeight="1">
      <c r="A252" s="474" t="s">
        <v>398</v>
      </c>
      <c r="B252" s="475"/>
      <c r="C252" s="479">
        <v>66</v>
      </c>
      <c r="D252" s="477">
        <v>66</v>
      </c>
      <c r="E252" s="478">
        <v>1</v>
      </c>
      <c r="F252" s="475"/>
      <c r="G252" s="479">
        <v>70</v>
      </c>
      <c r="H252" s="477">
        <v>7</v>
      </c>
      <c r="I252" s="477">
        <v>54</v>
      </c>
      <c r="J252" s="477"/>
      <c r="K252" s="477">
        <v>131</v>
      </c>
      <c r="L252" s="478">
        <v>0.99242424242424254</v>
      </c>
      <c r="M252" s="475"/>
      <c r="N252" s="479">
        <v>1</v>
      </c>
      <c r="O252" s="477"/>
      <c r="P252" s="477"/>
      <c r="Q252" s="477"/>
      <c r="R252" s="477">
        <v>1</v>
      </c>
      <c r="S252" s="478">
        <v>7.575757575757576E-3</v>
      </c>
      <c r="T252" s="475"/>
      <c r="U252" s="481">
        <v>132</v>
      </c>
      <c r="V252" s="449"/>
    </row>
    <row r="253" spans="1:22" s="448" customFormat="1" ht="22.2" customHeight="1">
      <c r="A253" s="474" t="s">
        <v>399</v>
      </c>
      <c r="B253" s="475"/>
      <c r="C253" s="479">
        <v>84</v>
      </c>
      <c r="D253" s="477">
        <v>-39</v>
      </c>
      <c r="E253" s="478">
        <v>-0.46429999999999999</v>
      </c>
      <c r="F253" s="475"/>
      <c r="G253" s="479">
        <v>9</v>
      </c>
      <c r="H253" s="477">
        <v>1</v>
      </c>
      <c r="I253" s="477">
        <v>31</v>
      </c>
      <c r="J253" s="477">
        <v>3</v>
      </c>
      <c r="K253" s="477">
        <v>44</v>
      </c>
      <c r="L253" s="478">
        <v>0.97777777777777775</v>
      </c>
      <c r="M253" s="475"/>
      <c r="N253" s="479">
        <v>1</v>
      </c>
      <c r="O253" s="477"/>
      <c r="P253" s="477"/>
      <c r="Q253" s="477"/>
      <c r="R253" s="477">
        <v>1</v>
      </c>
      <c r="S253" s="478">
        <v>2.2222222222222223E-2</v>
      </c>
      <c r="T253" s="475"/>
      <c r="U253" s="481">
        <v>45</v>
      </c>
      <c r="V253" s="449"/>
    </row>
    <row r="254" spans="1:22" s="448" customFormat="1" ht="22.2" customHeight="1">
      <c r="A254" s="474" t="s">
        <v>400</v>
      </c>
      <c r="B254" s="475"/>
      <c r="C254" s="479">
        <v>34</v>
      </c>
      <c r="D254" s="477">
        <v>13</v>
      </c>
      <c r="E254" s="478">
        <v>0.38240000000000002</v>
      </c>
      <c r="F254" s="475"/>
      <c r="G254" s="479">
        <v>19</v>
      </c>
      <c r="H254" s="477">
        <v>3</v>
      </c>
      <c r="I254" s="477">
        <v>21</v>
      </c>
      <c r="J254" s="477">
        <v>2</v>
      </c>
      <c r="K254" s="477">
        <v>45</v>
      </c>
      <c r="L254" s="478">
        <v>0.95744680851063835</v>
      </c>
      <c r="M254" s="475"/>
      <c r="N254" s="479"/>
      <c r="O254" s="477"/>
      <c r="P254" s="477">
        <v>2</v>
      </c>
      <c r="Q254" s="477"/>
      <c r="R254" s="477">
        <v>2</v>
      </c>
      <c r="S254" s="478">
        <v>4.2553191489361701E-2</v>
      </c>
      <c r="T254" s="475"/>
      <c r="U254" s="481">
        <v>47</v>
      </c>
      <c r="V254" s="449"/>
    </row>
    <row r="255" spans="1:22" s="448" customFormat="1" ht="22.2" customHeight="1">
      <c r="A255" s="474" t="s">
        <v>401</v>
      </c>
      <c r="B255" s="475"/>
      <c r="C255" s="479">
        <v>51</v>
      </c>
      <c r="D255" s="477">
        <v>-28</v>
      </c>
      <c r="E255" s="478">
        <v>-0.54900000000000004</v>
      </c>
      <c r="F255" s="475"/>
      <c r="G255" s="479">
        <v>2</v>
      </c>
      <c r="H255" s="477"/>
      <c r="I255" s="477">
        <v>21</v>
      </c>
      <c r="J255" s="477"/>
      <c r="K255" s="477">
        <v>23</v>
      </c>
      <c r="L255" s="478">
        <v>1</v>
      </c>
      <c r="M255" s="475"/>
      <c r="N255" s="479"/>
      <c r="O255" s="477"/>
      <c r="P255" s="477"/>
      <c r="Q255" s="477"/>
      <c r="R255" s="477">
        <v>0</v>
      </c>
      <c r="S255" s="478">
        <v>0</v>
      </c>
      <c r="T255" s="475"/>
      <c r="U255" s="481">
        <v>23</v>
      </c>
      <c r="V255" s="449"/>
    </row>
    <row r="256" spans="1:22" s="448" customFormat="1" ht="22.2" customHeight="1">
      <c r="A256" s="474" t="s">
        <v>402</v>
      </c>
      <c r="B256" s="475"/>
      <c r="C256" s="479">
        <v>62</v>
      </c>
      <c r="D256" s="477">
        <v>-62</v>
      </c>
      <c r="E256" s="478">
        <v>-1</v>
      </c>
      <c r="F256" s="475"/>
      <c r="G256" s="479"/>
      <c r="H256" s="477"/>
      <c r="I256" s="477"/>
      <c r="J256" s="477"/>
      <c r="K256" s="477">
        <v>0</v>
      </c>
      <c r="L256" s="478" t="s">
        <v>489</v>
      </c>
      <c r="M256" s="475"/>
      <c r="N256" s="479"/>
      <c r="O256" s="477"/>
      <c r="P256" s="477"/>
      <c r="Q256" s="477"/>
      <c r="R256" s="477">
        <v>0</v>
      </c>
      <c r="S256" s="478" t="s">
        <v>489</v>
      </c>
      <c r="T256" s="475"/>
      <c r="U256" s="481">
        <v>0</v>
      </c>
      <c r="V256" s="449"/>
    </row>
    <row r="257" spans="1:22" s="448" customFormat="1" ht="22.2" customHeight="1">
      <c r="A257" s="474" t="s">
        <v>403</v>
      </c>
      <c r="B257" s="475"/>
      <c r="C257" s="479">
        <v>159</v>
      </c>
      <c r="D257" s="477">
        <v>378</v>
      </c>
      <c r="E257" s="478">
        <v>2.3774000000000002</v>
      </c>
      <c r="F257" s="475"/>
      <c r="G257" s="479">
        <v>336</v>
      </c>
      <c r="H257" s="477">
        <v>31</v>
      </c>
      <c r="I257" s="477">
        <v>146</v>
      </c>
      <c r="J257" s="477">
        <v>10</v>
      </c>
      <c r="K257" s="477">
        <v>523</v>
      </c>
      <c r="L257" s="478">
        <v>0.97392923649906893</v>
      </c>
      <c r="M257" s="475"/>
      <c r="N257" s="479">
        <v>7</v>
      </c>
      <c r="O257" s="477"/>
      <c r="P257" s="477">
        <v>7</v>
      </c>
      <c r="Q257" s="477"/>
      <c r="R257" s="477">
        <v>14</v>
      </c>
      <c r="S257" s="478">
        <v>2.6070763500931099E-2</v>
      </c>
      <c r="T257" s="475"/>
      <c r="U257" s="481">
        <v>537</v>
      </c>
      <c r="V257" s="449"/>
    </row>
    <row r="258" spans="1:22" s="448" customFormat="1" ht="22.2" customHeight="1">
      <c r="A258" s="474" t="s">
        <v>404</v>
      </c>
      <c r="B258" s="475"/>
      <c r="C258" s="476">
        <v>2397</v>
      </c>
      <c r="D258" s="480">
        <v>2358</v>
      </c>
      <c r="E258" s="478">
        <v>0.98370000000000002</v>
      </c>
      <c r="F258" s="475"/>
      <c r="G258" s="476">
        <v>2408</v>
      </c>
      <c r="H258" s="477">
        <v>243</v>
      </c>
      <c r="I258" s="480">
        <v>1306</v>
      </c>
      <c r="J258" s="477">
        <v>112</v>
      </c>
      <c r="K258" s="480">
        <v>4069</v>
      </c>
      <c r="L258" s="478">
        <v>0.85573080967402726</v>
      </c>
      <c r="M258" s="475"/>
      <c r="N258" s="479">
        <v>342</v>
      </c>
      <c r="O258" s="477">
        <v>24</v>
      </c>
      <c r="P258" s="477">
        <v>299</v>
      </c>
      <c r="Q258" s="477">
        <v>21</v>
      </c>
      <c r="R258" s="477">
        <v>686</v>
      </c>
      <c r="S258" s="478">
        <v>0.14426919032597266</v>
      </c>
      <c r="T258" s="475"/>
      <c r="U258" s="143">
        <v>4755</v>
      </c>
      <c r="V258" s="449"/>
    </row>
    <row r="259" spans="1:22" s="448" customFormat="1" ht="22.2" customHeight="1">
      <c r="A259" s="468"/>
      <c r="B259" s="469"/>
      <c r="C259" s="470"/>
      <c r="D259" s="471"/>
      <c r="E259" s="472"/>
      <c r="F259" s="469"/>
      <c r="G259" s="470"/>
      <c r="H259" s="471"/>
      <c r="I259" s="471"/>
      <c r="J259" s="471"/>
      <c r="K259" s="471"/>
      <c r="L259" s="473"/>
      <c r="M259" s="469"/>
      <c r="N259" s="470"/>
      <c r="O259" s="471"/>
      <c r="P259" s="471"/>
      <c r="Q259" s="471"/>
      <c r="R259" s="471"/>
      <c r="S259" s="473"/>
      <c r="T259" s="469"/>
      <c r="U259" s="468"/>
      <c r="V259" s="449"/>
    </row>
    <row r="260" spans="1:22" s="448" customFormat="1" ht="22.2" customHeight="1">
      <c r="A260" s="460" t="s">
        <v>115</v>
      </c>
      <c r="B260" s="461"/>
      <c r="C260" s="462">
        <v>3463</v>
      </c>
      <c r="D260" s="463">
        <v>-455</v>
      </c>
      <c r="E260" s="464">
        <v>-0.13139999999999999</v>
      </c>
      <c r="F260" s="461"/>
      <c r="G260" s="465">
        <v>772</v>
      </c>
      <c r="H260" s="463">
        <v>57</v>
      </c>
      <c r="I260" s="466">
        <v>1859</v>
      </c>
      <c r="J260" s="463">
        <v>112</v>
      </c>
      <c r="K260" s="466">
        <v>2800</v>
      </c>
      <c r="L260" s="464">
        <v>0.93085106382978722</v>
      </c>
      <c r="M260" s="461"/>
      <c r="N260" s="465">
        <v>20</v>
      </c>
      <c r="O260" s="463">
        <v>3</v>
      </c>
      <c r="P260" s="463">
        <v>182</v>
      </c>
      <c r="Q260" s="463">
        <v>3</v>
      </c>
      <c r="R260" s="463">
        <v>208</v>
      </c>
      <c r="S260" s="464">
        <v>6.9148936170212769E-2</v>
      </c>
      <c r="T260" s="461"/>
      <c r="U260" s="467">
        <v>3008</v>
      </c>
      <c r="V260" s="449"/>
    </row>
    <row r="261" spans="1:22" s="448" customFormat="1" ht="22.2" customHeight="1">
      <c r="A261" s="468"/>
      <c r="B261" s="469"/>
      <c r="C261" s="470"/>
      <c r="D261" s="471"/>
      <c r="E261" s="472"/>
      <c r="F261" s="469"/>
      <c r="G261" s="470"/>
      <c r="H261" s="471"/>
      <c r="I261" s="471"/>
      <c r="J261" s="471"/>
      <c r="K261" s="471"/>
      <c r="L261" s="473"/>
      <c r="M261" s="469"/>
      <c r="N261" s="470"/>
      <c r="O261" s="471"/>
      <c r="P261" s="471"/>
      <c r="Q261" s="471"/>
      <c r="R261" s="471"/>
      <c r="S261" s="473"/>
      <c r="T261" s="469"/>
      <c r="U261" s="468"/>
      <c r="V261" s="449"/>
    </row>
    <row r="262" spans="1:22" s="448" customFormat="1" ht="22.2" customHeight="1">
      <c r="A262" s="474" t="s">
        <v>405</v>
      </c>
      <c r="B262" s="475"/>
      <c r="C262" s="476">
        <v>2195</v>
      </c>
      <c r="D262" s="477">
        <v>-117</v>
      </c>
      <c r="E262" s="478">
        <v>-5.33E-2</v>
      </c>
      <c r="F262" s="475"/>
      <c r="G262" s="479">
        <v>571</v>
      </c>
      <c r="H262" s="477"/>
      <c r="I262" s="480">
        <v>1326</v>
      </c>
      <c r="J262" s="477"/>
      <c r="K262" s="480">
        <v>1897</v>
      </c>
      <c r="L262" s="478">
        <v>0.91289701636188636</v>
      </c>
      <c r="M262" s="475"/>
      <c r="N262" s="479">
        <v>20</v>
      </c>
      <c r="O262" s="477"/>
      <c r="P262" s="477">
        <v>161</v>
      </c>
      <c r="Q262" s="477"/>
      <c r="R262" s="477">
        <v>181</v>
      </c>
      <c r="S262" s="478">
        <v>8.7102983638113585E-2</v>
      </c>
      <c r="T262" s="475"/>
      <c r="U262" s="143">
        <v>2078</v>
      </c>
      <c r="V262" s="449"/>
    </row>
    <row r="263" spans="1:22" s="448" customFormat="1" ht="22.2" customHeight="1">
      <c r="A263" s="474" t="s">
        <v>406</v>
      </c>
      <c r="B263" s="475"/>
      <c r="C263" s="479">
        <v>892</v>
      </c>
      <c r="D263" s="477">
        <v>-208</v>
      </c>
      <c r="E263" s="478">
        <v>-0.23319999999999999</v>
      </c>
      <c r="F263" s="475"/>
      <c r="G263" s="479">
        <v>193</v>
      </c>
      <c r="H263" s="477"/>
      <c r="I263" s="477">
        <v>470</v>
      </c>
      <c r="J263" s="477"/>
      <c r="K263" s="477">
        <v>663</v>
      </c>
      <c r="L263" s="478">
        <v>0.9692982456140351</v>
      </c>
      <c r="M263" s="475"/>
      <c r="N263" s="479"/>
      <c r="O263" s="477"/>
      <c r="P263" s="477">
        <v>21</v>
      </c>
      <c r="Q263" s="477"/>
      <c r="R263" s="477">
        <v>21</v>
      </c>
      <c r="S263" s="478">
        <v>3.0701754385964914E-2</v>
      </c>
      <c r="T263" s="475"/>
      <c r="U263" s="481">
        <v>684</v>
      </c>
      <c r="V263" s="449"/>
    </row>
    <row r="264" spans="1:22" s="448" customFormat="1" ht="22.2" customHeight="1">
      <c r="A264" s="474" t="s">
        <v>407</v>
      </c>
      <c r="B264" s="475"/>
      <c r="C264" s="479">
        <v>249</v>
      </c>
      <c r="D264" s="477">
        <v>-74</v>
      </c>
      <c r="E264" s="478">
        <v>-0.29720000000000002</v>
      </c>
      <c r="F264" s="475"/>
      <c r="G264" s="479"/>
      <c r="H264" s="477">
        <v>57</v>
      </c>
      <c r="I264" s="477"/>
      <c r="J264" s="477">
        <v>112</v>
      </c>
      <c r="K264" s="477">
        <v>169</v>
      </c>
      <c r="L264" s="478">
        <v>0.96571428571428575</v>
      </c>
      <c r="M264" s="475"/>
      <c r="N264" s="479"/>
      <c r="O264" s="477">
        <v>3</v>
      </c>
      <c r="P264" s="477"/>
      <c r="Q264" s="477">
        <v>3</v>
      </c>
      <c r="R264" s="477">
        <v>6</v>
      </c>
      <c r="S264" s="478">
        <v>3.428571428571428E-2</v>
      </c>
      <c r="T264" s="475"/>
      <c r="U264" s="481">
        <v>175</v>
      </c>
      <c r="V264" s="449"/>
    </row>
    <row r="265" spans="1:22" s="448" customFormat="1" ht="22.2" customHeight="1">
      <c r="A265" s="474" t="s">
        <v>408</v>
      </c>
      <c r="B265" s="475"/>
      <c r="C265" s="479">
        <v>127</v>
      </c>
      <c r="D265" s="477">
        <v>-56</v>
      </c>
      <c r="E265" s="478">
        <v>-0.44090000000000001</v>
      </c>
      <c r="F265" s="475"/>
      <c r="G265" s="479">
        <v>8</v>
      </c>
      <c r="H265" s="477"/>
      <c r="I265" s="477">
        <v>63</v>
      </c>
      <c r="J265" s="477"/>
      <c r="K265" s="477">
        <v>71</v>
      </c>
      <c r="L265" s="478">
        <v>1</v>
      </c>
      <c r="M265" s="475"/>
      <c r="N265" s="479"/>
      <c r="O265" s="477"/>
      <c r="P265" s="477"/>
      <c r="Q265" s="477"/>
      <c r="R265" s="477">
        <v>0</v>
      </c>
      <c r="S265" s="478">
        <v>0</v>
      </c>
      <c r="T265" s="475"/>
      <c r="U265" s="481">
        <v>71</v>
      </c>
      <c r="V265" s="449"/>
    </row>
    <row r="266" spans="1:22" s="448" customFormat="1" ht="22.2" customHeight="1">
      <c r="A266" s="468"/>
      <c r="B266" s="469"/>
      <c r="C266" s="470"/>
      <c r="D266" s="471"/>
      <c r="E266" s="472"/>
      <c r="F266" s="469"/>
      <c r="G266" s="470"/>
      <c r="H266" s="471"/>
      <c r="I266" s="471"/>
      <c r="J266" s="471"/>
      <c r="K266" s="471"/>
      <c r="L266" s="473"/>
      <c r="M266" s="469"/>
      <c r="N266" s="470"/>
      <c r="O266" s="471"/>
      <c r="P266" s="471"/>
      <c r="Q266" s="471"/>
      <c r="R266" s="471"/>
      <c r="S266" s="473"/>
      <c r="T266" s="469"/>
      <c r="U266" s="468"/>
      <c r="V266" s="449"/>
    </row>
    <row r="267" spans="1:22" s="448" customFormat="1" ht="22.2" customHeight="1">
      <c r="A267" s="460" t="s">
        <v>116</v>
      </c>
      <c r="B267" s="461"/>
      <c r="C267" s="462">
        <v>2722</v>
      </c>
      <c r="D267" s="463">
        <v>951</v>
      </c>
      <c r="E267" s="464">
        <v>0.34939999999999999</v>
      </c>
      <c r="F267" s="461"/>
      <c r="G267" s="462">
        <v>2004</v>
      </c>
      <c r="H267" s="463">
        <v>135</v>
      </c>
      <c r="I267" s="466">
        <v>1133</v>
      </c>
      <c r="J267" s="463">
        <v>34</v>
      </c>
      <c r="K267" s="466">
        <v>3306</v>
      </c>
      <c r="L267" s="464">
        <v>0.90008167710318543</v>
      </c>
      <c r="M267" s="461"/>
      <c r="N267" s="465">
        <v>141</v>
      </c>
      <c r="O267" s="463">
        <v>21</v>
      </c>
      <c r="P267" s="463">
        <v>195</v>
      </c>
      <c r="Q267" s="463">
        <v>10</v>
      </c>
      <c r="R267" s="463">
        <v>367</v>
      </c>
      <c r="S267" s="464">
        <v>9.9918322896814599E-2</v>
      </c>
      <c r="T267" s="461"/>
      <c r="U267" s="467">
        <v>3673</v>
      </c>
      <c r="V267" s="449"/>
    </row>
    <row r="268" spans="1:22" s="448" customFormat="1" ht="22.2" customHeight="1">
      <c r="A268" s="468"/>
      <c r="B268" s="469"/>
      <c r="C268" s="470"/>
      <c r="D268" s="471"/>
      <c r="E268" s="472"/>
      <c r="F268" s="469"/>
      <c r="G268" s="470"/>
      <c r="H268" s="471"/>
      <c r="I268" s="471"/>
      <c r="J268" s="471"/>
      <c r="K268" s="471"/>
      <c r="L268" s="473"/>
      <c r="M268" s="469"/>
      <c r="N268" s="470"/>
      <c r="O268" s="471"/>
      <c r="P268" s="471"/>
      <c r="Q268" s="471"/>
      <c r="R268" s="471"/>
      <c r="S268" s="473"/>
      <c r="T268" s="469"/>
      <c r="U268" s="468"/>
      <c r="V268" s="449"/>
    </row>
    <row r="269" spans="1:22" s="448" customFormat="1" ht="22.2" customHeight="1">
      <c r="A269" s="474" t="s">
        <v>409</v>
      </c>
      <c r="B269" s="475"/>
      <c r="C269" s="479">
        <v>156</v>
      </c>
      <c r="D269" s="477">
        <v>-36</v>
      </c>
      <c r="E269" s="478">
        <v>-0.23080000000000001</v>
      </c>
      <c r="F269" s="475"/>
      <c r="G269" s="479">
        <v>62</v>
      </c>
      <c r="H269" s="477"/>
      <c r="I269" s="477">
        <v>53</v>
      </c>
      <c r="J269" s="477"/>
      <c r="K269" s="477">
        <v>115</v>
      </c>
      <c r="L269" s="478">
        <v>0.95833333333333326</v>
      </c>
      <c r="M269" s="475"/>
      <c r="N269" s="479">
        <v>5</v>
      </c>
      <c r="O269" s="477"/>
      <c r="P269" s="477"/>
      <c r="Q269" s="477"/>
      <c r="R269" s="477">
        <v>5</v>
      </c>
      <c r="S269" s="478">
        <v>4.1666666666666671E-2</v>
      </c>
      <c r="T269" s="475"/>
      <c r="U269" s="481">
        <v>120</v>
      </c>
      <c r="V269" s="449"/>
    </row>
    <row r="270" spans="1:22" s="448" customFormat="1" ht="22.2" customHeight="1">
      <c r="A270" s="474" t="s">
        <v>410</v>
      </c>
      <c r="B270" s="475"/>
      <c r="C270" s="479">
        <v>947</v>
      </c>
      <c r="D270" s="477">
        <v>803</v>
      </c>
      <c r="E270" s="478">
        <v>0.84789999999999999</v>
      </c>
      <c r="F270" s="475"/>
      <c r="G270" s="476">
        <v>1081</v>
      </c>
      <c r="H270" s="477">
        <v>118</v>
      </c>
      <c r="I270" s="477">
        <v>255</v>
      </c>
      <c r="J270" s="477">
        <v>9</v>
      </c>
      <c r="K270" s="480">
        <v>1463</v>
      </c>
      <c r="L270" s="478">
        <v>0.83599999999999997</v>
      </c>
      <c r="M270" s="475"/>
      <c r="N270" s="479">
        <v>109</v>
      </c>
      <c r="O270" s="477">
        <v>19</v>
      </c>
      <c r="P270" s="477">
        <v>154</v>
      </c>
      <c r="Q270" s="477">
        <v>5</v>
      </c>
      <c r="R270" s="477">
        <v>287</v>
      </c>
      <c r="S270" s="478">
        <v>0.16399999999999998</v>
      </c>
      <c r="T270" s="475"/>
      <c r="U270" s="143">
        <v>1750</v>
      </c>
      <c r="V270" s="449"/>
    </row>
    <row r="271" spans="1:22" s="448" customFormat="1" ht="22.2" customHeight="1">
      <c r="A271" s="474" t="s">
        <v>411</v>
      </c>
      <c r="B271" s="475"/>
      <c r="C271" s="479">
        <v>405</v>
      </c>
      <c r="D271" s="477">
        <v>126</v>
      </c>
      <c r="E271" s="478">
        <v>0.31109999999999999</v>
      </c>
      <c r="F271" s="475"/>
      <c r="G271" s="479">
        <v>434</v>
      </c>
      <c r="H271" s="477"/>
      <c r="I271" s="477">
        <v>86</v>
      </c>
      <c r="J271" s="477"/>
      <c r="K271" s="477">
        <v>520</v>
      </c>
      <c r="L271" s="478">
        <v>0.9792843691148776</v>
      </c>
      <c r="M271" s="475"/>
      <c r="N271" s="479">
        <v>1</v>
      </c>
      <c r="O271" s="477"/>
      <c r="P271" s="477">
        <v>10</v>
      </c>
      <c r="Q271" s="477"/>
      <c r="R271" s="477">
        <v>11</v>
      </c>
      <c r="S271" s="478">
        <v>2.0715630885122408E-2</v>
      </c>
      <c r="T271" s="475"/>
      <c r="U271" s="481">
        <v>531</v>
      </c>
      <c r="V271" s="449"/>
    </row>
    <row r="272" spans="1:22" s="448" customFormat="1" ht="22.2" customHeight="1">
      <c r="A272" s="474" t="s">
        <v>412</v>
      </c>
      <c r="B272" s="475"/>
      <c r="C272" s="476">
        <v>1214</v>
      </c>
      <c r="D272" s="477">
        <v>58</v>
      </c>
      <c r="E272" s="478">
        <v>4.7800000000000002E-2</v>
      </c>
      <c r="F272" s="475"/>
      <c r="G272" s="479">
        <v>427</v>
      </c>
      <c r="H272" s="477">
        <v>17</v>
      </c>
      <c r="I272" s="477">
        <v>739</v>
      </c>
      <c r="J272" s="477">
        <v>25</v>
      </c>
      <c r="K272" s="480">
        <v>1208</v>
      </c>
      <c r="L272" s="478">
        <v>0.94968553459119487</v>
      </c>
      <c r="M272" s="475"/>
      <c r="N272" s="479">
        <v>26</v>
      </c>
      <c r="O272" s="477">
        <v>2</v>
      </c>
      <c r="P272" s="477">
        <v>31</v>
      </c>
      <c r="Q272" s="477">
        <v>5</v>
      </c>
      <c r="R272" s="477">
        <v>64</v>
      </c>
      <c r="S272" s="478">
        <v>5.0314465408805027E-2</v>
      </c>
      <c r="T272" s="475"/>
      <c r="U272" s="143">
        <v>1272</v>
      </c>
      <c r="V272" s="449"/>
    </row>
    <row r="273" spans="1:22" s="448" customFormat="1" ht="22.2" customHeight="1">
      <c r="A273" s="468"/>
      <c r="B273" s="469"/>
      <c r="C273" s="470"/>
      <c r="D273" s="471"/>
      <c r="E273" s="472"/>
      <c r="F273" s="469"/>
      <c r="G273" s="470"/>
      <c r="H273" s="471"/>
      <c r="I273" s="471"/>
      <c r="J273" s="471"/>
      <c r="K273" s="471"/>
      <c r="L273" s="473"/>
      <c r="M273" s="469"/>
      <c r="N273" s="470"/>
      <c r="O273" s="471"/>
      <c r="P273" s="471"/>
      <c r="Q273" s="471"/>
      <c r="R273" s="471"/>
      <c r="S273" s="473"/>
      <c r="T273" s="469"/>
      <c r="U273" s="468"/>
      <c r="V273" s="449"/>
    </row>
    <row r="274" spans="1:22" s="448" customFormat="1" ht="22.2" customHeight="1">
      <c r="A274" s="460" t="s">
        <v>117</v>
      </c>
      <c r="B274" s="461"/>
      <c r="C274" s="462">
        <v>3062</v>
      </c>
      <c r="D274" s="463">
        <v>-508</v>
      </c>
      <c r="E274" s="464">
        <v>-0.16589999999999999</v>
      </c>
      <c r="F274" s="461"/>
      <c r="G274" s="462">
        <v>1356</v>
      </c>
      <c r="H274" s="463">
        <v>80</v>
      </c>
      <c r="I274" s="463">
        <v>895</v>
      </c>
      <c r="J274" s="463">
        <v>30</v>
      </c>
      <c r="K274" s="466">
        <v>2361</v>
      </c>
      <c r="L274" s="464">
        <v>0.9244322631166797</v>
      </c>
      <c r="M274" s="461"/>
      <c r="N274" s="465">
        <v>45</v>
      </c>
      <c r="O274" s="463">
        <v>2</v>
      </c>
      <c r="P274" s="463">
        <v>136</v>
      </c>
      <c r="Q274" s="463">
        <v>10</v>
      </c>
      <c r="R274" s="463">
        <v>193</v>
      </c>
      <c r="S274" s="464">
        <v>7.5567736883320288E-2</v>
      </c>
      <c r="T274" s="461"/>
      <c r="U274" s="467">
        <v>2554</v>
      </c>
      <c r="V274" s="449"/>
    </row>
    <row r="275" spans="1:22" s="448" customFormat="1" ht="22.2" customHeight="1">
      <c r="A275" s="468"/>
      <c r="B275" s="469"/>
      <c r="C275" s="470"/>
      <c r="D275" s="471"/>
      <c r="E275" s="472"/>
      <c r="F275" s="469"/>
      <c r="G275" s="470"/>
      <c r="H275" s="471"/>
      <c r="I275" s="471"/>
      <c r="J275" s="471"/>
      <c r="K275" s="471"/>
      <c r="L275" s="473"/>
      <c r="M275" s="469"/>
      <c r="N275" s="470"/>
      <c r="O275" s="471"/>
      <c r="P275" s="471"/>
      <c r="Q275" s="471"/>
      <c r="R275" s="471"/>
      <c r="S275" s="473"/>
      <c r="T275" s="469"/>
      <c r="U275" s="468"/>
      <c r="V275" s="449"/>
    </row>
    <row r="276" spans="1:22" s="448" customFormat="1" ht="22.2" customHeight="1">
      <c r="A276" s="474" t="s">
        <v>413</v>
      </c>
      <c r="B276" s="475"/>
      <c r="C276" s="476">
        <v>1602</v>
      </c>
      <c r="D276" s="477">
        <v>188</v>
      </c>
      <c r="E276" s="478">
        <v>0.1174</v>
      </c>
      <c r="F276" s="475"/>
      <c r="G276" s="479">
        <v>937</v>
      </c>
      <c r="H276" s="477">
        <v>80</v>
      </c>
      <c r="I276" s="477">
        <v>560</v>
      </c>
      <c r="J276" s="477">
        <v>30</v>
      </c>
      <c r="K276" s="480">
        <v>1607</v>
      </c>
      <c r="L276" s="478">
        <v>0.89776536312849164</v>
      </c>
      <c r="M276" s="475"/>
      <c r="N276" s="479">
        <v>44</v>
      </c>
      <c r="O276" s="477">
        <v>2</v>
      </c>
      <c r="P276" s="477">
        <v>127</v>
      </c>
      <c r="Q276" s="477">
        <v>10</v>
      </c>
      <c r="R276" s="477">
        <v>183</v>
      </c>
      <c r="S276" s="478">
        <v>0.10223463687150838</v>
      </c>
      <c r="T276" s="475"/>
      <c r="U276" s="143">
        <v>1790</v>
      </c>
      <c r="V276" s="449"/>
    </row>
    <row r="277" spans="1:22" s="448" customFormat="1" ht="22.2" customHeight="1">
      <c r="A277" s="474" t="s">
        <v>414</v>
      </c>
      <c r="B277" s="475"/>
      <c r="C277" s="479">
        <v>360</v>
      </c>
      <c r="D277" s="477">
        <v>-106</v>
      </c>
      <c r="E277" s="478">
        <v>-0.2944</v>
      </c>
      <c r="F277" s="475"/>
      <c r="G277" s="479">
        <v>162</v>
      </c>
      <c r="H277" s="477"/>
      <c r="I277" s="477">
        <v>89</v>
      </c>
      <c r="J277" s="477"/>
      <c r="K277" s="477">
        <v>251</v>
      </c>
      <c r="L277" s="478">
        <v>0.98818897637795278</v>
      </c>
      <c r="M277" s="475"/>
      <c r="N277" s="479">
        <v>1</v>
      </c>
      <c r="O277" s="477"/>
      <c r="P277" s="477">
        <v>2</v>
      </c>
      <c r="Q277" s="477"/>
      <c r="R277" s="477">
        <v>3</v>
      </c>
      <c r="S277" s="478">
        <v>1.1811023622047244E-2</v>
      </c>
      <c r="T277" s="475"/>
      <c r="U277" s="481">
        <v>254</v>
      </c>
      <c r="V277" s="449"/>
    </row>
    <row r="278" spans="1:22" s="448" customFormat="1" ht="22.2" customHeight="1">
      <c r="A278" s="474" t="s">
        <v>415</v>
      </c>
      <c r="B278" s="475"/>
      <c r="C278" s="479">
        <v>142</v>
      </c>
      <c r="D278" s="477">
        <v>-37</v>
      </c>
      <c r="E278" s="478">
        <v>-0.2606</v>
      </c>
      <c r="F278" s="475"/>
      <c r="G278" s="479">
        <v>56</v>
      </c>
      <c r="H278" s="477"/>
      <c r="I278" s="477">
        <v>49</v>
      </c>
      <c r="J278" s="477"/>
      <c r="K278" s="477">
        <v>105</v>
      </c>
      <c r="L278" s="478">
        <v>1</v>
      </c>
      <c r="M278" s="475"/>
      <c r="N278" s="479"/>
      <c r="O278" s="477"/>
      <c r="P278" s="477"/>
      <c r="Q278" s="477"/>
      <c r="R278" s="477">
        <v>0</v>
      </c>
      <c r="S278" s="478">
        <v>0</v>
      </c>
      <c r="T278" s="475"/>
      <c r="U278" s="481">
        <v>105</v>
      </c>
      <c r="V278" s="449"/>
    </row>
    <row r="279" spans="1:22" s="448" customFormat="1" ht="22.2" customHeight="1">
      <c r="A279" s="474" t="s">
        <v>416</v>
      </c>
      <c r="B279" s="475"/>
      <c r="C279" s="479">
        <v>202</v>
      </c>
      <c r="D279" s="477">
        <v>-100</v>
      </c>
      <c r="E279" s="478">
        <v>-0.49509999999999998</v>
      </c>
      <c r="F279" s="475"/>
      <c r="G279" s="479">
        <v>41</v>
      </c>
      <c r="H279" s="477"/>
      <c r="I279" s="477">
        <v>60</v>
      </c>
      <c r="J279" s="477"/>
      <c r="K279" s="477">
        <v>101</v>
      </c>
      <c r="L279" s="478">
        <v>0.99019607843137247</v>
      </c>
      <c r="M279" s="475"/>
      <c r="N279" s="479"/>
      <c r="O279" s="477"/>
      <c r="P279" s="477">
        <v>1</v>
      </c>
      <c r="Q279" s="477"/>
      <c r="R279" s="477">
        <v>1</v>
      </c>
      <c r="S279" s="478">
        <v>9.8039215686274508E-3</v>
      </c>
      <c r="T279" s="475"/>
      <c r="U279" s="481">
        <v>102</v>
      </c>
      <c r="V279" s="449"/>
    </row>
    <row r="280" spans="1:22" s="448" customFormat="1" ht="22.2" customHeight="1">
      <c r="A280" s="474" t="s">
        <v>417</v>
      </c>
      <c r="B280" s="475"/>
      <c r="C280" s="479">
        <v>136</v>
      </c>
      <c r="D280" s="477">
        <v>-59</v>
      </c>
      <c r="E280" s="478">
        <v>-0.43380000000000002</v>
      </c>
      <c r="F280" s="475"/>
      <c r="G280" s="479">
        <v>42</v>
      </c>
      <c r="H280" s="477"/>
      <c r="I280" s="477">
        <v>35</v>
      </c>
      <c r="J280" s="477"/>
      <c r="K280" s="477">
        <v>77</v>
      </c>
      <c r="L280" s="478">
        <v>1</v>
      </c>
      <c r="M280" s="475"/>
      <c r="N280" s="479"/>
      <c r="O280" s="477"/>
      <c r="P280" s="477"/>
      <c r="Q280" s="477"/>
      <c r="R280" s="477">
        <v>0</v>
      </c>
      <c r="S280" s="478">
        <v>0</v>
      </c>
      <c r="T280" s="475"/>
      <c r="U280" s="481">
        <v>77</v>
      </c>
      <c r="V280" s="449"/>
    </row>
    <row r="281" spans="1:22" s="448" customFormat="1" ht="22.2" customHeight="1">
      <c r="A281" s="474" t="s">
        <v>418</v>
      </c>
      <c r="B281" s="475"/>
      <c r="C281" s="479">
        <v>620</v>
      </c>
      <c r="D281" s="477">
        <v>-394</v>
      </c>
      <c r="E281" s="478">
        <v>-0.63549999999999995</v>
      </c>
      <c r="F281" s="475"/>
      <c r="G281" s="479">
        <v>118</v>
      </c>
      <c r="H281" s="477"/>
      <c r="I281" s="477">
        <v>102</v>
      </c>
      <c r="J281" s="477"/>
      <c r="K281" s="477">
        <v>220</v>
      </c>
      <c r="L281" s="478">
        <v>0.97345132743362828</v>
      </c>
      <c r="M281" s="475"/>
      <c r="N281" s="479"/>
      <c r="O281" s="477"/>
      <c r="P281" s="477">
        <v>6</v>
      </c>
      <c r="Q281" s="477"/>
      <c r="R281" s="477">
        <v>6</v>
      </c>
      <c r="S281" s="478">
        <v>2.6548672566371681E-2</v>
      </c>
      <c r="T281" s="475"/>
      <c r="U281" s="481">
        <v>226</v>
      </c>
      <c r="V281" s="449"/>
    </row>
    <row r="282" spans="1:22" s="448" customFormat="1" ht="22.2" customHeight="1">
      <c r="A282" s="468"/>
      <c r="B282" s="469"/>
      <c r="C282" s="470"/>
      <c r="D282" s="471"/>
      <c r="E282" s="472"/>
      <c r="F282" s="469"/>
      <c r="G282" s="470"/>
      <c r="H282" s="471"/>
      <c r="I282" s="471"/>
      <c r="J282" s="471"/>
      <c r="K282" s="471"/>
      <c r="L282" s="473"/>
      <c r="M282" s="469"/>
      <c r="N282" s="470"/>
      <c r="O282" s="471"/>
      <c r="P282" s="471"/>
      <c r="Q282" s="471"/>
      <c r="R282" s="471"/>
      <c r="S282" s="473"/>
      <c r="T282" s="469"/>
      <c r="U282" s="468"/>
      <c r="V282" s="449"/>
    </row>
    <row r="283" spans="1:22" s="448" customFormat="1" ht="22.2" customHeight="1">
      <c r="A283" s="460" t="s">
        <v>118</v>
      </c>
      <c r="B283" s="461"/>
      <c r="C283" s="462">
        <v>6732</v>
      </c>
      <c r="D283" s="466">
        <v>-2563</v>
      </c>
      <c r="E283" s="464">
        <v>-0.38069999999999998</v>
      </c>
      <c r="F283" s="461"/>
      <c r="G283" s="462">
        <v>1075</v>
      </c>
      <c r="H283" s="463">
        <v>36</v>
      </c>
      <c r="I283" s="466">
        <v>2329</v>
      </c>
      <c r="J283" s="463">
        <v>63</v>
      </c>
      <c r="K283" s="466">
        <v>3503</v>
      </c>
      <c r="L283" s="464">
        <v>0.8402494603022308</v>
      </c>
      <c r="M283" s="461"/>
      <c r="N283" s="465">
        <v>221</v>
      </c>
      <c r="O283" s="463">
        <v>12</v>
      </c>
      <c r="P283" s="463">
        <v>409</v>
      </c>
      <c r="Q283" s="463">
        <v>24</v>
      </c>
      <c r="R283" s="463">
        <v>666</v>
      </c>
      <c r="S283" s="464">
        <v>0.15975053969776926</v>
      </c>
      <c r="T283" s="461"/>
      <c r="U283" s="467">
        <v>4169</v>
      </c>
      <c r="V283" s="449"/>
    </row>
    <row r="284" spans="1:22" s="448" customFormat="1" ht="22.2" customHeight="1">
      <c r="A284" s="468"/>
      <c r="B284" s="469"/>
      <c r="C284" s="470"/>
      <c r="D284" s="471"/>
      <c r="E284" s="472"/>
      <c r="F284" s="469"/>
      <c r="G284" s="470"/>
      <c r="H284" s="471"/>
      <c r="I284" s="471"/>
      <c r="J284" s="471"/>
      <c r="K284" s="471"/>
      <c r="L284" s="473"/>
      <c r="M284" s="469"/>
      <c r="N284" s="470"/>
      <c r="O284" s="471"/>
      <c r="P284" s="471"/>
      <c r="Q284" s="471"/>
      <c r="R284" s="471"/>
      <c r="S284" s="473"/>
      <c r="T284" s="469"/>
      <c r="U284" s="468"/>
      <c r="V284" s="449"/>
    </row>
    <row r="285" spans="1:22" s="448" customFormat="1" ht="22.2" customHeight="1">
      <c r="A285" s="474" t="s">
        <v>419</v>
      </c>
      <c r="B285" s="475"/>
      <c r="C285" s="476">
        <v>2861</v>
      </c>
      <c r="D285" s="477">
        <v>-823</v>
      </c>
      <c r="E285" s="478">
        <v>-0.28770000000000001</v>
      </c>
      <c r="F285" s="475"/>
      <c r="G285" s="479">
        <v>453</v>
      </c>
      <c r="H285" s="477">
        <v>17</v>
      </c>
      <c r="I285" s="477">
        <v>954</v>
      </c>
      <c r="J285" s="477">
        <v>33</v>
      </c>
      <c r="K285" s="480">
        <v>1457</v>
      </c>
      <c r="L285" s="478">
        <v>0.71491658488714416</v>
      </c>
      <c r="M285" s="475"/>
      <c r="N285" s="479">
        <v>194</v>
      </c>
      <c r="O285" s="477">
        <v>12</v>
      </c>
      <c r="P285" s="477">
        <v>351</v>
      </c>
      <c r="Q285" s="477">
        <v>24</v>
      </c>
      <c r="R285" s="477">
        <v>581</v>
      </c>
      <c r="S285" s="478">
        <v>0.28508341511285573</v>
      </c>
      <c r="T285" s="475"/>
      <c r="U285" s="143">
        <v>2038</v>
      </c>
      <c r="V285" s="449"/>
    </row>
    <row r="286" spans="1:22" s="448" customFormat="1" ht="22.2" customHeight="1">
      <c r="A286" s="474" t="s">
        <v>420</v>
      </c>
      <c r="B286" s="475"/>
      <c r="C286" s="476">
        <v>1862</v>
      </c>
      <c r="D286" s="477">
        <v>-710</v>
      </c>
      <c r="E286" s="478">
        <v>-0.38129999999999997</v>
      </c>
      <c r="F286" s="475"/>
      <c r="G286" s="479">
        <v>349</v>
      </c>
      <c r="H286" s="477">
        <v>11</v>
      </c>
      <c r="I286" s="477">
        <v>736</v>
      </c>
      <c r="J286" s="477">
        <v>18</v>
      </c>
      <c r="K286" s="480">
        <v>1114</v>
      </c>
      <c r="L286" s="478">
        <v>0.96701388888888884</v>
      </c>
      <c r="M286" s="475"/>
      <c r="N286" s="479">
        <v>11</v>
      </c>
      <c r="O286" s="477"/>
      <c r="P286" s="477">
        <v>27</v>
      </c>
      <c r="Q286" s="477"/>
      <c r="R286" s="477">
        <v>38</v>
      </c>
      <c r="S286" s="478">
        <v>3.2986111111111112E-2</v>
      </c>
      <c r="T286" s="475"/>
      <c r="U286" s="143">
        <v>1152</v>
      </c>
      <c r="V286" s="449"/>
    </row>
    <row r="287" spans="1:22" s="448" customFormat="1" ht="22.2" customHeight="1">
      <c r="A287" s="474" t="s">
        <v>421</v>
      </c>
      <c r="B287" s="475"/>
      <c r="C287" s="476">
        <v>1859</v>
      </c>
      <c r="D287" s="480">
        <v>-1036</v>
      </c>
      <c r="E287" s="478">
        <v>-0.55730000000000002</v>
      </c>
      <c r="F287" s="475"/>
      <c r="G287" s="479">
        <v>195</v>
      </c>
      <c r="H287" s="477">
        <v>5</v>
      </c>
      <c r="I287" s="477">
        <v>566</v>
      </c>
      <c r="J287" s="477">
        <v>12</v>
      </c>
      <c r="K287" s="477">
        <v>778</v>
      </c>
      <c r="L287" s="478">
        <v>0.94532199270959905</v>
      </c>
      <c r="M287" s="475"/>
      <c r="N287" s="479">
        <v>15</v>
      </c>
      <c r="O287" s="477"/>
      <c r="P287" s="477">
        <v>30</v>
      </c>
      <c r="Q287" s="477"/>
      <c r="R287" s="477">
        <v>45</v>
      </c>
      <c r="S287" s="478">
        <v>5.4678007290400975E-2</v>
      </c>
      <c r="T287" s="475"/>
      <c r="U287" s="481">
        <v>823</v>
      </c>
      <c r="V287" s="449"/>
    </row>
    <row r="288" spans="1:22" s="448" customFormat="1" ht="22.2" customHeight="1">
      <c r="A288" s="474" t="s">
        <v>422</v>
      </c>
      <c r="B288" s="475"/>
      <c r="C288" s="479">
        <v>150</v>
      </c>
      <c r="D288" s="477">
        <v>6</v>
      </c>
      <c r="E288" s="478">
        <v>0.04</v>
      </c>
      <c r="F288" s="475"/>
      <c r="G288" s="479">
        <v>78</v>
      </c>
      <c r="H288" s="477">
        <v>3</v>
      </c>
      <c r="I288" s="477">
        <v>73</v>
      </c>
      <c r="J288" s="477"/>
      <c r="K288" s="477">
        <v>154</v>
      </c>
      <c r="L288" s="478">
        <v>0.98717948717948711</v>
      </c>
      <c r="M288" s="475"/>
      <c r="N288" s="479">
        <v>1</v>
      </c>
      <c r="O288" s="477"/>
      <c r="P288" s="477">
        <v>1</v>
      </c>
      <c r="Q288" s="477"/>
      <c r="R288" s="477">
        <v>2</v>
      </c>
      <c r="S288" s="478">
        <v>1.2820512820512822E-2</v>
      </c>
      <c r="T288" s="475"/>
      <c r="U288" s="481">
        <v>156</v>
      </c>
      <c r="V288" s="449"/>
    </row>
    <row r="289" spans="1:22" s="448" customFormat="1" ht="22.2" customHeight="1">
      <c r="A289" s="468"/>
      <c r="B289" s="469"/>
      <c r="C289" s="470"/>
      <c r="D289" s="471"/>
      <c r="E289" s="472"/>
      <c r="F289" s="469"/>
      <c r="G289" s="470"/>
      <c r="H289" s="471"/>
      <c r="I289" s="471"/>
      <c r="J289" s="471"/>
      <c r="K289" s="471"/>
      <c r="L289" s="473"/>
      <c r="M289" s="469"/>
      <c r="N289" s="470"/>
      <c r="O289" s="471"/>
      <c r="P289" s="471"/>
      <c r="Q289" s="471"/>
      <c r="R289" s="471"/>
      <c r="S289" s="473"/>
      <c r="T289" s="469"/>
      <c r="U289" s="468"/>
      <c r="V289" s="449"/>
    </row>
    <row r="290" spans="1:22" s="448" customFormat="1" ht="22.2" customHeight="1">
      <c r="A290" s="460" t="s">
        <v>119</v>
      </c>
      <c r="B290" s="461"/>
      <c r="C290" s="462">
        <v>7988</v>
      </c>
      <c r="D290" s="466">
        <v>2719</v>
      </c>
      <c r="E290" s="464">
        <v>0.34039999999999998</v>
      </c>
      <c r="F290" s="461"/>
      <c r="G290" s="462">
        <v>3177</v>
      </c>
      <c r="H290" s="463">
        <v>158</v>
      </c>
      <c r="I290" s="466">
        <v>6786</v>
      </c>
      <c r="J290" s="463">
        <v>355</v>
      </c>
      <c r="K290" s="466">
        <v>10476</v>
      </c>
      <c r="L290" s="464">
        <v>0.97842532922387226</v>
      </c>
      <c r="M290" s="461"/>
      <c r="N290" s="465">
        <v>30</v>
      </c>
      <c r="O290" s="463">
        <v>41</v>
      </c>
      <c r="P290" s="463">
        <v>102</v>
      </c>
      <c r="Q290" s="463">
        <v>58</v>
      </c>
      <c r="R290" s="463">
        <v>231</v>
      </c>
      <c r="S290" s="464">
        <v>2.1574670776127767E-2</v>
      </c>
      <c r="T290" s="461"/>
      <c r="U290" s="467">
        <v>10707</v>
      </c>
      <c r="V290" s="449"/>
    </row>
    <row r="291" spans="1:22" s="448" customFormat="1" ht="22.2" customHeight="1">
      <c r="A291" s="468"/>
      <c r="B291" s="469"/>
      <c r="C291" s="470"/>
      <c r="D291" s="471"/>
      <c r="E291" s="472"/>
      <c r="F291" s="469"/>
      <c r="G291" s="470"/>
      <c r="H291" s="471"/>
      <c r="I291" s="471"/>
      <c r="J291" s="471"/>
      <c r="K291" s="471"/>
      <c r="L291" s="473"/>
      <c r="M291" s="469"/>
      <c r="N291" s="470"/>
      <c r="O291" s="471"/>
      <c r="P291" s="471"/>
      <c r="Q291" s="471"/>
      <c r="R291" s="471"/>
      <c r="S291" s="473"/>
      <c r="T291" s="469"/>
      <c r="U291" s="468"/>
      <c r="V291" s="449"/>
    </row>
    <row r="292" spans="1:22" s="448" customFormat="1" ht="22.2" customHeight="1">
      <c r="A292" s="474" t="s">
        <v>423</v>
      </c>
      <c r="B292" s="475"/>
      <c r="C292" s="476">
        <v>2393</v>
      </c>
      <c r="D292" s="480">
        <v>2385</v>
      </c>
      <c r="E292" s="478">
        <v>0.99670000000000003</v>
      </c>
      <c r="F292" s="475"/>
      <c r="G292" s="476">
        <v>1664</v>
      </c>
      <c r="H292" s="477">
        <v>81</v>
      </c>
      <c r="I292" s="480">
        <v>2726</v>
      </c>
      <c r="J292" s="477">
        <v>187</v>
      </c>
      <c r="K292" s="480">
        <v>4658</v>
      </c>
      <c r="L292" s="478">
        <v>0.97488488907492676</v>
      </c>
      <c r="M292" s="475"/>
      <c r="N292" s="479">
        <v>1</v>
      </c>
      <c r="O292" s="477">
        <v>37</v>
      </c>
      <c r="P292" s="477">
        <v>35</v>
      </c>
      <c r="Q292" s="477">
        <v>47</v>
      </c>
      <c r="R292" s="477">
        <v>120</v>
      </c>
      <c r="S292" s="478">
        <v>2.5115110925073254E-2</v>
      </c>
      <c r="T292" s="475"/>
      <c r="U292" s="143">
        <v>4778</v>
      </c>
      <c r="V292" s="449"/>
    </row>
    <row r="293" spans="1:22" s="448" customFormat="1" ht="22.2" customHeight="1">
      <c r="A293" s="474" t="s">
        <v>424</v>
      </c>
      <c r="B293" s="475"/>
      <c r="C293" s="476">
        <v>1480</v>
      </c>
      <c r="D293" s="477">
        <v>-442</v>
      </c>
      <c r="E293" s="478">
        <v>-0.29859999999999998</v>
      </c>
      <c r="F293" s="475"/>
      <c r="G293" s="479">
        <v>266</v>
      </c>
      <c r="H293" s="477"/>
      <c r="I293" s="477">
        <v>750</v>
      </c>
      <c r="J293" s="477"/>
      <c r="K293" s="480">
        <v>1016</v>
      </c>
      <c r="L293" s="478">
        <v>0.97880539499036612</v>
      </c>
      <c r="M293" s="475"/>
      <c r="N293" s="479">
        <v>2</v>
      </c>
      <c r="O293" s="477"/>
      <c r="P293" s="477">
        <v>20</v>
      </c>
      <c r="Q293" s="477"/>
      <c r="R293" s="477">
        <v>22</v>
      </c>
      <c r="S293" s="478">
        <v>2.1194605009633914E-2</v>
      </c>
      <c r="T293" s="475"/>
      <c r="U293" s="143">
        <v>1038</v>
      </c>
      <c r="V293" s="449"/>
    </row>
    <row r="294" spans="1:22" s="448" customFormat="1" ht="22.2" customHeight="1">
      <c r="A294" s="474" t="s">
        <v>425</v>
      </c>
      <c r="B294" s="475"/>
      <c r="C294" s="479">
        <v>910</v>
      </c>
      <c r="D294" s="477">
        <v>682</v>
      </c>
      <c r="E294" s="478">
        <v>0.74950000000000006</v>
      </c>
      <c r="F294" s="475"/>
      <c r="G294" s="479">
        <v>509</v>
      </c>
      <c r="H294" s="477">
        <v>27</v>
      </c>
      <c r="I294" s="477">
        <v>964</v>
      </c>
      <c r="J294" s="477">
        <v>46</v>
      </c>
      <c r="K294" s="480">
        <v>1546</v>
      </c>
      <c r="L294" s="478">
        <v>0.97110552763819102</v>
      </c>
      <c r="M294" s="475"/>
      <c r="N294" s="479">
        <v>25</v>
      </c>
      <c r="O294" s="477">
        <v>2</v>
      </c>
      <c r="P294" s="477">
        <v>18</v>
      </c>
      <c r="Q294" s="477">
        <v>1</v>
      </c>
      <c r="R294" s="477">
        <v>46</v>
      </c>
      <c r="S294" s="478">
        <v>2.8894472361809045E-2</v>
      </c>
      <c r="T294" s="475"/>
      <c r="U294" s="143">
        <v>1592</v>
      </c>
      <c r="V294" s="449"/>
    </row>
    <row r="295" spans="1:22" s="448" customFormat="1" ht="22.2" customHeight="1">
      <c r="A295" s="474" t="s">
        <v>426</v>
      </c>
      <c r="B295" s="475"/>
      <c r="C295" s="479">
        <v>508</v>
      </c>
      <c r="D295" s="477">
        <v>88</v>
      </c>
      <c r="E295" s="478">
        <v>0.17319999999999999</v>
      </c>
      <c r="F295" s="475"/>
      <c r="G295" s="479">
        <v>127</v>
      </c>
      <c r="H295" s="477"/>
      <c r="I295" s="477">
        <v>462</v>
      </c>
      <c r="J295" s="477"/>
      <c r="K295" s="477">
        <v>589</v>
      </c>
      <c r="L295" s="478">
        <v>0.98825503355704702</v>
      </c>
      <c r="M295" s="475"/>
      <c r="N295" s="479"/>
      <c r="O295" s="477"/>
      <c r="P295" s="477">
        <v>7</v>
      </c>
      <c r="Q295" s="477"/>
      <c r="R295" s="477">
        <v>7</v>
      </c>
      <c r="S295" s="478">
        <v>1.1744966442953021E-2</v>
      </c>
      <c r="T295" s="475"/>
      <c r="U295" s="481">
        <v>596</v>
      </c>
      <c r="V295" s="449"/>
    </row>
    <row r="296" spans="1:22" s="448" customFormat="1" ht="22.2" customHeight="1">
      <c r="A296" s="474" t="s">
        <v>427</v>
      </c>
      <c r="B296" s="475"/>
      <c r="C296" s="479">
        <v>310</v>
      </c>
      <c r="D296" s="477">
        <v>-16</v>
      </c>
      <c r="E296" s="478">
        <v>-5.16E-2</v>
      </c>
      <c r="F296" s="475"/>
      <c r="G296" s="479">
        <v>90</v>
      </c>
      <c r="H296" s="477"/>
      <c r="I296" s="477">
        <v>202</v>
      </c>
      <c r="J296" s="477"/>
      <c r="K296" s="477">
        <v>292</v>
      </c>
      <c r="L296" s="478">
        <v>0.99319727891156462</v>
      </c>
      <c r="M296" s="475"/>
      <c r="N296" s="479"/>
      <c r="O296" s="477"/>
      <c r="P296" s="477">
        <v>2</v>
      </c>
      <c r="Q296" s="477"/>
      <c r="R296" s="477">
        <v>2</v>
      </c>
      <c r="S296" s="478">
        <v>6.8027210884353739E-3</v>
      </c>
      <c r="T296" s="475"/>
      <c r="U296" s="481">
        <v>294</v>
      </c>
      <c r="V296" s="449"/>
    </row>
    <row r="297" spans="1:22" s="448" customFormat="1" ht="22.2" customHeight="1">
      <c r="A297" s="474" t="s">
        <v>428</v>
      </c>
      <c r="B297" s="475"/>
      <c r="C297" s="479">
        <v>545</v>
      </c>
      <c r="D297" s="477">
        <v>3</v>
      </c>
      <c r="E297" s="478">
        <v>5.4999999999999997E-3</v>
      </c>
      <c r="F297" s="475"/>
      <c r="G297" s="479">
        <v>105</v>
      </c>
      <c r="H297" s="477">
        <v>7</v>
      </c>
      <c r="I297" s="477">
        <v>406</v>
      </c>
      <c r="J297" s="477">
        <v>28</v>
      </c>
      <c r="K297" s="477">
        <v>546</v>
      </c>
      <c r="L297" s="478">
        <v>0.99635036496350371</v>
      </c>
      <c r="M297" s="475"/>
      <c r="N297" s="479"/>
      <c r="O297" s="477"/>
      <c r="P297" s="477">
        <v>2</v>
      </c>
      <c r="Q297" s="477"/>
      <c r="R297" s="477">
        <v>2</v>
      </c>
      <c r="S297" s="478">
        <v>3.6496350364963502E-3</v>
      </c>
      <c r="T297" s="475"/>
      <c r="U297" s="481">
        <v>548</v>
      </c>
      <c r="V297" s="449"/>
    </row>
    <row r="298" spans="1:22" s="448" customFormat="1" ht="22.2" customHeight="1">
      <c r="A298" s="474" t="s">
        <v>429</v>
      </c>
      <c r="B298" s="475"/>
      <c r="C298" s="479">
        <v>920</v>
      </c>
      <c r="D298" s="477">
        <v>-300</v>
      </c>
      <c r="E298" s="478">
        <v>-0.3261</v>
      </c>
      <c r="F298" s="475"/>
      <c r="G298" s="479">
        <v>35</v>
      </c>
      <c r="H298" s="477"/>
      <c r="I298" s="477">
        <v>578</v>
      </c>
      <c r="J298" s="477"/>
      <c r="K298" s="477">
        <v>613</v>
      </c>
      <c r="L298" s="478">
        <v>0.98870967741935489</v>
      </c>
      <c r="M298" s="475"/>
      <c r="N298" s="479"/>
      <c r="O298" s="477"/>
      <c r="P298" s="477">
        <v>7</v>
      </c>
      <c r="Q298" s="477"/>
      <c r="R298" s="477">
        <v>7</v>
      </c>
      <c r="S298" s="478">
        <v>1.1290322580645162E-2</v>
      </c>
      <c r="T298" s="475"/>
      <c r="U298" s="481">
        <v>620</v>
      </c>
      <c r="V298" s="449"/>
    </row>
    <row r="299" spans="1:22" s="448" customFormat="1" ht="22.2" customHeight="1">
      <c r="A299" s="474" t="s">
        <v>430</v>
      </c>
      <c r="B299" s="475"/>
      <c r="C299" s="479">
        <v>208</v>
      </c>
      <c r="D299" s="477">
        <v>265</v>
      </c>
      <c r="E299" s="478">
        <v>1.274</v>
      </c>
      <c r="F299" s="475"/>
      <c r="G299" s="479">
        <v>237</v>
      </c>
      <c r="H299" s="477"/>
      <c r="I299" s="477">
        <v>229</v>
      </c>
      <c r="J299" s="477"/>
      <c r="K299" s="477">
        <v>466</v>
      </c>
      <c r="L299" s="478">
        <v>0.985200845665962</v>
      </c>
      <c r="M299" s="475"/>
      <c r="N299" s="479">
        <v>2</v>
      </c>
      <c r="O299" s="477"/>
      <c r="P299" s="477">
        <v>5</v>
      </c>
      <c r="Q299" s="477"/>
      <c r="R299" s="477">
        <v>7</v>
      </c>
      <c r="S299" s="478">
        <v>1.4799154334038056E-2</v>
      </c>
      <c r="T299" s="475"/>
      <c r="U299" s="481">
        <v>473</v>
      </c>
      <c r="V299" s="449"/>
    </row>
    <row r="300" spans="1:22" s="448" customFormat="1" ht="22.2" customHeight="1">
      <c r="A300" s="474" t="s">
        <v>431</v>
      </c>
      <c r="B300" s="475"/>
      <c r="C300" s="479">
        <v>130</v>
      </c>
      <c r="D300" s="477">
        <v>45</v>
      </c>
      <c r="E300" s="478">
        <v>0.34620000000000001</v>
      </c>
      <c r="F300" s="475"/>
      <c r="G300" s="479">
        <v>32</v>
      </c>
      <c r="H300" s="477"/>
      <c r="I300" s="477">
        <v>142</v>
      </c>
      <c r="J300" s="477"/>
      <c r="K300" s="477">
        <v>174</v>
      </c>
      <c r="L300" s="478">
        <v>0.99428571428571433</v>
      </c>
      <c r="M300" s="475"/>
      <c r="N300" s="479"/>
      <c r="O300" s="477"/>
      <c r="P300" s="477">
        <v>1</v>
      </c>
      <c r="Q300" s="477"/>
      <c r="R300" s="477">
        <v>1</v>
      </c>
      <c r="S300" s="478">
        <v>5.7142857142857143E-3</v>
      </c>
      <c r="T300" s="475"/>
      <c r="U300" s="481">
        <v>175</v>
      </c>
      <c r="V300" s="449"/>
    </row>
    <row r="301" spans="1:22" s="448" customFormat="1" ht="22.2" customHeight="1">
      <c r="A301" s="474" t="s">
        <v>432</v>
      </c>
      <c r="B301" s="475"/>
      <c r="C301" s="479">
        <v>144</v>
      </c>
      <c r="D301" s="477">
        <v>-17</v>
      </c>
      <c r="E301" s="478">
        <v>-0.1181</v>
      </c>
      <c r="F301" s="475"/>
      <c r="G301" s="479">
        <v>40</v>
      </c>
      <c r="H301" s="477"/>
      <c r="I301" s="477">
        <v>86</v>
      </c>
      <c r="J301" s="477"/>
      <c r="K301" s="477">
        <v>126</v>
      </c>
      <c r="L301" s="478">
        <v>0.99212598425196841</v>
      </c>
      <c r="M301" s="475"/>
      <c r="N301" s="479"/>
      <c r="O301" s="477"/>
      <c r="P301" s="477">
        <v>1</v>
      </c>
      <c r="Q301" s="477"/>
      <c r="R301" s="477">
        <v>1</v>
      </c>
      <c r="S301" s="478">
        <v>7.874015748031496E-3</v>
      </c>
      <c r="T301" s="475"/>
      <c r="U301" s="481">
        <v>127</v>
      </c>
      <c r="V301" s="449"/>
    </row>
    <row r="302" spans="1:22" s="448" customFormat="1" ht="22.2" customHeight="1">
      <c r="A302" s="474" t="s">
        <v>433</v>
      </c>
      <c r="B302" s="475"/>
      <c r="C302" s="479">
        <v>91</v>
      </c>
      <c r="D302" s="477">
        <v>38</v>
      </c>
      <c r="E302" s="478">
        <v>0.41760000000000003</v>
      </c>
      <c r="F302" s="475"/>
      <c r="G302" s="479">
        <v>26</v>
      </c>
      <c r="H302" s="477"/>
      <c r="I302" s="477">
        <v>102</v>
      </c>
      <c r="J302" s="477"/>
      <c r="K302" s="477">
        <v>128</v>
      </c>
      <c r="L302" s="478">
        <v>0.99224806201550397</v>
      </c>
      <c r="M302" s="475"/>
      <c r="N302" s="479"/>
      <c r="O302" s="477"/>
      <c r="P302" s="477">
        <v>1</v>
      </c>
      <c r="Q302" s="477"/>
      <c r="R302" s="477">
        <v>1</v>
      </c>
      <c r="S302" s="478">
        <v>7.7519379844961248E-3</v>
      </c>
      <c r="T302" s="475"/>
      <c r="U302" s="481">
        <v>129</v>
      </c>
      <c r="V302" s="449"/>
    </row>
    <row r="303" spans="1:22" s="448" customFormat="1" ht="22.2" customHeight="1">
      <c r="A303" s="474" t="s">
        <v>434</v>
      </c>
      <c r="B303" s="475"/>
      <c r="C303" s="479">
        <v>189</v>
      </c>
      <c r="D303" s="477">
        <v>-40</v>
      </c>
      <c r="E303" s="478">
        <v>-0.21160000000000001</v>
      </c>
      <c r="F303" s="475"/>
      <c r="G303" s="479"/>
      <c r="H303" s="477">
        <v>43</v>
      </c>
      <c r="I303" s="477"/>
      <c r="J303" s="477">
        <v>94</v>
      </c>
      <c r="K303" s="477">
        <v>137</v>
      </c>
      <c r="L303" s="478">
        <v>0.91946308724832226</v>
      </c>
      <c r="M303" s="475"/>
      <c r="N303" s="479"/>
      <c r="O303" s="477">
        <v>2</v>
      </c>
      <c r="P303" s="477"/>
      <c r="Q303" s="477">
        <v>10</v>
      </c>
      <c r="R303" s="477">
        <v>12</v>
      </c>
      <c r="S303" s="478">
        <v>8.0536912751677861E-2</v>
      </c>
      <c r="T303" s="475"/>
      <c r="U303" s="481">
        <v>149</v>
      </c>
      <c r="V303" s="449"/>
    </row>
    <row r="304" spans="1:22" s="448" customFormat="1" ht="22.2" customHeight="1">
      <c r="A304" s="474" t="s">
        <v>435</v>
      </c>
      <c r="B304" s="475"/>
      <c r="C304" s="479">
        <v>160</v>
      </c>
      <c r="D304" s="477">
        <v>28</v>
      </c>
      <c r="E304" s="478">
        <v>0.17499999999999999</v>
      </c>
      <c r="F304" s="475"/>
      <c r="G304" s="479">
        <v>46</v>
      </c>
      <c r="H304" s="477"/>
      <c r="I304" s="477">
        <v>139</v>
      </c>
      <c r="J304" s="477"/>
      <c r="K304" s="477">
        <v>185</v>
      </c>
      <c r="L304" s="478">
        <v>0.98404255319148926</v>
      </c>
      <c r="M304" s="475"/>
      <c r="N304" s="479"/>
      <c r="O304" s="477"/>
      <c r="P304" s="477">
        <v>3</v>
      </c>
      <c r="Q304" s="477"/>
      <c r="R304" s="477">
        <v>3</v>
      </c>
      <c r="S304" s="478">
        <v>1.5957446808510637E-2</v>
      </c>
      <c r="T304" s="475"/>
      <c r="U304" s="481">
        <v>188</v>
      </c>
      <c r="V304" s="449"/>
    </row>
    <row r="305" spans="1:22" s="448" customFormat="1" ht="22.2" customHeight="1">
      <c r="A305" s="468"/>
      <c r="B305" s="469"/>
      <c r="C305" s="470"/>
      <c r="D305" s="471"/>
      <c r="E305" s="472"/>
      <c r="F305" s="469"/>
      <c r="G305" s="470"/>
      <c r="H305" s="471"/>
      <c r="I305" s="471"/>
      <c r="J305" s="471"/>
      <c r="K305" s="471"/>
      <c r="L305" s="473"/>
      <c r="M305" s="469"/>
      <c r="N305" s="470"/>
      <c r="O305" s="471"/>
      <c r="P305" s="471"/>
      <c r="Q305" s="471"/>
      <c r="R305" s="471"/>
      <c r="S305" s="473"/>
      <c r="T305" s="469"/>
      <c r="U305" s="468"/>
      <c r="V305" s="449"/>
    </row>
    <row r="306" spans="1:22" s="448" customFormat="1" ht="22.2" customHeight="1">
      <c r="A306" s="460" t="s">
        <v>120</v>
      </c>
      <c r="B306" s="461"/>
      <c r="C306" s="462">
        <v>3146</v>
      </c>
      <c r="D306" s="466">
        <v>1403</v>
      </c>
      <c r="E306" s="464">
        <v>0.44600000000000001</v>
      </c>
      <c r="F306" s="461"/>
      <c r="G306" s="462">
        <v>1436</v>
      </c>
      <c r="H306" s="463">
        <v>108</v>
      </c>
      <c r="I306" s="466">
        <v>2863</v>
      </c>
      <c r="J306" s="463">
        <v>83</v>
      </c>
      <c r="K306" s="466">
        <v>4490</v>
      </c>
      <c r="L306" s="464">
        <v>0.98703011650912287</v>
      </c>
      <c r="M306" s="461"/>
      <c r="N306" s="465">
        <v>20</v>
      </c>
      <c r="O306" s="463">
        <v>3</v>
      </c>
      <c r="P306" s="463">
        <v>36</v>
      </c>
      <c r="Q306" s="463"/>
      <c r="R306" s="463">
        <v>59</v>
      </c>
      <c r="S306" s="464">
        <v>1.2969883490877116E-2</v>
      </c>
      <c r="T306" s="461"/>
      <c r="U306" s="467">
        <v>4549</v>
      </c>
      <c r="V306" s="449"/>
    </row>
    <row r="307" spans="1:22" s="448" customFormat="1" ht="22.2" customHeight="1">
      <c r="A307" s="468"/>
      <c r="B307" s="469"/>
      <c r="C307" s="470"/>
      <c r="D307" s="471"/>
      <c r="E307" s="472"/>
      <c r="F307" s="469"/>
      <c r="G307" s="470"/>
      <c r="H307" s="471"/>
      <c r="I307" s="471"/>
      <c r="J307" s="471"/>
      <c r="K307" s="471"/>
      <c r="L307" s="473"/>
      <c r="M307" s="469"/>
      <c r="N307" s="470"/>
      <c r="O307" s="471"/>
      <c r="P307" s="471"/>
      <c r="Q307" s="471"/>
      <c r="R307" s="471"/>
      <c r="S307" s="473"/>
      <c r="T307" s="469"/>
      <c r="U307" s="468"/>
      <c r="V307" s="449"/>
    </row>
    <row r="308" spans="1:22" s="448" customFormat="1" ht="22.2" customHeight="1">
      <c r="A308" s="474" t="s">
        <v>436</v>
      </c>
      <c r="B308" s="475"/>
      <c r="C308" s="479">
        <v>40</v>
      </c>
      <c r="D308" s="477">
        <v>103</v>
      </c>
      <c r="E308" s="478">
        <v>2.5750000000000002</v>
      </c>
      <c r="F308" s="475"/>
      <c r="G308" s="479">
        <v>56</v>
      </c>
      <c r="H308" s="477"/>
      <c r="I308" s="477">
        <v>87</v>
      </c>
      <c r="J308" s="477"/>
      <c r="K308" s="477">
        <v>143</v>
      </c>
      <c r="L308" s="478">
        <v>1</v>
      </c>
      <c r="M308" s="475"/>
      <c r="N308" s="479"/>
      <c r="O308" s="477"/>
      <c r="P308" s="477"/>
      <c r="Q308" s="477"/>
      <c r="R308" s="477">
        <v>0</v>
      </c>
      <c r="S308" s="478">
        <v>0</v>
      </c>
      <c r="T308" s="475"/>
      <c r="U308" s="481">
        <v>143</v>
      </c>
      <c r="V308" s="449"/>
    </row>
    <row r="309" spans="1:22" s="448" customFormat="1" ht="22.2" customHeight="1">
      <c r="A309" s="474" t="s">
        <v>437</v>
      </c>
      <c r="B309" s="475"/>
      <c r="C309" s="479">
        <v>142</v>
      </c>
      <c r="D309" s="477">
        <v>18</v>
      </c>
      <c r="E309" s="478">
        <v>0.1268</v>
      </c>
      <c r="F309" s="475"/>
      <c r="G309" s="479">
        <v>52</v>
      </c>
      <c r="H309" s="477"/>
      <c r="I309" s="477">
        <v>108</v>
      </c>
      <c r="J309" s="477"/>
      <c r="K309" s="477">
        <v>160</v>
      </c>
      <c r="L309" s="478">
        <v>1</v>
      </c>
      <c r="M309" s="475"/>
      <c r="N309" s="479"/>
      <c r="O309" s="477"/>
      <c r="P309" s="477"/>
      <c r="Q309" s="477"/>
      <c r="R309" s="477">
        <v>0</v>
      </c>
      <c r="S309" s="478">
        <v>0</v>
      </c>
      <c r="T309" s="475"/>
      <c r="U309" s="481">
        <v>160</v>
      </c>
      <c r="V309" s="449"/>
    </row>
    <row r="310" spans="1:22" s="448" customFormat="1" ht="22.2" customHeight="1">
      <c r="A310" s="474" t="s">
        <v>438</v>
      </c>
      <c r="B310" s="475"/>
      <c r="C310" s="476">
        <v>1368</v>
      </c>
      <c r="D310" s="477">
        <v>591</v>
      </c>
      <c r="E310" s="478">
        <v>0.432</v>
      </c>
      <c r="F310" s="475"/>
      <c r="G310" s="479">
        <v>663</v>
      </c>
      <c r="H310" s="477">
        <v>73</v>
      </c>
      <c r="I310" s="480">
        <v>1161</v>
      </c>
      <c r="J310" s="477">
        <v>34</v>
      </c>
      <c r="K310" s="480">
        <v>1931</v>
      </c>
      <c r="L310" s="478">
        <v>0.98570699336396117</v>
      </c>
      <c r="M310" s="475"/>
      <c r="N310" s="479">
        <v>12</v>
      </c>
      <c r="O310" s="477">
        <v>3</v>
      </c>
      <c r="P310" s="477">
        <v>13</v>
      </c>
      <c r="Q310" s="477"/>
      <c r="R310" s="477">
        <v>28</v>
      </c>
      <c r="S310" s="478">
        <v>1.4293006636038797E-2</v>
      </c>
      <c r="T310" s="475"/>
      <c r="U310" s="143">
        <v>1959</v>
      </c>
      <c r="V310" s="449"/>
    </row>
    <row r="311" spans="1:22" s="448" customFormat="1" ht="22.2" customHeight="1">
      <c r="A311" s="474" t="s">
        <v>439</v>
      </c>
      <c r="B311" s="475"/>
      <c r="C311" s="479">
        <v>440</v>
      </c>
      <c r="D311" s="477">
        <v>107</v>
      </c>
      <c r="E311" s="478">
        <v>0.2432</v>
      </c>
      <c r="F311" s="475"/>
      <c r="G311" s="479">
        <v>123</v>
      </c>
      <c r="H311" s="477">
        <v>15</v>
      </c>
      <c r="I311" s="477">
        <v>378</v>
      </c>
      <c r="J311" s="477">
        <v>16</v>
      </c>
      <c r="K311" s="477">
        <v>532</v>
      </c>
      <c r="L311" s="478">
        <v>0.97257769652650827</v>
      </c>
      <c r="M311" s="475"/>
      <c r="N311" s="479">
        <v>3</v>
      </c>
      <c r="O311" s="477"/>
      <c r="P311" s="477">
        <v>12</v>
      </c>
      <c r="Q311" s="477"/>
      <c r="R311" s="477">
        <v>15</v>
      </c>
      <c r="S311" s="478">
        <v>2.7422303473491772E-2</v>
      </c>
      <c r="T311" s="475"/>
      <c r="U311" s="481">
        <v>547</v>
      </c>
      <c r="V311" s="449"/>
    </row>
    <row r="312" spans="1:22" s="448" customFormat="1" ht="22.2" customHeight="1">
      <c r="A312" s="474" t="s">
        <v>440</v>
      </c>
      <c r="B312" s="475"/>
      <c r="C312" s="479">
        <v>483</v>
      </c>
      <c r="D312" s="477">
        <v>394</v>
      </c>
      <c r="E312" s="478">
        <v>0.81569999999999998</v>
      </c>
      <c r="F312" s="475"/>
      <c r="G312" s="479">
        <v>341</v>
      </c>
      <c r="H312" s="477">
        <v>12</v>
      </c>
      <c r="I312" s="477">
        <v>500</v>
      </c>
      <c r="J312" s="477">
        <v>14</v>
      </c>
      <c r="K312" s="477">
        <v>867</v>
      </c>
      <c r="L312" s="478">
        <v>0.98859749144811859</v>
      </c>
      <c r="M312" s="475"/>
      <c r="N312" s="479">
        <v>5</v>
      </c>
      <c r="O312" s="477"/>
      <c r="P312" s="477">
        <v>5</v>
      </c>
      <c r="Q312" s="477"/>
      <c r="R312" s="477">
        <v>10</v>
      </c>
      <c r="S312" s="478">
        <v>1.1402508551881414E-2</v>
      </c>
      <c r="T312" s="475"/>
      <c r="U312" s="481">
        <v>877</v>
      </c>
      <c r="V312" s="449"/>
    </row>
    <row r="313" spans="1:22" s="448" customFormat="1" ht="22.2" customHeight="1">
      <c r="A313" s="474" t="s">
        <v>441</v>
      </c>
      <c r="B313" s="475"/>
      <c r="C313" s="479">
        <v>310</v>
      </c>
      <c r="D313" s="477">
        <v>40</v>
      </c>
      <c r="E313" s="478">
        <v>0.129</v>
      </c>
      <c r="F313" s="475"/>
      <c r="G313" s="479">
        <v>64</v>
      </c>
      <c r="H313" s="477">
        <v>6</v>
      </c>
      <c r="I313" s="477">
        <v>266</v>
      </c>
      <c r="J313" s="477">
        <v>12</v>
      </c>
      <c r="K313" s="477">
        <v>348</v>
      </c>
      <c r="L313" s="478">
        <v>0.99428571428571433</v>
      </c>
      <c r="M313" s="475"/>
      <c r="N313" s="479"/>
      <c r="O313" s="477"/>
      <c r="P313" s="477">
        <v>2</v>
      </c>
      <c r="Q313" s="477"/>
      <c r="R313" s="477">
        <v>2</v>
      </c>
      <c r="S313" s="478">
        <v>5.7142857142857143E-3</v>
      </c>
      <c r="T313" s="475"/>
      <c r="U313" s="481">
        <v>350</v>
      </c>
      <c r="V313" s="449"/>
    </row>
    <row r="314" spans="1:22" s="448" customFormat="1" ht="22.2" customHeight="1">
      <c r="A314" s="474" t="s">
        <v>442</v>
      </c>
      <c r="B314" s="475"/>
      <c r="C314" s="479">
        <v>145</v>
      </c>
      <c r="D314" s="477">
        <v>103</v>
      </c>
      <c r="E314" s="478">
        <v>0.71030000000000004</v>
      </c>
      <c r="F314" s="475"/>
      <c r="G314" s="479">
        <v>67</v>
      </c>
      <c r="H314" s="477"/>
      <c r="I314" s="477">
        <v>181</v>
      </c>
      <c r="J314" s="477"/>
      <c r="K314" s="477">
        <v>248</v>
      </c>
      <c r="L314" s="478">
        <v>1</v>
      </c>
      <c r="M314" s="475"/>
      <c r="N314" s="479"/>
      <c r="O314" s="477"/>
      <c r="P314" s="477"/>
      <c r="Q314" s="477"/>
      <c r="R314" s="477">
        <v>0</v>
      </c>
      <c r="S314" s="478">
        <v>0</v>
      </c>
      <c r="T314" s="475"/>
      <c r="U314" s="481">
        <v>248</v>
      </c>
      <c r="V314" s="449"/>
    </row>
    <row r="315" spans="1:22" s="448" customFormat="1" ht="22.2" customHeight="1">
      <c r="A315" s="474" t="s">
        <v>443</v>
      </c>
      <c r="B315" s="475"/>
      <c r="C315" s="479">
        <v>218</v>
      </c>
      <c r="D315" s="477">
        <v>47</v>
      </c>
      <c r="E315" s="478">
        <v>0.21560000000000001</v>
      </c>
      <c r="F315" s="475"/>
      <c r="G315" s="479">
        <v>70</v>
      </c>
      <c r="H315" s="477">
        <v>2</v>
      </c>
      <c r="I315" s="477">
        <v>182</v>
      </c>
      <c r="J315" s="477">
        <v>7</v>
      </c>
      <c r="K315" s="477">
        <v>261</v>
      </c>
      <c r="L315" s="478">
        <v>0.98490566037735849</v>
      </c>
      <c r="M315" s="475"/>
      <c r="N315" s="479"/>
      <c r="O315" s="477"/>
      <c r="P315" s="477">
        <v>4</v>
      </c>
      <c r="Q315" s="477"/>
      <c r="R315" s="477">
        <v>4</v>
      </c>
      <c r="S315" s="478">
        <v>1.5094339622641511E-2</v>
      </c>
      <c r="T315" s="475"/>
      <c r="U315" s="481">
        <v>265</v>
      </c>
      <c r="V315" s="449"/>
    </row>
    <row r="316" spans="1:22" s="448" customFormat="1" ht="22.2" customHeight="1">
      <c r="A316" s="468"/>
      <c r="B316" s="469"/>
      <c r="C316" s="470"/>
      <c r="D316" s="471"/>
      <c r="E316" s="472"/>
      <c r="F316" s="469"/>
      <c r="G316" s="470"/>
      <c r="H316" s="471"/>
      <c r="I316" s="471"/>
      <c r="J316" s="471"/>
      <c r="K316" s="471"/>
      <c r="L316" s="473"/>
      <c r="M316" s="469"/>
      <c r="N316" s="470"/>
      <c r="O316" s="471"/>
      <c r="P316" s="471"/>
      <c r="Q316" s="471"/>
      <c r="R316" s="471"/>
      <c r="S316" s="473"/>
      <c r="T316" s="469"/>
      <c r="U316" s="468"/>
      <c r="V316" s="449"/>
    </row>
    <row r="317" spans="1:22" s="448" customFormat="1" ht="22.2" customHeight="1">
      <c r="A317" s="460" t="s">
        <v>121</v>
      </c>
      <c r="B317" s="461"/>
      <c r="C317" s="462">
        <v>6847</v>
      </c>
      <c r="D317" s="466">
        <v>-2764</v>
      </c>
      <c r="E317" s="464">
        <v>-0.4037</v>
      </c>
      <c r="F317" s="461"/>
      <c r="G317" s="462">
        <v>1078</v>
      </c>
      <c r="H317" s="463">
        <v>101</v>
      </c>
      <c r="I317" s="466">
        <v>2272</v>
      </c>
      <c r="J317" s="463">
        <v>112</v>
      </c>
      <c r="K317" s="466">
        <v>3563</v>
      </c>
      <c r="L317" s="464">
        <v>0.8726426647073231</v>
      </c>
      <c r="M317" s="461"/>
      <c r="N317" s="465">
        <v>141</v>
      </c>
      <c r="O317" s="463">
        <v>14</v>
      </c>
      <c r="P317" s="463">
        <v>355</v>
      </c>
      <c r="Q317" s="463">
        <v>10</v>
      </c>
      <c r="R317" s="463">
        <v>520</v>
      </c>
      <c r="S317" s="464">
        <v>0.12735733529267695</v>
      </c>
      <c r="T317" s="461"/>
      <c r="U317" s="467">
        <v>4083</v>
      </c>
      <c r="V317" s="449"/>
    </row>
    <row r="318" spans="1:22" s="448" customFormat="1" ht="22.2" customHeight="1">
      <c r="A318" s="468"/>
      <c r="B318" s="469"/>
      <c r="C318" s="470"/>
      <c r="D318" s="471"/>
      <c r="E318" s="472"/>
      <c r="F318" s="469"/>
      <c r="G318" s="470"/>
      <c r="H318" s="471"/>
      <c r="I318" s="471"/>
      <c r="J318" s="471"/>
      <c r="K318" s="471"/>
      <c r="L318" s="473"/>
      <c r="M318" s="469"/>
      <c r="N318" s="470"/>
      <c r="O318" s="471"/>
      <c r="P318" s="471"/>
      <c r="Q318" s="471"/>
      <c r="R318" s="471"/>
      <c r="S318" s="473"/>
      <c r="T318" s="469"/>
      <c r="U318" s="468"/>
      <c r="V318" s="449"/>
    </row>
    <row r="319" spans="1:22" s="448" customFormat="1" ht="22.2" customHeight="1">
      <c r="A319" s="474" t="s">
        <v>444</v>
      </c>
      <c r="B319" s="475"/>
      <c r="C319" s="476">
        <v>1504</v>
      </c>
      <c r="D319" s="477">
        <v>-505</v>
      </c>
      <c r="E319" s="478">
        <v>-0.33579999999999999</v>
      </c>
      <c r="F319" s="475"/>
      <c r="G319" s="479">
        <v>235</v>
      </c>
      <c r="H319" s="477">
        <v>28</v>
      </c>
      <c r="I319" s="477">
        <v>541</v>
      </c>
      <c r="J319" s="477">
        <v>28</v>
      </c>
      <c r="K319" s="477">
        <v>832</v>
      </c>
      <c r="L319" s="478">
        <v>0.83283283283283283</v>
      </c>
      <c r="M319" s="475"/>
      <c r="N319" s="479">
        <v>67</v>
      </c>
      <c r="O319" s="477">
        <v>4</v>
      </c>
      <c r="P319" s="477">
        <v>91</v>
      </c>
      <c r="Q319" s="477">
        <v>5</v>
      </c>
      <c r="R319" s="477">
        <v>167</v>
      </c>
      <c r="S319" s="478">
        <v>0.16716716716716717</v>
      </c>
      <c r="T319" s="475"/>
      <c r="U319" s="481">
        <v>999</v>
      </c>
      <c r="V319" s="449"/>
    </row>
    <row r="320" spans="1:22" s="448" customFormat="1" ht="22.2" customHeight="1">
      <c r="A320" s="474" t="s">
        <v>445</v>
      </c>
      <c r="B320" s="475"/>
      <c r="C320" s="476">
        <v>1100</v>
      </c>
      <c r="D320" s="477">
        <v>-591</v>
      </c>
      <c r="E320" s="478">
        <v>-0.5373</v>
      </c>
      <c r="F320" s="475"/>
      <c r="G320" s="479">
        <v>56</v>
      </c>
      <c r="H320" s="477"/>
      <c r="I320" s="477">
        <v>388</v>
      </c>
      <c r="J320" s="477"/>
      <c r="K320" s="477">
        <v>444</v>
      </c>
      <c r="L320" s="478">
        <v>0.87229862475442044</v>
      </c>
      <c r="M320" s="475"/>
      <c r="N320" s="479">
        <v>22</v>
      </c>
      <c r="O320" s="477"/>
      <c r="P320" s="477">
        <v>43</v>
      </c>
      <c r="Q320" s="477"/>
      <c r="R320" s="477">
        <v>65</v>
      </c>
      <c r="S320" s="478">
        <v>0.12770137524557956</v>
      </c>
      <c r="T320" s="475"/>
      <c r="U320" s="481">
        <v>509</v>
      </c>
      <c r="V320" s="449"/>
    </row>
    <row r="321" spans="1:22" s="448" customFormat="1" ht="22.2" customHeight="1">
      <c r="A321" s="474" t="s">
        <v>446</v>
      </c>
      <c r="B321" s="475"/>
      <c r="C321" s="476">
        <v>1632</v>
      </c>
      <c r="D321" s="477">
        <v>-913</v>
      </c>
      <c r="E321" s="478">
        <v>-0.55940000000000001</v>
      </c>
      <c r="F321" s="475"/>
      <c r="G321" s="479">
        <v>89</v>
      </c>
      <c r="H321" s="477">
        <v>2</v>
      </c>
      <c r="I321" s="477">
        <v>427</v>
      </c>
      <c r="J321" s="477">
        <v>22</v>
      </c>
      <c r="K321" s="477">
        <v>540</v>
      </c>
      <c r="L321" s="478">
        <v>0.75104311543810853</v>
      </c>
      <c r="M321" s="475"/>
      <c r="N321" s="479">
        <v>28</v>
      </c>
      <c r="O321" s="477">
        <v>1</v>
      </c>
      <c r="P321" s="477">
        <v>147</v>
      </c>
      <c r="Q321" s="477">
        <v>3</v>
      </c>
      <c r="R321" s="477">
        <v>179</v>
      </c>
      <c r="S321" s="478">
        <v>0.24895688456189152</v>
      </c>
      <c r="T321" s="475"/>
      <c r="U321" s="481">
        <v>719</v>
      </c>
      <c r="V321" s="449"/>
    </row>
    <row r="322" spans="1:22" s="448" customFormat="1" ht="22.2" customHeight="1">
      <c r="A322" s="474" t="s">
        <v>447</v>
      </c>
      <c r="B322" s="475"/>
      <c r="C322" s="476">
        <v>1544</v>
      </c>
      <c r="D322" s="477">
        <v>-658</v>
      </c>
      <c r="E322" s="478">
        <v>-0.42620000000000002</v>
      </c>
      <c r="F322" s="475"/>
      <c r="G322" s="479">
        <v>288</v>
      </c>
      <c r="H322" s="477">
        <v>25</v>
      </c>
      <c r="I322" s="477">
        <v>488</v>
      </c>
      <c r="J322" s="477">
        <v>35</v>
      </c>
      <c r="K322" s="477">
        <v>836</v>
      </c>
      <c r="L322" s="478">
        <v>0.94356659142212196</v>
      </c>
      <c r="M322" s="475"/>
      <c r="N322" s="479">
        <v>8</v>
      </c>
      <c r="O322" s="477">
        <v>3</v>
      </c>
      <c r="P322" s="477">
        <v>39</v>
      </c>
      <c r="Q322" s="477"/>
      <c r="R322" s="477">
        <v>50</v>
      </c>
      <c r="S322" s="478">
        <v>5.6433408577878111E-2</v>
      </c>
      <c r="T322" s="475"/>
      <c r="U322" s="481">
        <v>886</v>
      </c>
      <c r="V322" s="449"/>
    </row>
    <row r="323" spans="1:22" s="448" customFormat="1" ht="22.2" customHeight="1">
      <c r="A323" s="474" t="s">
        <v>448</v>
      </c>
      <c r="B323" s="475"/>
      <c r="C323" s="479">
        <v>998</v>
      </c>
      <c r="D323" s="477">
        <v>-36</v>
      </c>
      <c r="E323" s="478">
        <v>-3.61E-2</v>
      </c>
      <c r="F323" s="475"/>
      <c r="G323" s="479">
        <v>410</v>
      </c>
      <c r="H323" s="477">
        <v>46</v>
      </c>
      <c r="I323" s="477">
        <v>420</v>
      </c>
      <c r="J323" s="477">
        <v>27</v>
      </c>
      <c r="K323" s="477">
        <v>903</v>
      </c>
      <c r="L323" s="478">
        <v>0.93866943866943875</v>
      </c>
      <c r="M323" s="475"/>
      <c r="N323" s="479">
        <v>16</v>
      </c>
      <c r="O323" s="477">
        <v>6</v>
      </c>
      <c r="P323" s="477">
        <v>35</v>
      </c>
      <c r="Q323" s="477">
        <v>2</v>
      </c>
      <c r="R323" s="477">
        <v>59</v>
      </c>
      <c r="S323" s="478">
        <v>6.1330561330561334E-2</v>
      </c>
      <c r="T323" s="475"/>
      <c r="U323" s="481">
        <v>962</v>
      </c>
      <c r="V323" s="449"/>
    </row>
    <row r="324" spans="1:22" s="448" customFormat="1" ht="22.2" customHeight="1">
      <c r="A324" s="474" t="s">
        <v>449</v>
      </c>
      <c r="B324" s="475"/>
      <c r="C324" s="479">
        <v>44</v>
      </c>
      <c r="D324" s="477">
        <v>-42</v>
      </c>
      <c r="E324" s="478">
        <v>-0.95450000000000002</v>
      </c>
      <c r="F324" s="475"/>
      <c r="G324" s="479"/>
      <c r="H324" s="477"/>
      <c r="I324" s="477">
        <v>2</v>
      </c>
      <c r="J324" s="477"/>
      <c r="K324" s="477">
        <v>2</v>
      </c>
      <c r="L324" s="478">
        <v>1</v>
      </c>
      <c r="M324" s="475"/>
      <c r="N324" s="479"/>
      <c r="O324" s="477"/>
      <c r="P324" s="477"/>
      <c r="Q324" s="477"/>
      <c r="R324" s="477">
        <v>0</v>
      </c>
      <c r="S324" s="478">
        <v>0</v>
      </c>
      <c r="T324" s="475"/>
      <c r="U324" s="481">
        <v>2</v>
      </c>
      <c r="V324" s="449"/>
    </row>
    <row r="325" spans="1:22" s="448" customFormat="1" ht="22.2" customHeight="1">
      <c r="A325" s="474" t="s">
        <v>450</v>
      </c>
      <c r="B325" s="475"/>
      <c r="C325" s="479">
        <v>25</v>
      </c>
      <c r="D325" s="477">
        <v>-19</v>
      </c>
      <c r="E325" s="478">
        <v>-0.76</v>
      </c>
      <c r="F325" s="475"/>
      <c r="G325" s="479"/>
      <c r="H325" s="477"/>
      <c r="I325" s="477">
        <v>6</v>
      </c>
      <c r="J325" s="477"/>
      <c r="K325" s="477">
        <v>6</v>
      </c>
      <c r="L325" s="478">
        <v>1</v>
      </c>
      <c r="M325" s="475"/>
      <c r="N325" s="479"/>
      <c r="O325" s="477"/>
      <c r="P325" s="477"/>
      <c r="Q325" s="477"/>
      <c r="R325" s="477">
        <v>0</v>
      </c>
      <c r="S325" s="478">
        <v>0</v>
      </c>
      <c r="T325" s="475"/>
      <c r="U325" s="481">
        <v>6</v>
      </c>
      <c r="V325" s="449"/>
    </row>
    <row r="326" spans="1:22" s="448" customFormat="1" ht="22.2" customHeight="1">
      <c r="A326" s="468"/>
      <c r="B326" s="469"/>
      <c r="C326" s="470"/>
      <c r="D326" s="471"/>
      <c r="E326" s="472"/>
      <c r="F326" s="469"/>
      <c r="G326" s="470"/>
      <c r="H326" s="471"/>
      <c r="I326" s="471"/>
      <c r="J326" s="471"/>
      <c r="K326" s="471"/>
      <c r="L326" s="473"/>
      <c r="M326" s="469"/>
      <c r="N326" s="470"/>
      <c r="O326" s="471"/>
      <c r="P326" s="471"/>
      <c r="Q326" s="471"/>
      <c r="R326" s="471"/>
      <c r="S326" s="473"/>
      <c r="T326" s="469"/>
      <c r="U326" s="468"/>
      <c r="V326" s="449"/>
    </row>
    <row r="327" spans="1:22" s="448" customFormat="1" ht="22.2" customHeight="1">
      <c r="A327" s="460" t="s">
        <v>122</v>
      </c>
      <c r="B327" s="461"/>
      <c r="C327" s="462">
        <v>1060</v>
      </c>
      <c r="D327" s="463">
        <v>-112</v>
      </c>
      <c r="E327" s="464">
        <v>-0.1057</v>
      </c>
      <c r="F327" s="461"/>
      <c r="G327" s="465">
        <v>495</v>
      </c>
      <c r="H327" s="463">
        <v>64</v>
      </c>
      <c r="I327" s="463">
        <v>173</v>
      </c>
      <c r="J327" s="463">
        <v>12</v>
      </c>
      <c r="K327" s="463">
        <v>744</v>
      </c>
      <c r="L327" s="464">
        <v>0.78481012658227856</v>
      </c>
      <c r="M327" s="461"/>
      <c r="N327" s="465">
        <v>116</v>
      </c>
      <c r="O327" s="463">
        <v>5</v>
      </c>
      <c r="P327" s="463">
        <v>80</v>
      </c>
      <c r="Q327" s="463">
        <v>3</v>
      </c>
      <c r="R327" s="463">
        <v>204</v>
      </c>
      <c r="S327" s="464">
        <v>0.21518987341772153</v>
      </c>
      <c r="T327" s="461"/>
      <c r="U327" s="486">
        <v>948</v>
      </c>
      <c r="V327" s="449"/>
    </row>
    <row r="328" spans="1:22" s="448" customFormat="1" ht="22.2" customHeight="1">
      <c r="A328" s="468"/>
      <c r="B328" s="469"/>
      <c r="C328" s="470"/>
      <c r="D328" s="471"/>
      <c r="E328" s="472"/>
      <c r="F328" s="469"/>
      <c r="G328" s="470"/>
      <c r="H328" s="471"/>
      <c r="I328" s="471"/>
      <c r="J328" s="471"/>
      <c r="K328" s="471"/>
      <c r="L328" s="473"/>
      <c r="M328" s="469"/>
      <c r="N328" s="470"/>
      <c r="O328" s="471"/>
      <c r="P328" s="471"/>
      <c r="Q328" s="471"/>
      <c r="R328" s="471"/>
      <c r="S328" s="473"/>
      <c r="T328" s="469"/>
      <c r="U328" s="468"/>
      <c r="V328" s="449"/>
    </row>
    <row r="329" spans="1:22" s="448" customFormat="1" ht="22.2" customHeight="1">
      <c r="A329" s="474" t="s">
        <v>451</v>
      </c>
      <c r="B329" s="475"/>
      <c r="C329" s="479">
        <v>504</v>
      </c>
      <c r="D329" s="477">
        <v>-105</v>
      </c>
      <c r="E329" s="478">
        <v>-0.20830000000000001</v>
      </c>
      <c r="F329" s="475"/>
      <c r="G329" s="479">
        <v>241</v>
      </c>
      <c r="H329" s="477"/>
      <c r="I329" s="477">
        <v>107</v>
      </c>
      <c r="J329" s="477"/>
      <c r="K329" s="477">
        <v>348</v>
      </c>
      <c r="L329" s="478">
        <v>0.8721804511278195</v>
      </c>
      <c r="M329" s="475"/>
      <c r="N329" s="479">
        <v>31</v>
      </c>
      <c r="O329" s="477"/>
      <c r="P329" s="477">
        <v>20</v>
      </c>
      <c r="Q329" s="477"/>
      <c r="R329" s="477">
        <v>51</v>
      </c>
      <c r="S329" s="478">
        <v>0.12781954887218044</v>
      </c>
      <c r="T329" s="475"/>
      <c r="U329" s="481">
        <v>399</v>
      </c>
      <c r="V329" s="449"/>
    </row>
    <row r="330" spans="1:22" s="448" customFormat="1" ht="22.2" customHeight="1">
      <c r="A330" s="474" t="s">
        <v>452</v>
      </c>
      <c r="B330" s="475"/>
      <c r="C330" s="479">
        <v>556</v>
      </c>
      <c r="D330" s="477">
        <v>-7</v>
      </c>
      <c r="E330" s="478">
        <v>-1.26E-2</v>
      </c>
      <c r="F330" s="475"/>
      <c r="G330" s="479">
        <v>254</v>
      </c>
      <c r="H330" s="477">
        <v>64</v>
      </c>
      <c r="I330" s="477">
        <v>66</v>
      </c>
      <c r="J330" s="477">
        <v>12</v>
      </c>
      <c r="K330" s="477">
        <v>396</v>
      </c>
      <c r="L330" s="478">
        <v>0.72131147540983609</v>
      </c>
      <c r="M330" s="475"/>
      <c r="N330" s="479">
        <v>85</v>
      </c>
      <c r="O330" s="477">
        <v>5</v>
      </c>
      <c r="P330" s="477">
        <v>60</v>
      </c>
      <c r="Q330" s="477">
        <v>3</v>
      </c>
      <c r="R330" s="477">
        <v>153</v>
      </c>
      <c r="S330" s="478">
        <v>0.27868852459016397</v>
      </c>
      <c r="T330" s="475"/>
      <c r="U330" s="481">
        <v>549</v>
      </c>
      <c r="V330" s="449"/>
    </row>
    <row r="331" spans="1:22" s="448" customFormat="1" ht="22.2" customHeight="1">
      <c r="A331" s="468"/>
      <c r="B331" s="469"/>
      <c r="C331" s="470"/>
      <c r="D331" s="471"/>
      <c r="E331" s="472"/>
      <c r="F331" s="469"/>
      <c r="G331" s="470"/>
      <c r="H331" s="471"/>
      <c r="I331" s="471"/>
      <c r="J331" s="471"/>
      <c r="K331" s="471"/>
      <c r="L331" s="473"/>
      <c r="M331" s="469"/>
      <c r="N331" s="470"/>
      <c r="O331" s="471"/>
      <c r="P331" s="471"/>
      <c r="Q331" s="471"/>
      <c r="R331" s="471"/>
      <c r="S331" s="473"/>
      <c r="T331" s="469"/>
      <c r="U331" s="468"/>
      <c r="V331" s="449"/>
    </row>
    <row r="332" spans="1:22" s="448" customFormat="1" ht="22.2" customHeight="1">
      <c r="A332" s="460" t="s">
        <v>123</v>
      </c>
      <c r="B332" s="461"/>
      <c r="C332" s="462">
        <v>6946</v>
      </c>
      <c r="D332" s="463">
        <v>330</v>
      </c>
      <c r="E332" s="464">
        <v>4.7500000000000001E-2</v>
      </c>
      <c r="F332" s="461"/>
      <c r="G332" s="462">
        <v>3942</v>
      </c>
      <c r="H332" s="463">
        <v>300</v>
      </c>
      <c r="I332" s="466">
        <v>2630</v>
      </c>
      <c r="J332" s="463">
        <v>127</v>
      </c>
      <c r="K332" s="466">
        <v>6999</v>
      </c>
      <c r="L332" s="464">
        <v>0.96192963166575041</v>
      </c>
      <c r="M332" s="461"/>
      <c r="N332" s="465">
        <v>141</v>
      </c>
      <c r="O332" s="463">
        <v>16</v>
      </c>
      <c r="P332" s="463">
        <v>107</v>
      </c>
      <c r="Q332" s="463">
        <v>13</v>
      </c>
      <c r="R332" s="463">
        <v>277</v>
      </c>
      <c r="S332" s="464">
        <v>3.8070368334249587E-2</v>
      </c>
      <c r="T332" s="461"/>
      <c r="U332" s="467">
        <v>7276</v>
      </c>
      <c r="V332" s="449"/>
    </row>
    <row r="333" spans="1:22" s="448" customFormat="1" ht="22.2" customHeight="1">
      <c r="A333" s="468"/>
      <c r="B333" s="469"/>
      <c r="C333" s="470"/>
      <c r="D333" s="471"/>
      <c r="E333" s="472"/>
      <c r="F333" s="469"/>
      <c r="G333" s="470"/>
      <c r="H333" s="471"/>
      <c r="I333" s="471"/>
      <c r="J333" s="471"/>
      <c r="K333" s="471"/>
      <c r="L333" s="473"/>
      <c r="M333" s="469"/>
      <c r="N333" s="470"/>
      <c r="O333" s="471"/>
      <c r="P333" s="471"/>
      <c r="Q333" s="471"/>
      <c r="R333" s="471"/>
      <c r="S333" s="473"/>
      <c r="T333" s="469"/>
      <c r="U333" s="468"/>
      <c r="V333" s="449"/>
    </row>
    <row r="334" spans="1:22" s="448" customFormat="1" ht="22.2" customHeight="1">
      <c r="A334" s="474" t="s">
        <v>453</v>
      </c>
      <c r="B334" s="475"/>
      <c r="C334" s="476">
        <v>1632</v>
      </c>
      <c r="D334" s="477">
        <v>-239</v>
      </c>
      <c r="E334" s="478">
        <v>-0.1464</v>
      </c>
      <c r="F334" s="475"/>
      <c r="G334" s="479">
        <v>722</v>
      </c>
      <c r="H334" s="477">
        <v>49</v>
      </c>
      <c r="I334" s="477">
        <v>482</v>
      </c>
      <c r="J334" s="477">
        <v>27</v>
      </c>
      <c r="K334" s="480">
        <v>1280</v>
      </c>
      <c r="L334" s="478">
        <v>0.91888011486001431</v>
      </c>
      <c r="M334" s="475"/>
      <c r="N334" s="479">
        <v>54</v>
      </c>
      <c r="O334" s="477">
        <v>6</v>
      </c>
      <c r="P334" s="477">
        <v>51</v>
      </c>
      <c r="Q334" s="477">
        <v>2</v>
      </c>
      <c r="R334" s="477">
        <v>113</v>
      </c>
      <c r="S334" s="478">
        <v>8.1119885139985651E-2</v>
      </c>
      <c r="T334" s="475"/>
      <c r="U334" s="143">
        <v>1393</v>
      </c>
      <c r="V334" s="449"/>
    </row>
    <row r="335" spans="1:22" s="448" customFormat="1" ht="22.2" customHeight="1">
      <c r="A335" s="474" t="s">
        <v>454</v>
      </c>
      <c r="B335" s="475"/>
      <c r="C335" s="476">
        <v>1007</v>
      </c>
      <c r="D335" s="477">
        <v>359</v>
      </c>
      <c r="E335" s="478">
        <v>0.35649999999999998</v>
      </c>
      <c r="F335" s="475"/>
      <c r="G335" s="479">
        <v>664</v>
      </c>
      <c r="H335" s="477">
        <v>82</v>
      </c>
      <c r="I335" s="477">
        <v>540</v>
      </c>
      <c r="J335" s="477">
        <v>62</v>
      </c>
      <c r="K335" s="480">
        <v>1348</v>
      </c>
      <c r="L335" s="478">
        <v>0.98682284040995616</v>
      </c>
      <c r="M335" s="475"/>
      <c r="N335" s="479">
        <v>2</v>
      </c>
      <c r="O335" s="477">
        <v>1</v>
      </c>
      <c r="P335" s="477">
        <v>7</v>
      </c>
      <c r="Q335" s="477">
        <v>8</v>
      </c>
      <c r="R335" s="477">
        <v>18</v>
      </c>
      <c r="S335" s="478">
        <v>1.3177159590043922E-2</v>
      </c>
      <c r="T335" s="475"/>
      <c r="U335" s="143">
        <v>1366</v>
      </c>
      <c r="V335" s="449"/>
    </row>
    <row r="336" spans="1:22" s="448" customFormat="1" ht="22.2" customHeight="1">
      <c r="A336" s="474" t="s">
        <v>455</v>
      </c>
      <c r="B336" s="475"/>
      <c r="C336" s="479">
        <v>875</v>
      </c>
      <c r="D336" s="477">
        <v>276</v>
      </c>
      <c r="E336" s="478">
        <v>0.31540000000000001</v>
      </c>
      <c r="F336" s="475"/>
      <c r="G336" s="479">
        <v>683</v>
      </c>
      <c r="H336" s="477">
        <v>70</v>
      </c>
      <c r="I336" s="477">
        <v>284</v>
      </c>
      <c r="J336" s="477">
        <v>10</v>
      </c>
      <c r="K336" s="480">
        <v>1047</v>
      </c>
      <c r="L336" s="478">
        <v>0.90964378801042567</v>
      </c>
      <c r="M336" s="475"/>
      <c r="N336" s="479">
        <v>70</v>
      </c>
      <c r="O336" s="477">
        <v>5</v>
      </c>
      <c r="P336" s="477">
        <v>27</v>
      </c>
      <c r="Q336" s="477">
        <v>2</v>
      </c>
      <c r="R336" s="477">
        <v>104</v>
      </c>
      <c r="S336" s="478">
        <v>9.0356211989574289E-2</v>
      </c>
      <c r="T336" s="475"/>
      <c r="U336" s="143">
        <v>1151</v>
      </c>
      <c r="V336" s="449"/>
    </row>
    <row r="337" spans="1:22" s="448" customFormat="1" ht="22.2" customHeight="1">
      <c r="A337" s="474" t="s">
        <v>456</v>
      </c>
      <c r="B337" s="475"/>
      <c r="C337" s="479">
        <v>735</v>
      </c>
      <c r="D337" s="477">
        <v>-158</v>
      </c>
      <c r="E337" s="478">
        <v>-0.215</v>
      </c>
      <c r="F337" s="475"/>
      <c r="G337" s="479">
        <v>218</v>
      </c>
      <c r="H337" s="477">
        <v>24</v>
      </c>
      <c r="I337" s="477">
        <v>303</v>
      </c>
      <c r="J337" s="477">
        <v>14</v>
      </c>
      <c r="K337" s="477">
        <v>559</v>
      </c>
      <c r="L337" s="478">
        <v>0.96880415944540732</v>
      </c>
      <c r="M337" s="475"/>
      <c r="N337" s="479">
        <v>10</v>
      </c>
      <c r="O337" s="477">
        <v>3</v>
      </c>
      <c r="P337" s="477">
        <v>5</v>
      </c>
      <c r="Q337" s="477"/>
      <c r="R337" s="477">
        <v>18</v>
      </c>
      <c r="S337" s="478">
        <v>3.1195840554592721E-2</v>
      </c>
      <c r="T337" s="475"/>
      <c r="U337" s="481">
        <v>577</v>
      </c>
      <c r="V337" s="449"/>
    </row>
    <row r="338" spans="1:22" s="448" customFormat="1" ht="22.2" customHeight="1">
      <c r="A338" s="474" t="s">
        <v>457</v>
      </c>
      <c r="B338" s="475"/>
      <c r="C338" s="479">
        <v>449</v>
      </c>
      <c r="D338" s="477">
        <v>-132</v>
      </c>
      <c r="E338" s="478">
        <v>-0.29399999999999998</v>
      </c>
      <c r="F338" s="475"/>
      <c r="G338" s="479">
        <v>195</v>
      </c>
      <c r="H338" s="477">
        <v>11</v>
      </c>
      <c r="I338" s="477">
        <v>103</v>
      </c>
      <c r="J338" s="477"/>
      <c r="K338" s="477">
        <v>309</v>
      </c>
      <c r="L338" s="478">
        <v>0.97476340694006314</v>
      </c>
      <c r="M338" s="475"/>
      <c r="N338" s="479">
        <v>2</v>
      </c>
      <c r="O338" s="477"/>
      <c r="P338" s="477">
        <v>5</v>
      </c>
      <c r="Q338" s="477">
        <v>1</v>
      </c>
      <c r="R338" s="477">
        <v>8</v>
      </c>
      <c r="S338" s="478">
        <v>2.5236593059936908E-2</v>
      </c>
      <c r="T338" s="475"/>
      <c r="U338" s="481">
        <v>317</v>
      </c>
      <c r="V338" s="449"/>
    </row>
    <row r="339" spans="1:22" s="448" customFormat="1" ht="22.2" customHeight="1">
      <c r="A339" s="474" t="s">
        <v>458</v>
      </c>
      <c r="B339" s="475"/>
      <c r="C339" s="479">
        <v>421</v>
      </c>
      <c r="D339" s="477">
        <v>-85</v>
      </c>
      <c r="E339" s="478">
        <v>-0.2019</v>
      </c>
      <c r="F339" s="475"/>
      <c r="G339" s="479">
        <v>157</v>
      </c>
      <c r="H339" s="477">
        <v>8</v>
      </c>
      <c r="I339" s="477">
        <v>165</v>
      </c>
      <c r="J339" s="477">
        <v>2</v>
      </c>
      <c r="K339" s="477">
        <v>332</v>
      </c>
      <c r="L339" s="478">
        <v>0.98809523809523814</v>
      </c>
      <c r="M339" s="475"/>
      <c r="N339" s="479"/>
      <c r="O339" s="477"/>
      <c r="P339" s="477">
        <v>4</v>
      </c>
      <c r="Q339" s="477"/>
      <c r="R339" s="477">
        <v>4</v>
      </c>
      <c r="S339" s="478">
        <v>1.1904761904761904E-2</v>
      </c>
      <c r="T339" s="475"/>
      <c r="U339" s="481">
        <v>336</v>
      </c>
      <c r="V339" s="449"/>
    </row>
    <row r="340" spans="1:22" s="448" customFormat="1" ht="22.2" customHeight="1">
      <c r="A340" s="474" t="s">
        <v>459</v>
      </c>
      <c r="B340" s="475"/>
      <c r="C340" s="479">
        <v>330</v>
      </c>
      <c r="D340" s="477">
        <v>81</v>
      </c>
      <c r="E340" s="478">
        <v>0.2455</v>
      </c>
      <c r="F340" s="475"/>
      <c r="G340" s="479">
        <v>227</v>
      </c>
      <c r="H340" s="477">
        <v>18</v>
      </c>
      <c r="I340" s="477">
        <v>160</v>
      </c>
      <c r="J340" s="477">
        <v>3</v>
      </c>
      <c r="K340" s="477">
        <v>408</v>
      </c>
      <c r="L340" s="478">
        <v>0.99270072992700731</v>
      </c>
      <c r="M340" s="475"/>
      <c r="N340" s="479"/>
      <c r="O340" s="477">
        <v>1</v>
      </c>
      <c r="P340" s="477">
        <v>2</v>
      </c>
      <c r="Q340" s="477"/>
      <c r="R340" s="477">
        <v>3</v>
      </c>
      <c r="S340" s="478">
        <v>7.2992700729927005E-3</v>
      </c>
      <c r="T340" s="475"/>
      <c r="U340" s="481">
        <v>411</v>
      </c>
      <c r="V340" s="449"/>
    </row>
    <row r="341" spans="1:22" s="448" customFormat="1" ht="22.2" customHeight="1">
      <c r="A341" s="474" t="s">
        <v>460</v>
      </c>
      <c r="B341" s="475"/>
      <c r="C341" s="479">
        <v>301</v>
      </c>
      <c r="D341" s="477">
        <v>20</v>
      </c>
      <c r="E341" s="478">
        <v>6.6400000000000001E-2</v>
      </c>
      <c r="F341" s="475"/>
      <c r="G341" s="479">
        <v>173</v>
      </c>
      <c r="H341" s="477">
        <v>12</v>
      </c>
      <c r="I341" s="477">
        <v>125</v>
      </c>
      <c r="J341" s="477">
        <v>6</v>
      </c>
      <c r="K341" s="477">
        <v>316</v>
      </c>
      <c r="L341" s="478">
        <v>0.98442367601246106</v>
      </c>
      <c r="M341" s="475"/>
      <c r="N341" s="479">
        <v>1</v>
      </c>
      <c r="O341" s="477"/>
      <c r="P341" s="477">
        <v>4</v>
      </c>
      <c r="Q341" s="477"/>
      <c r="R341" s="477">
        <v>5</v>
      </c>
      <c r="S341" s="478">
        <v>1.5576323987538941E-2</v>
      </c>
      <c r="T341" s="475"/>
      <c r="U341" s="481">
        <v>321</v>
      </c>
      <c r="V341" s="449"/>
    </row>
    <row r="342" spans="1:22" s="448" customFormat="1" ht="22.2" customHeight="1">
      <c r="A342" s="474" t="s">
        <v>461</v>
      </c>
      <c r="B342" s="475"/>
      <c r="C342" s="479">
        <v>265</v>
      </c>
      <c r="D342" s="477">
        <v>93</v>
      </c>
      <c r="E342" s="478">
        <v>0.35089999999999999</v>
      </c>
      <c r="F342" s="475"/>
      <c r="G342" s="479">
        <v>276</v>
      </c>
      <c r="H342" s="477"/>
      <c r="I342" s="477">
        <v>81</v>
      </c>
      <c r="J342" s="477"/>
      <c r="K342" s="477">
        <v>357</v>
      </c>
      <c r="L342" s="478">
        <v>0.9972067039106145</v>
      </c>
      <c r="M342" s="475"/>
      <c r="N342" s="479">
        <v>1</v>
      </c>
      <c r="O342" s="477"/>
      <c r="P342" s="477"/>
      <c r="Q342" s="477"/>
      <c r="R342" s="477">
        <v>1</v>
      </c>
      <c r="S342" s="478">
        <v>2.7932960893854745E-3</v>
      </c>
      <c r="T342" s="475"/>
      <c r="U342" s="481">
        <v>358</v>
      </c>
      <c r="V342" s="449"/>
    </row>
    <row r="343" spans="1:22" s="448" customFormat="1" ht="22.2" customHeight="1">
      <c r="A343" s="474" t="s">
        <v>462</v>
      </c>
      <c r="B343" s="475"/>
      <c r="C343" s="479">
        <v>234</v>
      </c>
      <c r="D343" s="477">
        <v>33</v>
      </c>
      <c r="E343" s="478">
        <v>0.14099999999999999</v>
      </c>
      <c r="F343" s="475"/>
      <c r="G343" s="479">
        <v>164</v>
      </c>
      <c r="H343" s="477">
        <v>11</v>
      </c>
      <c r="I343" s="477">
        <v>88</v>
      </c>
      <c r="J343" s="477">
        <v>3</v>
      </c>
      <c r="K343" s="477">
        <v>266</v>
      </c>
      <c r="L343" s="478">
        <v>0.99625468164794018</v>
      </c>
      <c r="M343" s="475"/>
      <c r="N343" s="479">
        <v>1</v>
      </c>
      <c r="O343" s="477"/>
      <c r="P343" s="477"/>
      <c r="Q343" s="477"/>
      <c r="R343" s="477">
        <v>1</v>
      </c>
      <c r="S343" s="478">
        <v>3.7453183520599256E-3</v>
      </c>
      <c r="T343" s="475"/>
      <c r="U343" s="481">
        <v>267</v>
      </c>
      <c r="V343" s="449"/>
    </row>
    <row r="344" spans="1:22" s="448" customFormat="1" ht="22.2" customHeight="1">
      <c r="A344" s="474" t="s">
        <v>463</v>
      </c>
      <c r="B344" s="475"/>
      <c r="C344" s="479">
        <v>164</v>
      </c>
      <c r="D344" s="477">
        <v>-37</v>
      </c>
      <c r="E344" s="478">
        <v>-0.22559999999999999</v>
      </c>
      <c r="F344" s="475"/>
      <c r="G344" s="479">
        <v>63</v>
      </c>
      <c r="H344" s="477"/>
      <c r="I344" s="477">
        <v>63</v>
      </c>
      <c r="J344" s="477"/>
      <c r="K344" s="477">
        <v>126</v>
      </c>
      <c r="L344" s="478">
        <v>0.99212598425196841</v>
      </c>
      <c r="M344" s="475"/>
      <c r="N344" s="479"/>
      <c r="O344" s="477"/>
      <c r="P344" s="477">
        <v>1</v>
      </c>
      <c r="Q344" s="477"/>
      <c r="R344" s="477">
        <v>1</v>
      </c>
      <c r="S344" s="478">
        <v>7.874015748031496E-3</v>
      </c>
      <c r="T344" s="475"/>
      <c r="U344" s="481">
        <v>127</v>
      </c>
      <c r="V344" s="449"/>
    </row>
    <row r="345" spans="1:22" s="448" customFormat="1" ht="22.2" customHeight="1">
      <c r="A345" s="474" t="s">
        <v>464</v>
      </c>
      <c r="B345" s="475"/>
      <c r="C345" s="479">
        <v>144</v>
      </c>
      <c r="D345" s="477">
        <v>52</v>
      </c>
      <c r="E345" s="478">
        <v>0.36109999999999998</v>
      </c>
      <c r="F345" s="475"/>
      <c r="G345" s="479">
        <v>123</v>
      </c>
      <c r="H345" s="477">
        <v>8</v>
      </c>
      <c r="I345" s="477">
        <v>65</v>
      </c>
      <c r="J345" s="477"/>
      <c r="K345" s="477">
        <v>196</v>
      </c>
      <c r="L345" s="478">
        <v>1</v>
      </c>
      <c r="M345" s="475"/>
      <c r="N345" s="479"/>
      <c r="O345" s="477"/>
      <c r="P345" s="477"/>
      <c r="Q345" s="477"/>
      <c r="R345" s="477">
        <v>0</v>
      </c>
      <c r="S345" s="478">
        <v>0</v>
      </c>
      <c r="T345" s="475"/>
      <c r="U345" s="481">
        <v>196</v>
      </c>
      <c r="V345" s="449"/>
    </row>
    <row r="346" spans="1:22" s="448" customFormat="1" ht="22.2" customHeight="1">
      <c r="A346" s="474" t="s">
        <v>465</v>
      </c>
      <c r="B346" s="475"/>
      <c r="C346" s="479">
        <v>110</v>
      </c>
      <c r="D346" s="477">
        <v>33</v>
      </c>
      <c r="E346" s="478">
        <v>0.3</v>
      </c>
      <c r="F346" s="475"/>
      <c r="G346" s="479">
        <v>83</v>
      </c>
      <c r="H346" s="477">
        <v>1</v>
      </c>
      <c r="I346" s="477">
        <v>59</v>
      </c>
      <c r="J346" s="477"/>
      <c r="K346" s="477">
        <v>143</v>
      </c>
      <c r="L346" s="478">
        <v>1</v>
      </c>
      <c r="M346" s="475"/>
      <c r="N346" s="479"/>
      <c r="O346" s="477"/>
      <c r="P346" s="477"/>
      <c r="Q346" s="477"/>
      <c r="R346" s="477">
        <v>0</v>
      </c>
      <c r="S346" s="478">
        <v>0</v>
      </c>
      <c r="T346" s="475"/>
      <c r="U346" s="481">
        <v>143</v>
      </c>
      <c r="V346" s="449"/>
    </row>
    <row r="347" spans="1:22" s="448" customFormat="1" ht="22.2" customHeight="1">
      <c r="A347" s="474" t="s">
        <v>466</v>
      </c>
      <c r="B347" s="475"/>
      <c r="C347" s="479">
        <v>69</v>
      </c>
      <c r="D347" s="477">
        <v>40</v>
      </c>
      <c r="E347" s="478">
        <v>0.57969999999999999</v>
      </c>
      <c r="F347" s="475"/>
      <c r="G347" s="479">
        <v>63</v>
      </c>
      <c r="H347" s="477">
        <v>6</v>
      </c>
      <c r="I347" s="477">
        <v>39</v>
      </c>
      <c r="J347" s="477"/>
      <c r="K347" s="477">
        <v>108</v>
      </c>
      <c r="L347" s="478">
        <v>0.99082568807339455</v>
      </c>
      <c r="M347" s="475"/>
      <c r="N347" s="479"/>
      <c r="O347" s="477"/>
      <c r="P347" s="477">
        <v>1</v>
      </c>
      <c r="Q347" s="477"/>
      <c r="R347" s="477">
        <v>1</v>
      </c>
      <c r="S347" s="478">
        <v>9.1743119266055051E-3</v>
      </c>
      <c r="T347" s="475"/>
      <c r="U347" s="481">
        <v>109</v>
      </c>
      <c r="V347" s="449"/>
    </row>
    <row r="348" spans="1:22" s="448" customFormat="1" ht="22.2" customHeight="1">
      <c r="A348" s="474" t="s">
        <v>467</v>
      </c>
      <c r="B348" s="475"/>
      <c r="C348" s="479">
        <v>45</v>
      </c>
      <c r="D348" s="477">
        <v>47</v>
      </c>
      <c r="E348" s="478">
        <v>1.0444</v>
      </c>
      <c r="F348" s="475"/>
      <c r="G348" s="479">
        <v>61</v>
      </c>
      <c r="H348" s="477"/>
      <c r="I348" s="477">
        <v>31</v>
      </c>
      <c r="J348" s="477"/>
      <c r="K348" s="477">
        <v>92</v>
      </c>
      <c r="L348" s="478">
        <v>1</v>
      </c>
      <c r="M348" s="475"/>
      <c r="N348" s="479"/>
      <c r="O348" s="477"/>
      <c r="P348" s="477"/>
      <c r="Q348" s="477"/>
      <c r="R348" s="477">
        <v>0</v>
      </c>
      <c r="S348" s="478">
        <v>0</v>
      </c>
      <c r="T348" s="475"/>
      <c r="U348" s="481">
        <v>92</v>
      </c>
      <c r="V348" s="449"/>
    </row>
    <row r="349" spans="1:22" s="448" customFormat="1" ht="22.2" customHeight="1">
      <c r="A349" s="474" t="s">
        <v>468</v>
      </c>
      <c r="B349" s="475"/>
      <c r="C349" s="479">
        <v>72</v>
      </c>
      <c r="D349" s="477">
        <v>-18</v>
      </c>
      <c r="E349" s="478">
        <v>-0.25</v>
      </c>
      <c r="F349" s="475"/>
      <c r="G349" s="479">
        <v>33</v>
      </c>
      <c r="H349" s="477"/>
      <c r="I349" s="477">
        <v>21</v>
      </c>
      <c r="J349" s="477"/>
      <c r="K349" s="477">
        <v>54</v>
      </c>
      <c r="L349" s="478">
        <v>1</v>
      </c>
      <c r="M349" s="475"/>
      <c r="N349" s="479"/>
      <c r="O349" s="477"/>
      <c r="P349" s="477"/>
      <c r="Q349" s="477"/>
      <c r="R349" s="477">
        <v>0</v>
      </c>
      <c r="S349" s="478">
        <v>0</v>
      </c>
      <c r="T349" s="475"/>
      <c r="U349" s="481">
        <v>54</v>
      </c>
      <c r="V349" s="449"/>
    </row>
    <row r="350" spans="1:22" s="448" customFormat="1" ht="22.2" customHeight="1">
      <c r="A350" s="474" t="s">
        <v>469</v>
      </c>
      <c r="B350" s="475"/>
      <c r="C350" s="479">
        <v>93</v>
      </c>
      <c r="D350" s="477">
        <v>-35</v>
      </c>
      <c r="E350" s="478">
        <v>-0.37630000000000002</v>
      </c>
      <c r="F350" s="475"/>
      <c r="G350" s="479">
        <v>37</v>
      </c>
      <c r="H350" s="477"/>
      <c r="I350" s="477">
        <v>21</v>
      </c>
      <c r="J350" s="477"/>
      <c r="K350" s="477">
        <v>58</v>
      </c>
      <c r="L350" s="478">
        <v>1</v>
      </c>
      <c r="M350" s="475"/>
      <c r="N350" s="479"/>
      <c r="O350" s="477"/>
      <c r="P350" s="477"/>
      <c r="Q350" s="477"/>
      <c r="R350" s="477">
        <v>0</v>
      </c>
      <c r="S350" s="478">
        <v>0</v>
      </c>
      <c r="T350" s="475"/>
      <c r="U350" s="481">
        <v>58</v>
      </c>
      <c r="V350" s="449"/>
    </row>
    <row r="351" spans="1:22" s="448" customFormat="1" ht="22.2" customHeight="1">
      <c r="A351" s="468"/>
      <c r="B351" s="469"/>
      <c r="C351" s="470"/>
      <c r="D351" s="471"/>
      <c r="E351" s="472"/>
      <c r="F351" s="469"/>
      <c r="G351" s="470"/>
      <c r="H351" s="471"/>
      <c r="I351" s="471"/>
      <c r="J351" s="471"/>
      <c r="K351" s="471"/>
      <c r="L351" s="473"/>
      <c r="M351" s="469"/>
      <c r="N351" s="470"/>
      <c r="O351" s="471"/>
      <c r="P351" s="471"/>
      <c r="Q351" s="471"/>
      <c r="R351" s="471"/>
      <c r="S351" s="473"/>
      <c r="T351" s="469"/>
      <c r="U351" s="468"/>
      <c r="V351" s="449"/>
    </row>
    <row r="352" spans="1:22" s="448" customFormat="1" ht="22.2" customHeight="1">
      <c r="A352" s="460" t="s">
        <v>124</v>
      </c>
      <c r="B352" s="461"/>
      <c r="C352" s="462">
        <v>3019</v>
      </c>
      <c r="D352" s="466">
        <v>-1537</v>
      </c>
      <c r="E352" s="464">
        <v>-0.5091</v>
      </c>
      <c r="F352" s="461"/>
      <c r="G352" s="465">
        <v>398</v>
      </c>
      <c r="H352" s="463">
        <v>16</v>
      </c>
      <c r="I352" s="463">
        <v>981</v>
      </c>
      <c r="J352" s="463">
        <v>25</v>
      </c>
      <c r="K352" s="466">
        <v>1420</v>
      </c>
      <c r="L352" s="464">
        <v>0.95816464237516863</v>
      </c>
      <c r="M352" s="461"/>
      <c r="N352" s="465">
        <v>24</v>
      </c>
      <c r="O352" s="463">
        <v>3</v>
      </c>
      <c r="P352" s="463">
        <v>32</v>
      </c>
      <c r="Q352" s="463">
        <v>3</v>
      </c>
      <c r="R352" s="463">
        <v>62</v>
      </c>
      <c r="S352" s="464">
        <v>4.1835357624831308E-2</v>
      </c>
      <c r="T352" s="461"/>
      <c r="U352" s="467">
        <v>1482</v>
      </c>
      <c r="V352" s="449"/>
    </row>
    <row r="353" spans="1:22" s="448" customFormat="1" ht="22.2" customHeight="1">
      <c r="A353" s="468"/>
      <c r="B353" s="469"/>
      <c r="C353" s="470"/>
      <c r="D353" s="471"/>
      <c r="E353" s="472"/>
      <c r="F353" s="469"/>
      <c r="G353" s="470"/>
      <c r="H353" s="471"/>
      <c r="I353" s="471"/>
      <c r="J353" s="471"/>
      <c r="K353" s="471"/>
      <c r="L353" s="473"/>
      <c r="M353" s="469"/>
      <c r="N353" s="470"/>
      <c r="O353" s="471"/>
      <c r="P353" s="471"/>
      <c r="Q353" s="471"/>
      <c r="R353" s="471"/>
      <c r="S353" s="473"/>
      <c r="T353" s="469"/>
      <c r="U353" s="468"/>
      <c r="V353" s="449"/>
    </row>
    <row r="354" spans="1:22" s="448" customFormat="1" ht="22.2" customHeight="1">
      <c r="A354" s="474" t="s">
        <v>470</v>
      </c>
      <c r="B354" s="475"/>
      <c r="C354" s="479">
        <v>150</v>
      </c>
      <c r="D354" s="477">
        <v>-129</v>
      </c>
      <c r="E354" s="485">
        <v>-0.86</v>
      </c>
      <c r="F354" s="475"/>
      <c r="G354" s="479"/>
      <c r="H354" s="477"/>
      <c r="I354" s="477"/>
      <c r="J354" s="477">
        <v>19</v>
      </c>
      <c r="K354" s="477">
        <v>19</v>
      </c>
      <c r="L354" s="478">
        <v>0.90476190476190477</v>
      </c>
      <c r="M354" s="475"/>
      <c r="N354" s="479"/>
      <c r="O354" s="477"/>
      <c r="P354" s="477"/>
      <c r="Q354" s="477">
        <v>2</v>
      </c>
      <c r="R354" s="477">
        <v>2</v>
      </c>
      <c r="S354" s="478">
        <v>9.5238095238095233E-2</v>
      </c>
      <c r="T354" s="475"/>
      <c r="U354" s="481">
        <v>21</v>
      </c>
      <c r="V354" s="449"/>
    </row>
    <row r="355" spans="1:22" s="448" customFormat="1" ht="22.2" customHeight="1">
      <c r="A355" s="474" t="s">
        <v>471</v>
      </c>
      <c r="B355" s="475"/>
      <c r="C355" s="476">
        <v>2561</v>
      </c>
      <c r="D355" s="480">
        <v>-1354</v>
      </c>
      <c r="E355" s="478">
        <v>-0.52869999999999995</v>
      </c>
      <c r="F355" s="475"/>
      <c r="G355" s="479">
        <v>310</v>
      </c>
      <c r="H355" s="477">
        <v>12</v>
      </c>
      <c r="I355" s="477">
        <v>827</v>
      </c>
      <c r="J355" s="477"/>
      <c r="K355" s="480">
        <v>1149</v>
      </c>
      <c r="L355" s="478">
        <v>0.95194697597348787</v>
      </c>
      <c r="M355" s="475"/>
      <c r="N355" s="479">
        <v>23</v>
      </c>
      <c r="O355" s="477">
        <v>3</v>
      </c>
      <c r="P355" s="477">
        <v>31</v>
      </c>
      <c r="Q355" s="477">
        <v>1</v>
      </c>
      <c r="R355" s="477">
        <v>58</v>
      </c>
      <c r="S355" s="478">
        <v>4.8053024026512015E-2</v>
      </c>
      <c r="T355" s="475"/>
      <c r="U355" s="143">
        <v>1207</v>
      </c>
      <c r="V355" s="449"/>
    </row>
    <row r="356" spans="1:22" s="448" customFormat="1" ht="22.2" customHeight="1">
      <c r="A356" s="474" t="s">
        <v>472</v>
      </c>
      <c r="B356" s="475"/>
      <c r="C356" s="479">
        <v>156</v>
      </c>
      <c r="D356" s="477">
        <v>-54</v>
      </c>
      <c r="E356" s="478">
        <v>-0.34620000000000001</v>
      </c>
      <c r="F356" s="475"/>
      <c r="G356" s="479">
        <v>27</v>
      </c>
      <c r="H356" s="477">
        <v>2</v>
      </c>
      <c r="I356" s="477">
        <v>71</v>
      </c>
      <c r="J356" s="477">
        <v>1</v>
      </c>
      <c r="K356" s="477">
        <v>101</v>
      </c>
      <c r="L356" s="478">
        <v>0.99019607843137247</v>
      </c>
      <c r="M356" s="475"/>
      <c r="N356" s="479">
        <v>1</v>
      </c>
      <c r="O356" s="477"/>
      <c r="P356" s="477"/>
      <c r="Q356" s="477"/>
      <c r="R356" s="477">
        <v>1</v>
      </c>
      <c r="S356" s="478">
        <v>9.8039215686274508E-3</v>
      </c>
      <c r="T356" s="475"/>
      <c r="U356" s="481">
        <v>102</v>
      </c>
      <c r="V356" s="449"/>
    </row>
    <row r="357" spans="1:22" s="448" customFormat="1" ht="22.2" customHeight="1">
      <c r="A357" s="474" t="s">
        <v>473</v>
      </c>
      <c r="B357" s="475"/>
      <c r="C357" s="479">
        <v>152</v>
      </c>
      <c r="D357" s="477">
        <v>0</v>
      </c>
      <c r="E357" s="478">
        <v>0</v>
      </c>
      <c r="F357" s="475"/>
      <c r="G357" s="479">
        <v>61</v>
      </c>
      <c r="H357" s="477">
        <v>2</v>
      </c>
      <c r="I357" s="477">
        <v>83</v>
      </c>
      <c r="J357" s="477">
        <v>5</v>
      </c>
      <c r="K357" s="477">
        <v>151</v>
      </c>
      <c r="L357" s="478">
        <v>0.99342105263157887</v>
      </c>
      <c r="M357" s="475"/>
      <c r="N357" s="479"/>
      <c r="O357" s="477"/>
      <c r="P357" s="477">
        <v>1</v>
      </c>
      <c r="Q357" s="477"/>
      <c r="R357" s="477">
        <v>1</v>
      </c>
      <c r="S357" s="478">
        <v>6.5789473684210531E-3</v>
      </c>
      <c r="T357" s="475"/>
      <c r="U357" s="481">
        <v>152</v>
      </c>
      <c r="V357" s="449"/>
    </row>
    <row r="358" spans="1:22" s="448" customFormat="1" ht="22.2" customHeight="1">
      <c r="A358" s="468"/>
      <c r="B358" s="469"/>
      <c r="C358" s="470"/>
      <c r="D358" s="471"/>
      <c r="E358" s="472"/>
      <c r="F358" s="469"/>
      <c r="G358" s="470"/>
      <c r="H358" s="471"/>
      <c r="I358" s="471"/>
      <c r="J358" s="471"/>
      <c r="K358" s="471"/>
      <c r="L358" s="473"/>
      <c r="M358" s="469"/>
      <c r="N358" s="470"/>
      <c r="O358" s="471"/>
      <c r="P358" s="471"/>
      <c r="Q358" s="471"/>
      <c r="R358" s="471"/>
      <c r="S358" s="473"/>
      <c r="T358" s="469"/>
      <c r="U358" s="468"/>
      <c r="V358" s="449"/>
    </row>
    <row r="359" spans="1:22" s="448" customFormat="1" ht="22.2" customHeight="1">
      <c r="A359" s="460" t="s">
        <v>125</v>
      </c>
      <c r="B359" s="461"/>
      <c r="C359" s="462">
        <v>2435</v>
      </c>
      <c r="D359" s="463">
        <v>6</v>
      </c>
      <c r="E359" s="464">
        <v>2.5000000000000001E-3</v>
      </c>
      <c r="F359" s="461"/>
      <c r="G359" s="465">
        <v>511</v>
      </c>
      <c r="H359" s="463">
        <v>73</v>
      </c>
      <c r="I359" s="466">
        <v>1032</v>
      </c>
      <c r="J359" s="463">
        <v>99</v>
      </c>
      <c r="K359" s="466">
        <v>1715</v>
      </c>
      <c r="L359" s="464">
        <v>0.70258090946333462</v>
      </c>
      <c r="M359" s="461"/>
      <c r="N359" s="465">
        <v>140</v>
      </c>
      <c r="O359" s="463">
        <v>12</v>
      </c>
      <c r="P359" s="463">
        <v>539</v>
      </c>
      <c r="Q359" s="463">
        <v>35</v>
      </c>
      <c r="R359" s="463">
        <v>726</v>
      </c>
      <c r="S359" s="464">
        <v>0.29741909053666526</v>
      </c>
      <c r="T359" s="461"/>
      <c r="U359" s="467">
        <v>2441</v>
      </c>
      <c r="V359" s="449"/>
    </row>
    <row r="360" spans="1:22" s="448" customFormat="1" ht="22.2" customHeight="1">
      <c r="A360" s="468"/>
      <c r="B360" s="469"/>
      <c r="C360" s="470"/>
      <c r="D360" s="471"/>
      <c r="E360" s="472"/>
      <c r="F360" s="469"/>
      <c r="G360" s="470"/>
      <c r="H360" s="471"/>
      <c r="I360" s="471"/>
      <c r="J360" s="471"/>
      <c r="K360" s="471"/>
      <c r="L360" s="473"/>
      <c r="M360" s="469"/>
      <c r="N360" s="470"/>
      <c r="O360" s="471"/>
      <c r="P360" s="471"/>
      <c r="Q360" s="471"/>
      <c r="R360" s="471"/>
      <c r="S360" s="473"/>
      <c r="T360" s="469"/>
      <c r="U360" s="468"/>
      <c r="V360" s="449"/>
    </row>
    <row r="361" spans="1:22" s="448" customFormat="1" ht="22.2" customHeight="1">
      <c r="A361" s="474" t="s">
        <v>474</v>
      </c>
      <c r="B361" s="475"/>
      <c r="C361" s="476">
        <v>1267</v>
      </c>
      <c r="D361" s="477">
        <v>24</v>
      </c>
      <c r="E361" s="478">
        <v>1.89E-2</v>
      </c>
      <c r="F361" s="475"/>
      <c r="G361" s="479">
        <v>243</v>
      </c>
      <c r="H361" s="477"/>
      <c r="I361" s="477">
        <v>408</v>
      </c>
      <c r="J361" s="477"/>
      <c r="K361" s="477">
        <v>651</v>
      </c>
      <c r="L361" s="478">
        <v>0.50426026336173502</v>
      </c>
      <c r="M361" s="475"/>
      <c r="N361" s="479">
        <v>137</v>
      </c>
      <c r="O361" s="477"/>
      <c r="P361" s="477">
        <v>503</v>
      </c>
      <c r="Q361" s="477"/>
      <c r="R361" s="477">
        <v>640</v>
      </c>
      <c r="S361" s="478">
        <v>0.49573973663826493</v>
      </c>
      <c r="T361" s="475"/>
      <c r="U361" s="143">
        <v>1291</v>
      </c>
      <c r="V361" s="449"/>
    </row>
    <row r="362" spans="1:22" s="448" customFormat="1" ht="22.2" customHeight="1">
      <c r="A362" s="474" t="s">
        <v>475</v>
      </c>
      <c r="B362" s="475"/>
      <c r="C362" s="479">
        <v>369</v>
      </c>
      <c r="D362" s="477">
        <v>-10</v>
      </c>
      <c r="E362" s="478">
        <v>-2.7099999999999999E-2</v>
      </c>
      <c r="F362" s="475"/>
      <c r="G362" s="479">
        <v>91</v>
      </c>
      <c r="H362" s="477"/>
      <c r="I362" s="477">
        <v>235</v>
      </c>
      <c r="J362" s="477"/>
      <c r="K362" s="477">
        <v>326</v>
      </c>
      <c r="L362" s="478">
        <v>0.90807799442896941</v>
      </c>
      <c r="M362" s="475"/>
      <c r="N362" s="479">
        <v>3</v>
      </c>
      <c r="O362" s="477"/>
      <c r="P362" s="477">
        <v>30</v>
      </c>
      <c r="Q362" s="477"/>
      <c r="R362" s="477">
        <v>33</v>
      </c>
      <c r="S362" s="478">
        <v>9.1922005571030641E-2</v>
      </c>
      <c r="T362" s="475"/>
      <c r="U362" s="481">
        <v>359</v>
      </c>
      <c r="V362" s="449"/>
    </row>
    <row r="363" spans="1:22" s="448" customFormat="1" ht="22.2" customHeight="1">
      <c r="A363" s="474" t="s">
        <v>476</v>
      </c>
      <c r="B363" s="475"/>
      <c r="C363" s="479">
        <v>75</v>
      </c>
      <c r="D363" s="477">
        <v>34</v>
      </c>
      <c r="E363" s="478">
        <v>0.45329999999999998</v>
      </c>
      <c r="F363" s="475"/>
      <c r="G363" s="479">
        <v>42</v>
      </c>
      <c r="H363" s="477"/>
      <c r="I363" s="477">
        <v>63</v>
      </c>
      <c r="J363" s="477"/>
      <c r="K363" s="477">
        <v>105</v>
      </c>
      <c r="L363" s="478">
        <v>0.96330275229357798</v>
      </c>
      <c r="M363" s="475"/>
      <c r="N363" s="479"/>
      <c r="O363" s="477"/>
      <c r="P363" s="477">
        <v>4</v>
      </c>
      <c r="Q363" s="477"/>
      <c r="R363" s="477">
        <v>4</v>
      </c>
      <c r="S363" s="478">
        <v>3.669724770642202E-2</v>
      </c>
      <c r="T363" s="475"/>
      <c r="U363" s="481">
        <v>109</v>
      </c>
      <c r="V363" s="449"/>
    </row>
    <row r="364" spans="1:22" s="448" customFormat="1" ht="22.2" customHeight="1">
      <c r="A364" s="474" t="s">
        <v>477</v>
      </c>
      <c r="B364" s="475"/>
      <c r="C364" s="479">
        <v>120</v>
      </c>
      <c r="D364" s="477">
        <v>-64</v>
      </c>
      <c r="E364" s="478">
        <v>-0.5333</v>
      </c>
      <c r="F364" s="475"/>
      <c r="G364" s="479">
        <v>20</v>
      </c>
      <c r="H364" s="477"/>
      <c r="I364" s="477">
        <v>36</v>
      </c>
      <c r="J364" s="477"/>
      <c r="K364" s="477">
        <v>56</v>
      </c>
      <c r="L364" s="478">
        <v>1</v>
      </c>
      <c r="M364" s="475"/>
      <c r="N364" s="479"/>
      <c r="O364" s="477"/>
      <c r="P364" s="477"/>
      <c r="Q364" s="477"/>
      <c r="R364" s="477">
        <v>0</v>
      </c>
      <c r="S364" s="478">
        <v>0</v>
      </c>
      <c r="T364" s="475"/>
      <c r="U364" s="481">
        <v>56</v>
      </c>
      <c r="V364" s="449"/>
    </row>
    <row r="365" spans="1:22" s="448" customFormat="1" ht="22.2" customHeight="1">
      <c r="A365" s="474" t="s">
        <v>478</v>
      </c>
      <c r="B365" s="475"/>
      <c r="C365" s="479">
        <v>144</v>
      </c>
      <c r="D365" s="477">
        <v>75</v>
      </c>
      <c r="E365" s="478">
        <v>0.52080000000000004</v>
      </c>
      <c r="F365" s="475"/>
      <c r="G365" s="479"/>
      <c r="H365" s="477">
        <v>73</v>
      </c>
      <c r="I365" s="477"/>
      <c r="J365" s="477">
        <v>99</v>
      </c>
      <c r="K365" s="477">
        <v>172</v>
      </c>
      <c r="L365" s="478">
        <v>0.78538812785388135</v>
      </c>
      <c r="M365" s="475"/>
      <c r="N365" s="479"/>
      <c r="O365" s="477">
        <v>12</v>
      </c>
      <c r="P365" s="477"/>
      <c r="Q365" s="477">
        <v>35</v>
      </c>
      <c r="R365" s="477">
        <v>47</v>
      </c>
      <c r="S365" s="478">
        <v>0.21461187214611871</v>
      </c>
      <c r="T365" s="475"/>
      <c r="U365" s="481">
        <v>219</v>
      </c>
      <c r="V365" s="449"/>
    </row>
    <row r="366" spans="1:22" s="448" customFormat="1" ht="22.2" customHeight="1">
      <c r="A366" s="474" t="s">
        <v>479</v>
      </c>
      <c r="B366" s="475"/>
      <c r="C366" s="479">
        <v>45</v>
      </c>
      <c r="D366" s="477">
        <v>4</v>
      </c>
      <c r="E366" s="478">
        <v>8.8900000000000007E-2</v>
      </c>
      <c r="F366" s="475"/>
      <c r="G366" s="479">
        <v>17</v>
      </c>
      <c r="H366" s="477"/>
      <c r="I366" s="477">
        <v>32</v>
      </c>
      <c r="J366" s="477"/>
      <c r="K366" s="477">
        <v>49</v>
      </c>
      <c r="L366" s="478">
        <v>1</v>
      </c>
      <c r="M366" s="475"/>
      <c r="N366" s="479"/>
      <c r="O366" s="477"/>
      <c r="P366" s="477"/>
      <c r="Q366" s="477"/>
      <c r="R366" s="477">
        <v>0</v>
      </c>
      <c r="S366" s="478">
        <v>0</v>
      </c>
      <c r="T366" s="475"/>
      <c r="U366" s="481">
        <v>49</v>
      </c>
      <c r="V366" s="449"/>
    </row>
    <row r="367" spans="1:22" s="448" customFormat="1" ht="22.2" customHeight="1">
      <c r="A367" s="474" t="s">
        <v>480</v>
      </c>
      <c r="B367" s="475"/>
      <c r="C367" s="479">
        <v>120</v>
      </c>
      <c r="D367" s="477">
        <v>-11</v>
      </c>
      <c r="E367" s="478">
        <v>-9.1700000000000004E-2</v>
      </c>
      <c r="F367" s="475"/>
      <c r="G367" s="479">
        <v>28</v>
      </c>
      <c r="H367" s="477"/>
      <c r="I367" s="477">
        <v>81</v>
      </c>
      <c r="J367" s="477"/>
      <c r="K367" s="477">
        <v>109</v>
      </c>
      <c r="L367" s="478">
        <v>1</v>
      </c>
      <c r="M367" s="475"/>
      <c r="N367" s="479"/>
      <c r="O367" s="477"/>
      <c r="P367" s="477"/>
      <c r="Q367" s="477"/>
      <c r="R367" s="477">
        <v>0</v>
      </c>
      <c r="S367" s="478">
        <v>0</v>
      </c>
      <c r="T367" s="475"/>
      <c r="U367" s="481">
        <v>109</v>
      </c>
      <c r="V367" s="449"/>
    </row>
    <row r="368" spans="1:22" s="448" customFormat="1" ht="22.2" customHeight="1">
      <c r="A368" s="474" t="s">
        <v>481</v>
      </c>
      <c r="B368" s="475"/>
      <c r="C368" s="479">
        <v>45</v>
      </c>
      <c r="D368" s="477">
        <v>-20</v>
      </c>
      <c r="E368" s="478">
        <v>-0.44440000000000002</v>
      </c>
      <c r="F368" s="475"/>
      <c r="G368" s="479"/>
      <c r="H368" s="477"/>
      <c r="I368" s="477">
        <v>25</v>
      </c>
      <c r="J368" s="477"/>
      <c r="K368" s="477">
        <v>25</v>
      </c>
      <c r="L368" s="478">
        <v>1</v>
      </c>
      <c r="M368" s="475"/>
      <c r="N368" s="479"/>
      <c r="O368" s="477"/>
      <c r="P368" s="477"/>
      <c r="Q368" s="477"/>
      <c r="R368" s="477">
        <v>0</v>
      </c>
      <c r="S368" s="478">
        <v>0</v>
      </c>
      <c r="T368" s="475"/>
      <c r="U368" s="481">
        <v>25</v>
      </c>
      <c r="V368" s="449"/>
    </row>
    <row r="369" spans="1:22" s="448" customFormat="1" ht="22.2" customHeight="1">
      <c r="A369" s="474" t="s">
        <v>482</v>
      </c>
      <c r="B369" s="475"/>
      <c r="C369" s="479">
        <v>75</v>
      </c>
      <c r="D369" s="477">
        <v>-15</v>
      </c>
      <c r="E369" s="478">
        <v>-0.2</v>
      </c>
      <c r="F369" s="475"/>
      <c r="G369" s="479">
        <v>18</v>
      </c>
      <c r="H369" s="477"/>
      <c r="I369" s="477">
        <v>42</v>
      </c>
      <c r="J369" s="477"/>
      <c r="K369" s="477">
        <v>60</v>
      </c>
      <c r="L369" s="478">
        <v>1</v>
      </c>
      <c r="M369" s="475"/>
      <c r="N369" s="479"/>
      <c r="O369" s="477"/>
      <c r="P369" s="477"/>
      <c r="Q369" s="477"/>
      <c r="R369" s="477">
        <v>0</v>
      </c>
      <c r="S369" s="478">
        <v>0</v>
      </c>
      <c r="T369" s="475"/>
      <c r="U369" s="481">
        <v>60</v>
      </c>
      <c r="V369" s="449"/>
    </row>
    <row r="370" spans="1:22" s="448" customFormat="1" ht="22.2" customHeight="1">
      <c r="A370" s="474" t="s">
        <v>483</v>
      </c>
      <c r="B370" s="475"/>
      <c r="C370" s="479">
        <v>45</v>
      </c>
      <c r="D370" s="477">
        <v>14</v>
      </c>
      <c r="E370" s="478">
        <v>0.31109999999999999</v>
      </c>
      <c r="F370" s="475"/>
      <c r="G370" s="479">
        <v>19</v>
      </c>
      <c r="H370" s="477"/>
      <c r="I370" s="477">
        <v>38</v>
      </c>
      <c r="J370" s="477"/>
      <c r="K370" s="477">
        <v>57</v>
      </c>
      <c r="L370" s="478">
        <v>0.96610169491525422</v>
      </c>
      <c r="M370" s="475"/>
      <c r="N370" s="479"/>
      <c r="O370" s="477"/>
      <c r="P370" s="477">
        <v>2</v>
      </c>
      <c r="Q370" s="477"/>
      <c r="R370" s="477">
        <v>2</v>
      </c>
      <c r="S370" s="478">
        <v>3.3898305084745763E-2</v>
      </c>
      <c r="T370" s="475"/>
      <c r="U370" s="481">
        <v>59</v>
      </c>
      <c r="V370" s="449"/>
    </row>
    <row r="371" spans="1:22" s="448" customFormat="1" ht="22.2" customHeight="1">
      <c r="A371" s="474" t="s">
        <v>484</v>
      </c>
      <c r="B371" s="475"/>
      <c r="C371" s="479">
        <v>45</v>
      </c>
      <c r="D371" s="477">
        <v>1</v>
      </c>
      <c r="E371" s="478">
        <v>2.2200000000000001E-2</v>
      </c>
      <c r="F371" s="475"/>
      <c r="G371" s="479">
        <v>15</v>
      </c>
      <c r="H371" s="477"/>
      <c r="I371" s="477">
        <v>31</v>
      </c>
      <c r="J371" s="477"/>
      <c r="K371" s="477">
        <v>46</v>
      </c>
      <c r="L371" s="478">
        <v>1</v>
      </c>
      <c r="M371" s="475"/>
      <c r="N371" s="479"/>
      <c r="O371" s="477"/>
      <c r="P371" s="477"/>
      <c r="Q371" s="477"/>
      <c r="R371" s="477">
        <v>0</v>
      </c>
      <c r="S371" s="478">
        <v>0</v>
      </c>
      <c r="T371" s="475"/>
      <c r="U371" s="481">
        <v>46</v>
      </c>
      <c r="V371" s="449"/>
    </row>
    <row r="372" spans="1:22" s="448" customFormat="1" ht="22.2" customHeight="1">
      <c r="A372" s="474" t="s">
        <v>485</v>
      </c>
      <c r="B372" s="475"/>
      <c r="C372" s="479">
        <v>20</v>
      </c>
      <c r="D372" s="477">
        <v>-8</v>
      </c>
      <c r="E372" s="478">
        <v>-0.4</v>
      </c>
      <c r="F372" s="475"/>
      <c r="G372" s="479">
        <v>2</v>
      </c>
      <c r="H372" s="477"/>
      <c r="I372" s="477">
        <v>10</v>
      </c>
      <c r="J372" s="477"/>
      <c r="K372" s="477">
        <v>12</v>
      </c>
      <c r="L372" s="478">
        <v>1</v>
      </c>
      <c r="M372" s="475"/>
      <c r="N372" s="479"/>
      <c r="O372" s="477"/>
      <c r="P372" s="477"/>
      <c r="Q372" s="477"/>
      <c r="R372" s="477">
        <v>0</v>
      </c>
      <c r="S372" s="478">
        <v>0</v>
      </c>
      <c r="T372" s="475"/>
      <c r="U372" s="481">
        <v>12</v>
      </c>
      <c r="V372" s="449"/>
    </row>
    <row r="373" spans="1:22" s="448" customFormat="1" ht="22.2" customHeight="1">
      <c r="A373" s="474" t="s">
        <v>486</v>
      </c>
      <c r="B373" s="475"/>
      <c r="C373" s="479">
        <v>20</v>
      </c>
      <c r="D373" s="477">
        <v>2</v>
      </c>
      <c r="E373" s="478">
        <v>0.1</v>
      </c>
      <c r="F373" s="475"/>
      <c r="G373" s="479">
        <v>6</v>
      </c>
      <c r="H373" s="477"/>
      <c r="I373" s="477">
        <v>16</v>
      </c>
      <c r="J373" s="477"/>
      <c r="K373" s="477">
        <v>22</v>
      </c>
      <c r="L373" s="478">
        <v>1</v>
      </c>
      <c r="M373" s="475"/>
      <c r="N373" s="479"/>
      <c r="O373" s="477"/>
      <c r="P373" s="477"/>
      <c r="Q373" s="477"/>
      <c r="R373" s="477">
        <v>0</v>
      </c>
      <c r="S373" s="478">
        <v>0</v>
      </c>
      <c r="T373" s="475"/>
      <c r="U373" s="481">
        <v>22</v>
      </c>
      <c r="V373" s="449"/>
    </row>
    <row r="374" spans="1:22" s="448" customFormat="1" ht="22.2" customHeight="1">
      <c r="A374" s="474" t="s">
        <v>487</v>
      </c>
      <c r="B374" s="475"/>
      <c r="C374" s="479">
        <v>45</v>
      </c>
      <c r="D374" s="477">
        <v>-20</v>
      </c>
      <c r="E374" s="478">
        <v>-0.44440000000000002</v>
      </c>
      <c r="F374" s="475"/>
      <c r="G374" s="479">
        <v>10</v>
      </c>
      <c r="H374" s="477"/>
      <c r="I374" s="477">
        <v>15</v>
      </c>
      <c r="J374" s="477"/>
      <c r="K374" s="477">
        <v>25</v>
      </c>
      <c r="L374" s="478">
        <v>1</v>
      </c>
      <c r="M374" s="475"/>
      <c r="N374" s="479"/>
      <c r="O374" s="477"/>
      <c r="P374" s="477"/>
      <c r="Q374" s="477"/>
      <c r="R374" s="477">
        <v>0</v>
      </c>
      <c r="S374" s="478">
        <v>0</v>
      </c>
      <c r="T374" s="475"/>
      <c r="U374" s="481">
        <v>25</v>
      </c>
      <c r="V374" s="449"/>
    </row>
    <row r="375" spans="1:22" s="448" customFormat="1" ht="22.2" customHeight="1">
      <c r="A375" s="468"/>
      <c r="B375" s="469"/>
      <c r="C375" s="470"/>
      <c r="D375" s="471"/>
      <c r="E375" s="472"/>
      <c r="F375" s="469"/>
      <c r="G375" s="470"/>
      <c r="H375" s="471"/>
      <c r="I375" s="471"/>
      <c r="J375" s="471"/>
      <c r="K375" s="471"/>
      <c r="L375" s="473"/>
      <c r="M375" s="469"/>
      <c r="N375" s="470"/>
      <c r="O375" s="471"/>
      <c r="P375" s="471"/>
      <c r="Q375" s="471"/>
      <c r="R375" s="471"/>
      <c r="S375" s="473"/>
      <c r="T375" s="469"/>
      <c r="U375" s="468"/>
      <c r="V375" s="449"/>
    </row>
    <row r="376" spans="1:22" s="448" customFormat="1" ht="22.2" customHeight="1">
      <c r="A376" s="460" t="s">
        <v>490</v>
      </c>
      <c r="B376" s="461"/>
      <c r="C376" s="462">
        <v>28520</v>
      </c>
      <c r="D376" s="466">
        <v>-9756</v>
      </c>
      <c r="E376" s="464">
        <v>-0.34210000000000002</v>
      </c>
      <c r="F376" s="461"/>
      <c r="G376" s="462">
        <v>1329</v>
      </c>
      <c r="H376" s="463">
        <v>109</v>
      </c>
      <c r="I376" s="466">
        <v>5094</v>
      </c>
      <c r="J376" s="463">
        <v>400</v>
      </c>
      <c r="K376" s="466">
        <v>6932</v>
      </c>
      <c r="L376" s="464">
        <v>0.36943082498401197</v>
      </c>
      <c r="M376" s="461"/>
      <c r="N376" s="462">
        <v>5342</v>
      </c>
      <c r="O376" s="463">
        <v>431</v>
      </c>
      <c r="P376" s="466">
        <v>5854</v>
      </c>
      <c r="Q376" s="463">
        <v>205</v>
      </c>
      <c r="R376" s="466">
        <v>11832</v>
      </c>
      <c r="S376" s="464">
        <v>0.63056917501598808</v>
      </c>
      <c r="T376" s="461"/>
      <c r="U376" s="467">
        <v>18764</v>
      </c>
      <c r="V376" s="449"/>
    </row>
    <row r="377" spans="1:22" s="448" customFormat="1" ht="22.2" customHeight="1">
      <c r="A377" s="487"/>
      <c r="B377" s="461"/>
      <c r="C377" s="488"/>
      <c r="D377" s="489"/>
      <c r="E377" s="490"/>
      <c r="F377" s="461"/>
      <c r="G377" s="488"/>
      <c r="H377" s="491"/>
      <c r="I377" s="489"/>
      <c r="J377" s="491"/>
      <c r="K377" s="489"/>
      <c r="L377" s="490"/>
      <c r="M377" s="461"/>
      <c r="N377" s="488"/>
      <c r="O377" s="491"/>
      <c r="P377" s="489"/>
      <c r="Q377" s="491"/>
      <c r="R377" s="489"/>
      <c r="S377" s="490"/>
      <c r="T377" s="461"/>
      <c r="U377" s="492"/>
      <c r="V377" s="449"/>
    </row>
    <row r="378" spans="1:22" s="448" customFormat="1" ht="22.2" customHeight="1">
      <c r="A378" s="474" t="s">
        <v>126</v>
      </c>
      <c r="B378" s="475"/>
      <c r="C378" s="479">
        <v>844</v>
      </c>
      <c r="D378" s="477">
        <v>-269</v>
      </c>
      <c r="E378" s="478">
        <v>-0.31869999999999998</v>
      </c>
      <c r="F378" s="475"/>
      <c r="G378" s="479">
        <v>21</v>
      </c>
      <c r="H378" s="477"/>
      <c r="I378" s="477">
        <v>42</v>
      </c>
      <c r="J378" s="477"/>
      <c r="K378" s="477">
        <v>63</v>
      </c>
      <c r="L378" s="478">
        <v>0.10956521739130436</v>
      </c>
      <c r="M378" s="475"/>
      <c r="N378" s="479">
        <v>369</v>
      </c>
      <c r="O378" s="477"/>
      <c r="P378" s="477">
        <v>143</v>
      </c>
      <c r="Q378" s="477"/>
      <c r="R378" s="477">
        <v>512</v>
      </c>
      <c r="S378" s="478">
        <v>0.89043478260869557</v>
      </c>
      <c r="T378" s="475"/>
      <c r="U378" s="481">
        <v>575</v>
      </c>
      <c r="V378" s="449"/>
    </row>
    <row r="379" spans="1:22" s="448" customFormat="1" ht="22.2" customHeight="1">
      <c r="A379" s="474" t="s">
        <v>127</v>
      </c>
      <c r="B379" s="475"/>
      <c r="C379" s="476">
        <v>2670</v>
      </c>
      <c r="D379" s="477">
        <v>-997</v>
      </c>
      <c r="E379" s="478">
        <v>-0.37340000000000001</v>
      </c>
      <c r="F379" s="475"/>
      <c r="G379" s="479">
        <v>228</v>
      </c>
      <c r="H379" s="477"/>
      <c r="I379" s="477">
        <v>692</v>
      </c>
      <c r="J379" s="477"/>
      <c r="K379" s="477">
        <v>920</v>
      </c>
      <c r="L379" s="478">
        <v>0.54991034070531986</v>
      </c>
      <c r="M379" s="475"/>
      <c r="N379" s="479">
        <v>328</v>
      </c>
      <c r="O379" s="477"/>
      <c r="P379" s="477">
        <v>425</v>
      </c>
      <c r="Q379" s="477"/>
      <c r="R379" s="477">
        <v>753</v>
      </c>
      <c r="S379" s="478">
        <v>0.4500896592946802</v>
      </c>
      <c r="T379" s="475"/>
      <c r="U379" s="143">
        <v>1673</v>
      </c>
      <c r="V379" s="449"/>
    </row>
    <row r="380" spans="1:22" s="448" customFormat="1" ht="22.2" customHeight="1">
      <c r="A380" s="474" t="s">
        <v>128</v>
      </c>
      <c r="B380" s="475"/>
      <c r="C380" s="476">
        <v>3078</v>
      </c>
      <c r="D380" s="480">
        <v>-1410</v>
      </c>
      <c r="E380" s="478">
        <v>-0.45810000000000001</v>
      </c>
      <c r="F380" s="475"/>
      <c r="G380" s="479">
        <v>143</v>
      </c>
      <c r="H380" s="477"/>
      <c r="I380" s="477">
        <v>571</v>
      </c>
      <c r="J380" s="477"/>
      <c r="K380" s="477">
        <v>714</v>
      </c>
      <c r="L380" s="478">
        <v>0.42805755395683454</v>
      </c>
      <c r="M380" s="475"/>
      <c r="N380" s="479">
        <v>361</v>
      </c>
      <c r="O380" s="477"/>
      <c r="P380" s="477">
        <v>593</v>
      </c>
      <c r="Q380" s="477"/>
      <c r="R380" s="477">
        <v>954</v>
      </c>
      <c r="S380" s="478">
        <v>0.57194244604316546</v>
      </c>
      <c r="T380" s="475"/>
      <c r="U380" s="143">
        <v>1668</v>
      </c>
      <c r="V380" s="449"/>
    </row>
    <row r="381" spans="1:22" s="448" customFormat="1" ht="22.2" customHeight="1">
      <c r="A381" s="474" t="s">
        <v>129</v>
      </c>
      <c r="B381" s="475"/>
      <c r="C381" s="479">
        <v>480</v>
      </c>
      <c r="D381" s="477">
        <v>-315</v>
      </c>
      <c r="E381" s="478">
        <v>-0.65629999999999999</v>
      </c>
      <c r="F381" s="475"/>
      <c r="G381" s="479">
        <v>11</v>
      </c>
      <c r="H381" s="477"/>
      <c r="I381" s="477">
        <v>26</v>
      </c>
      <c r="J381" s="477"/>
      <c r="K381" s="477">
        <v>37</v>
      </c>
      <c r="L381" s="478">
        <v>0.22424242424242424</v>
      </c>
      <c r="M381" s="475"/>
      <c r="N381" s="479">
        <v>15</v>
      </c>
      <c r="O381" s="477"/>
      <c r="P381" s="477">
        <v>113</v>
      </c>
      <c r="Q381" s="477"/>
      <c r="R381" s="477">
        <v>128</v>
      </c>
      <c r="S381" s="478">
        <v>0.77575757575757576</v>
      </c>
      <c r="T381" s="475"/>
      <c r="U381" s="481">
        <v>165</v>
      </c>
      <c r="V381" s="449"/>
    </row>
    <row r="382" spans="1:22" s="448" customFormat="1" ht="22.2" customHeight="1">
      <c r="A382" s="474" t="s">
        <v>130</v>
      </c>
      <c r="B382" s="475"/>
      <c r="C382" s="479">
        <v>812</v>
      </c>
      <c r="D382" s="477">
        <v>-290</v>
      </c>
      <c r="E382" s="478">
        <v>-0.35709999999999997</v>
      </c>
      <c r="F382" s="475"/>
      <c r="G382" s="479">
        <v>15</v>
      </c>
      <c r="H382" s="477"/>
      <c r="I382" s="477">
        <v>91</v>
      </c>
      <c r="J382" s="477"/>
      <c r="K382" s="477">
        <v>106</v>
      </c>
      <c r="L382" s="478">
        <v>0.20306513409961685</v>
      </c>
      <c r="M382" s="475"/>
      <c r="N382" s="479">
        <v>31</v>
      </c>
      <c r="O382" s="477"/>
      <c r="P382" s="477">
        <v>385</v>
      </c>
      <c r="Q382" s="477"/>
      <c r="R382" s="477">
        <v>416</v>
      </c>
      <c r="S382" s="478">
        <v>0.7969348659003832</v>
      </c>
      <c r="T382" s="475"/>
      <c r="U382" s="481">
        <v>522</v>
      </c>
      <c r="V382" s="449"/>
    </row>
    <row r="383" spans="1:22" s="448" customFormat="1" ht="22.2" customHeight="1">
      <c r="A383" s="474" t="s">
        <v>131</v>
      </c>
      <c r="B383" s="475"/>
      <c r="C383" s="476">
        <v>2520</v>
      </c>
      <c r="D383" s="477">
        <v>-387</v>
      </c>
      <c r="E383" s="478">
        <v>-0.15359999999999999</v>
      </c>
      <c r="F383" s="475"/>
      <c r="G383" s="479">
        <v>50</v>
      </c>
      <c r="H383" s="477"/>
      <c r="I383" s="477">
        <v>148</v>
      </c>
      <c r="J383" s="477"/>
      <c r="K383" s="477">
        <v>198</v>
      </c>
      <c r="L383" s="478">
        <v>9.2827004219409287E-2</v>
      </c>
      <c r="M383" s="475"/>
      <c r="N383" s="479">
        <v>824</v>
      </c>
      <c r="O383" s="477"/>
      <c r="P383" s="480">
        <v>1111</v>
      </c>
      <c r="Q383" s="477"/>
      <c r="R383" s="480">
        <v>1935</v>
      </c>
      <c r="S383" s="478">
        <v>0.90717299578059074</v>
      </c>
      <c r="T383" s="475"/>
      <c r="U383" s="143">
        <v>2133</v>
      </c>
      <c r="V383" s="449"/>
    </row>
    <row r="384" spans="1:22" s="448" customFormat="1" ht="22.2" customHeight="1">
      <c r="A384" s="474" t="s">
        <v>132</v>
      </c>
      <c r="B384" s="475"/>
      <c r="C384" s="476">
        <v>2520</v>
      </c>
      <c r="D384" s="477">
        <v>-371</v>
      </c>
      <c r="E384" s="478">
        <v>-0.1472</v>
      </c>
      <c r="F384" s="475"/>
      <c r="G384" s="479">
        <v>110</v>
      </c>
      <c r="H384" s="477"/>
      <c r="I384" s="477">
        <v>397</v>
      </c>
      <c r="J384" s="477"/>
      <c r="K384" s="477">
        <v>507</v>
      </c>
      <c r="L384" s="478">
        <v>0.2359236854350861</v>
      </c>
      <c r="M384" s="475"/>
      <c r="N384" s="479">
        <v>907</v>
      </c>
      <c r="O384" s="477"/>
      <c r="P384" s="477">
        <v>735</v>
      </c>
      <c r="Q384" s="477"/>
      <c r="R384" s="480">
        <v>1642</v>
      </c>
      <c r="S384" s="478">
        <v>0.76407631456491387</v>
      </c>
      <c r="T384" s="475"/>
      <c r="U384" s="143">
        <v>2149</v>
      </c>
      <c r="V384" s="449"/>
    </row>
    <row r="385" spans="1:22" s="448" customFormat="1" ht="22.2" customHeight="1">
      <c r="A385" s="474" t="s">
        <v>133</v>
      </c>
      <c r="B385" s="475"/>
      <c r="C385" s="476">
        <v>2520</v>
      </c>
      <c r="D385" s="477">
        <v>-705</v>
      </c>
      <c r="E385" s="478">
        <v>-0.27979999999999999</v>
      </c>
      <c r="F385" s="475"/>
      <c r="G385" s="479">
        <v>215</v>
      </c>
      <c r="H385" s="477"/>
      <c r="I385" s="477">
        <v>699</v>
      </c>
      <c r="J385" s="477"/>
      <c r="K385" s="477">
        <v>914</v>
      </c>
      <c r="L385" s="478">
        <v>0.50358126721763086</v>
      </c>
      <c r="M385" s="475"/>
      <c r="N385" s="479">
        <v>514</v>
      </c>
      <c r="O385" s="477"/>
      <c r="P385" s="477">
        <v>387</v>
      </c>
      <c r="Q385" s="477"/>
      <c r="R385" s="477">
        <v>901</v>
      </c>
      <c r="S385" s="478">
        <v>0.49641873278236914</v>
      </c>
      <c r="T385" s="475"/>
      <c r="U385" s="143">
        <v>1815</v>
      </c>
      <c r="V385" s="449"/>
    </row>
    <row r="386" spans="1:22" s="448" customFormat="1" ht="22.2" customHeight="1">
      <c r="A386" s="474" t="s">
        <v>134</v>
      </c>
      <c r="B386" s="475"/>
      <c r="C386" s="476">
        <v>2520</v>
      </c>
      <c r="D386" s="477">
        <v>-560</v>
      </c>
      <c r="E386" s="478">
        <v>-0.22220000000000001</v>
      </c>
      <c r="F386" s="475"/>
      <c r="G386" s="479">
        <v>162</v>
      </c>
      <c r="H386" s="477"/>
      <c r="I386" s="477">
        <v>534</v>
      </c>
      <c r="J386" s="477"/>
      <c r="K386" s="477">
        <v>696</v>
      </c>
      <c r="L386" s="478">
        <v>0.35510204081632651</v>
      </c>
      <c r="M386" s="475"/>
      <c r="N386" s="479">
        <v>765</v>
      </c>
      <c r="O386" s="477"/>
      <c r="P386" s="477">
        <v>499</v>
      </c>
      <c r="Q386" s="477"/>
      <c r="R386" s="480">
        <v>1264</v>
      </c>
      <c r="S386" s="478">
        <v>0.64489795918367354</v>
      </c>
      <c r="T386" s="475"/>
      <c r="U386" s="143">
        <v>1960</v>
      </c>
      <c r="V386" s="449"/>
    </row>
    <row r="387" spans="1:22" s="448" customFormat="1" ht="22.2" customHeight="1">
      <c r="A387" s="474" t="s">
        <v>135</v>
      </c>
      <c r="B387" s="475"/>
      <c r="C387" s="476">
        <v>2520</v>
      </c>
      <c r="D387" s="477">
        <v>-949</v>
      </c>
      <c r="E387" s="478">
        <v>-0.37659999999999999</v>
      </c>
      <c r="F387" s="475"/>
      <c r="G387" s="479">
        <v>187</v>
      </c>
      <c r="H387" s="477"/>
      <c r="I387" s="477">
        <v>784</v>
      </c>
      <c r="J387" s="477"/>
      <c r="K387" s="477">
        <v>971</v>
      </c>
      <c r="L387" s="478">
        <v>0.61807765754296629</v>
      </c>
      <c r="M387" s="475"/>
      <c r="N387" s="479">
        <v>289</v>
      </c>
      <c r="O387" s="477"/>
      <c r="P387" s="477">
        <v>311</v>
      </c>
      <c r="Q387" s="477"/>
      <c r="R387" s="477">
        <v>600</v>
      </c>
      <c r="S387" s="478">
        <v>0.38192234245703377</v>
      </c>
      <c r="T387" s="475"/>
      <c r="U387" s="143">
        <v>1571</v>
      </c>
      <c r="V387" s="449"/>
    </row>
    <row r="388" spans="1:22" s="448" customFormat="1" ht="22.2" customHeight="1">
      <c r="A388" s="474" t="s">
        <v>136</v>
      </c>
      <c r="B388" s="475"/>
      <c r="C388" s="476">
        <v>2528</v>
      </c>
      <c r="D388" s="480">
        <v>-1383</v>
      </c>
      <c r="E388" s="478">
        <v>-0.54710000000000003</v>
      </c>
      <c r="F388" s="475"/>
      <c r="G388" s="479"/>
      <c r="H388" s="477">
        <v>109</v>
      </c>
      <c r="I388" s="477"/>
      <c r="J388" s="477">
        <v>400</v>
      </c>
      <c r="K388" s="477">
        <v>509</v>
      </c>
      <c r="L388" s="478">
        <v>0.44454148471615718</v>
      </c>
      <c r="M388" s="475"/>
      <c r="N388" s="479"/>
      <c r="O388" s="477">
        <v>431</v>
      </c>
      <c r="P388" s="477"/>
      <c r="Q388" s="477">
        <v>205</v>
      </c>
      <c r="R388" s="477">
        <v>636</v>
      </c>
      <c r="S388" s="478">
        <v>0.55545851528384282</v>
      </c>
      <c r="T388" s="475"/>
      <c r="U388" s="143">
        <v>1145</v>
      </c>
      <c r="V388" s="449"/>
    </row>
    <row r="389" spans="1:22" s="448" customFormat="1" ht="22.2" customHeight="1">
      <c r="A389" s="474" t="s">
        <v>137</v>
      </c>
      <c r="B389" s="475"/>
      <c r="C389" s="476">
        <v>2520</v>
      </c>
      <c r="D389" s="480">
        <v>-1217</v>
      </c>
      <c r="E389" s="478">
        <v>-0.4829</v>
      </c>
      <c r="F389" s="475"/>
      <c r="G389" s="479">
        <v>65</v>
      </c>
      <c r="H389" s="477"/>
      <c r="I389" s="477">
        <v>464</v>
      </c>
      <c r="J389" s="477"/>
      <c r="K389" s="477">
        <v>529</v>
      </c>
      <c r="L389" s="478">
        <v>0.40598618572524942</v>
      </c>
      <c r="M389" s="475"/>
      <c r="N389" s="479">
        <v>262</v>
      </c>
      <c r="O389" s="477"/>
      <c r="P389" s="477">
        <v>512</v>
      </c>
      <c r="Q389" s="477"/>
      <c r="R389" s="477">
        <v>774</v>
      </c>
      <c r="S389" s="478">
        <v>0.59401381427475064</v>
      </c>
      <c r="T389" s="475"/>
      <c r="U389" s="143">
        <v>1303</v>
      </c>
      <c r="V389" s="449"/>
    </row>
    <row r="390" spans="1:22" s="448" customFormat="1" ht="22.2" customHeight="1">
      <c r="A390" s="474" t="s">
        <v>138</v>
      </c>
      <c r="B390" s="475"/>
      <c r="C390" s="476">
        <v>2528</v>
      </c>
      <c r="D390" s="477">
        <v>-580</v>
      </c>
      <c r="E390" s="478">
        <v>-0.22939999999999999</v>
      </c>
      <c r="F390" s="475"/>
      <c r="G390" s="479">
        <v>108</v>
      </c>
      <c r="H390" s="477"/>
      <c r="I390" s="477">
        <v>590</v>
      </c>
      <c r="J390" s="477"/>
      <c r="K390" s="477">
        <v>698</v>
      </c>
      <c r="L390" s="478">
        <v>0.35831622176591371</v>
      </c>
      <c r="M390" s="475"/>
      <c r="N390" s="479">
        <v>653</v>
      </c>
      <c r="O390" s="477"/>
      <c r="P390" s="477">
        <v>597</v>
      </c>
      <c r="Q390" s="477"/>
      <c r="R390" s="480">
        <v>1250</v>
      </c>
      <c r="S390" s="478">
        <v>0.64168377823408618</v>
      </c>
      <c r="T390" s="475"/>
      <c r="U390" s="143">
        <v>1948</v>
      </c>
      <c r="V390" s="449"/>
    </row>
    <row r="391" spans="1:22" s="448" customFormat="1" ht="22.2" customHeight="1">
      <c r="A391" s="474" t="s">
        <v>139</v>
      </c>
      <c r="B391" s="475"/>
      <c r="C391" s="479">
        <v>460</v>
      </c>
      <c r="D391" s="477">
        <v>-323</v>
      </c>
      <c r="E391" s="478">
        <v>-0.70220000000000005</v>
      </c>
      <c r="F391" s="475"/>
      <c r="G391" s="479">
        <v>14</v>
      </c>
      <c r="H391" s="477"/>
      <c r="I391" s="477">
        <v>56</v>
      </c>
      <c r="J391" s="477"/>
      <c r="K391" s="477">
        <v>70</v>
      </c>
      <c r="L391" s="478">
        <v>0.51094890510948909</v>
      </c>
      <c r="M391" s="475"/>
      <c r="N391" s="479">
        <v>24</v>
      </c>
      <c r="O391" s="477"/>
      <c r="P391" s="477">
        <v>43</v>
      </c>
      <c r="Q391" s="477"/>
      <c r="R391" s="477">
        <v>67</v>
      </c>
      <c r="S391" s="478">
        <v>0.48905109489051091</v>
      </c>
      <c r="T391" s="475"/>
      <c r="U391" s="481">
        <v>137</v>
      </c>
      <c r="V391" s="449"/>
    </row>
    <row r="392" spans="1:22" s="448" customFormat="1" ht="22.2" customHeight="1">
      <c r="A392" s="469"/>
      <c r="B392" s="469"/>
      <c r="C392" s="469"/>
      <c r="D392" s="469"/>
      <c r="E392" s="469"/>
      <c r="F392" s="469"/>
      <c r="G392" s="469"/>
      <c r="H392" s="469"/>
      <c r="I392" s="469"/>
      <c r="J392" s="469"/>
      <c r="K392" s="469"/>
      <c r="L392" s="493"/>
      <c r="M392" s="469"/>
      <c r="N392" s="469"/>
      <c r="O392" s="469"/>
      <c r="P392" s="469"/>
      <c r="Q392" s="469"/>
      <c r="R392" s="469"/>
      <c r="S392" s="493"/>
      <c r="T392" s="469"/>
      <c r="U392" s="469"/>
      <c r="V392" s="449"/>
    </row>
    <row r="393" spans="1:22" s="448" customFormat="1" ht="36.75" customHeight="1">
      <c r="A393" s="460" t="s">
        <v>90</v>
      </c>
      <c r="B393" s="461"/>
      <c r="C393" s="462">
        <v>217028</v>
      </c>
      <c r="D393" s="466">
        <v>12595</v>
      </c>
      <c r="E393" s="464">
        <v>5.8000000000000003E-2</v>
      </c>
      <c r="F393" s="461"/>
      <c r="G393" s="462">
        <v>74738</v>
      </c>
      <c r="H393" s="466">
        <v>5189</v>
      </c>
      <c r="I393" s="466">
        <v>114430</v>
      </c>
      <c r="J393" s="466">
        <v>5603</v>
      </c>
      <c r="K393" s="466">
        <v>199960</v>
      </c>
      <c r="L393" s="464">
        <v>0.87081868976539811</v>
      </c>
      <c r="M393" s="461"/>
      <c r="N393" s="462">
        <v>11799</v>
      </c>
      <c r="O393" s="466">
        <v>1210</v>
      </c>
      <c r="P393" s="466">
        <v>15788</v>
      </c>
      <c r="Q393" s="463">
        <v>866</v>
      </c>
      <c r="R393" s="466">
        <v>29663</v>
      </c>
      <c r="S393" s="464">
        <v>0.12918131023460191</v>
      </c>
      <c r="T393" s="461"/>
      <c r="U393" s="467">
        <v>229623</v>
      </c>
      <c r="V393" s="449"/>
    </row>
    <row r="394" spans="1:22">
      <c r="A394" s="115"/>
      <c r="B394" s="109"/>
      <c r="C394" s="109"/>
      <c r="D394" s="109"/>
      <c r="E394" s="109"/>
      <c r="F394" s="109"/>
      <c r="G394" s="109"/>
      <c r="H394" s="109"/>
      <c r="I394" s="109"/>
      <c r="J394" s="109"/>
      <c r="K394" s="109"/>
      <c r="L394" s="109"/>
      <c r="M394" s="109"/>
      <c r="N394" s="109"/>
      <c r="O394" s="109"/>
      <c r="P394" s="109"/>
      <c r="Q394" s="109"/>
      <c r="R394" s="109"/>
      <c r="S394" s="109"/>
      <c r="T394" s="109"/>
      <c r="U394" s="109"/>
    </row>
    <row r="395" spans="1:22" ht="14.1" customHeight="1">
      <c r="A395" s="109" t="s">
        <v>213</v>
      </c>
      <c r="B395" s="109"/>
      <c r="C395" s="109"/>
      <c r="D395" s="109"/>
      <c r="E395" s="109"/>
      <c r="F395" s="109"/>
      <c r="G395" s="109"/>
      <c r="H395" s="109"/>
      <c r="I395" s="109"/>
      <c r="J395" s="109" t="s">
        <v>210</v>
      </c>
      <c r="K395" s="327"/>
      <c r="L395" s="327"/>
      <c r="M395" s="109"/>
      <c r="N395" s="109"/>
      <c r="O395" s="109"/>
      <c r="P395" s="109"/>
      <c r="Q395" s="109" t="s">
        <v>488</v>
      </c>
      <c r="R395" s="327"/>
      <c r="S395" s="327"/>
      <c r="T395" s="109"/>
      <c r="U395" s="109"/>
    </row>
    <row r="396" spans="1:22" ht="14.1" customHeight="1">
      <c r="A396" s="109" t="s">
        <v>211</v>
      </c>
      <c r="B396" s="109"/>
      <c r="C396" s="109"/>
      <c r="D396" s="109"/>
      <c r="E396" s="109"/>
      <c r="F396" s="109"/>
      <c r="G396" s="109"/>
      <c r="H396" s="109"/>
      <c r="I396" s="109"/>
      <c r="J396" s="109" t="s">
        <v>207</v>
      </c>
      <c r="K396" s="327"/>
      <c r="L396" s="327"/>
      <c r="M396" s="109"/>
      <c r="N396" s="109"/>
      <c r="O396" s="109"/>
      <c r="P396" s="109"/>
      <c r="Q396" s="109"/>
      <c r="R396" s="327"/>
      <c r="S396" s="327"/>
      <c r="T396" s="109"/>
      <c r="U396" s="109"/>
    </row>
    <row r="397" spans="1:22" ht="14.1" customHeight="1">
      <c r="A397" s="109" t="s">
        <v>637</v>
      </c>
      <c r="B397" s="109"/>
      <c r="C397" s="109"/>
      <c r="D397" s="109"/>
      <c r="E397" s="109"/>
      <c r="F397" s="109"/>
      <c r="G397" s="109"/>
      <c r="H397" s="109"/>
      <c r="I397" s="109"/>
      <c r="J397" s="109" t="s">
        <v>204</v>
      </c>
      <c r="K397" s="327"/>
      <c r="L397" s="327"/>
      <c r="M397" s="109"/>
      <c r="N397" s="109"/>
      <c r="O397" s="109"/>
      <c r="P397" s="109"/>
      <c r="Q397" s="109"/>
      <c r="R397" s="327"/>
      <c r="S397" s="327"/>
      <c r="T397" s="109"/>
      <c r="U397" s="109"/>
    </row>
    <row r="398" spans="1:22" ht="14.1" customHeight="1">
      <c r="A398" s="109" t="s">
        <v>638</v>
      </c>
      <c r="B398" s="109"/>
      <c r="C398" s="109"/>
      <c r="D398" s="109"/>
      <c r="E398" s="109"/>
      <c r="F398" s="109"/>
      <c r="G398" s="109"/>
      <c r="H398" s="109"/>
      <c r="I398" s="109"/>
      <c r="J398" s="109" t="s">
        <v>209</v>
      </c>
      <c r="K398" s="327"/>
      <c r="L398" s="327"/>
      <c r="M398" s="109"/>
      <c r="N398" s="109"/>
      <c r="O398" s="109"/>
      <c r="P398" s="109"/>
      <c r="Q398" s="109"/>
      <c r="R398" s="327"/>
      <c r="S398" s="327"/>
      <c r="T398" s="109"/>
      <c r="U398" s="109"/>
    </row>
    <row r="399" spans="1:22" ht="14.1" customHeight="1">
      <c r="A399" s="109" t="s">
        <v>212</v>
      </c>
      <c r="B399" s="109"/>
      <c r="C399" s="109"/>
      <c r="D399" s="109"/>
      <c r="E399" s="109"/>
      <c r="F399" s="109"/>
      <c r="G399" s="109"/>
      <c r="H399" s="109"/>
      <c r="I399" s="109"/>
      <c r="J399" s="109" t="s">
        <v>206</v>
      </c>
      <c r="K399" s="327"/>
      <c r="L399" s="327"/>
      <c r="M399" s="109"/>
      <c r="N399" s="109"/>
      <c r="O399" s="109"/>
      <c r="P399" s="109"/>
      <c r="Q399" s="109"/>
      <c r="R399" s="327"/>
      <c r="S399" s="327"/>
      <c r="T399" s="109"/>
      <c r="U399" s="109"/>
    </row>
    <row r="400" spans="1:22" ht="14.1" customHeight="1">
      <c r="A400" s="109" t="s">
        <v>208</v>
      </c>
      <c r="B400" s="109"/>
      <c r="C400" s="109"/>
      <c r="D400" s="109"/>
      <c r="E400" s="109"/>
      <c r="F400" s="109"/>
      <c r="G400" s="109"/>
      <c r="H400" s="109"/>
      <c r="I400" s="109"/>
      <c r="J400" s="109" t="s">
        <v>205</v>
      </c>
      <c r="K400" s="327"/>
      <c r="L400" s="327"/>
      <c r="M400" s="109"/>
      <c r="N400" s="109"/>
      <c r="O400" s="109"/>
      <c r="P400" s="109"/>
      <c r="Q400" s="109"/>
      <c r="R400" s="327"/>
      <c r="S400" s="327"/>
      <c r="T400" s="109"/>
      <c r="U400" s="109"/>
    </row>
    <row r="401" spans="1:21" ht="14.1"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row>
    <row r="402" spans="1:21" ht="14.1" customHeight="1">
      <c r="A402" s="109" t="s">
        <v>179</v>
      </c>
      <c r="B402" s="109"/>
      <c r="C402" s="109"/>
      <c r="D402" s="109"/>
      <c r="E402" s="109"/>
      <c r="F402" s="109"/>
      <c r="G402" s="109"/>
      <c r="H402" s="109"/>
      <c r="I402" s="109"/>
      <c r="J402" s="109"/>
      <c r="K402" s="109"/>
      <c r="L402" s="109"/>
      <c r="M402" s="109"/>
      <c r="N402" s="109"/>
      <c r="O402" s="109"/>
      <c r="P402" s="109"/>
      <c r="Q402" s="109"/>
      <c r="R402" s="109"/>
      <c r="S402" s="109"/>
      <c r="T402" s="109"/>
      <c r="U402" s="109"/>
    </row>
    <row r="403" spans="1:21" ht="14.1" customHeight="1">
      <c r="A403" s="109" t="s">
        <v>81</v>
      </c>
      <c r="B403" s="109"/>
      <c r="C403" s="109"/>
      <c r="D403" s="109"/>
      <c r="E403" s="109"/>
      <c r="F403" s="109"/>
      <c r="G403" s="109"/>
      <c r="H403" s="109"/>
      <c r="I403" s="109"/>
      <c r="J403" s="109"/>
      <c r="K403" s="109"/>
      <c r="L403" s="109"/>
      <c r="M403" s="109"/>
      <c r="N403" s="109"/>
      <c r="O403" s="109"/>
      <c r="P403" s="109"/>
      <c r="Q403" s="109"/>
      <c r="R403" s="109"/>
      <c r="S403" s="109"/>
      <c r="T403" s="109"/>
      <c r="U403" s="109"/>
    </row>
    <row r="404" spans="1:21" ht="14.1" customHeight="1">
      <c r="A404" s="109" t="s">
        <v>82</v>
      </c>
      <c r="B404" s="109"/>
      <c r="C404" s="109"/>
      <c r="D404" s="109"/>
      <c r="E404" s="109"/>
      <c r="F404" s="109"/>
      <c r="G404" s="109"/>
      <c r="H404" s="109"/>
      <c r="I404" s="109"/>
      <c r="J404" s="109"/>
      <c r="K404" s="109"/>
      <c r="L404" s="109"/>
      <c r="M404" s="109"/>
      <c r="N404" s="109"/>
      <c r="O404" s="109"/>
      <c r="P404" s="109"/>
      <c r="Q404" s="109"/>
      <c r="R404" s="109"/>
      <c r="S404" s="109"/>
      <c r="T404" s="109"/>
      <c r="U404" s="109"/>
    </row>
    <row r="405" spans="1:21" ht="14.1" customHeight="1"/>
  </sheetData>
  <mergeCells count="20">
    <mergeCell ref="N5:S5"/>
    <mergeCell ref="S6:S7"/>
    <mergeCell ref="L6:L7"/>
    <mergeCell ref="G5:L5"/>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 footer="0.31496062992125984"/>
  <pageSetup scale="43" firstPageNumber="16" fitToHeight="0" orientation="landscape" useFirstPageNumber="1" r:id="rId1"/>
  <headerFooter scaleWithDoc="0">
    <oddHeader>&amp;L&amp;G&amp;C&amp;G&amp;R&amp;G</oddHeader>
    <oddFooter>&amp;R&amp;"Montserrat,Negrita"&amp;10 &amp;P</oddFooter>
  </headerFooter>
  <rowBreaks count="9" manualBreakCount="9">
    <brk id="48" max="16383" man="1"/>
    <brk id="88" max="16383" man="1"/>
    <brk id="128" max="16383" man="1"/>
    <brk id="168" max="16383" man="1"/>
    <brk id="208" max="16383" man="1"/>
    <brk id="248" max="16383" man="1"/>
    <brk id="288" max="16383" man="1"/>
    <brk id="326" max="16383" man="1"/>
    <brk id="366" max="20"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9F69-1563-4D02-8EDA-5F3DFFB2B466}">
  <sheetPr>
    <tabColor theme="0" tint="-4.9989318521683403E-2"/>
  </sheetPr>
  <dimension ref="A1:L42"/>
  <sheetViews>
    <sheetView view="pageBreakPreview" zoomScaleNormal="100" zoomScaleSheetLayoutView="100" workbookViewId="0">
      <selection activeCell="D39" sqref="D39"/>
    </sheetView>
  </sheetViews>
  <sheetFormatPr baseColWidth="10" defaultRowHeight="13.2"/>
  <cols>
    <col min="1" max="1" width="10.6640625" customWidth="1"/>
    <col min="2" max="2" width="6.5546875" bestFit="1" customWidth="1"/>
  </cols>
  <sheetData>
    <row r="1" spans="1:12">
      <c r="A1" s="101" t="s">
        <v>22</v>
      </c>
    </row>
    <row r="2" spans="1:12" ht="45" customHeight="1">
      <c r="A2" s="588" t="s">
        <v>491</v>
      </c>
      <c r="B2" s="588"/>
      <c r="C2" s="588"/>
      <c r="D2" s="588"/>
      <c r="E2" s="588"/>
      <c r="F2" s="588"/>
      <c r="G2" s="588"/>
      <c r="H2" s="588"/>
      <c r="I2" s="588"/>
      <c r="J2" s="588"/>
      <c r="K2" s="588"/>
      <c r="L2" s="588"/>
    </row>
    <row r="3" spans="1:12" ht="24.9" customHeight="1">
      <c r="A3" s="588" t="str">
        <f>UPPER(CONCATENATE("Septiembre 2022"))</f>
        <v>SEPTIEMBRE 2022</v>
      </c>
      <c r="B3" s="588"/>
      <c r="C3" s="588"/>
      <c r="D3" s="588"/>
      <c r="E3" s="588"/>
      <c r="F3" s="588"/>
      <c r="G3" s="588"/>
      <c r="H3" s="588"/>
      <c r="I3" s="588"/>
      <c r="J3" s="588"/>
      <c r="K3" s="588"/>
      <c r="L3" s="588"/>
    </row>
    <row r="4" spans="1:12">
      <c r="A4" s="102"/>
    </row>
    <row r="5" spans="1:12" ht="12" customHeight="1">
      <c r="A5" s="176" t="s">
        <v>492</v>
      </c>
      <c r="B5" s="176" t="s">
        <v>493</v>
      </c>
    </row>
    <row r="6" spans="1:12" ht="12" customHeight="1">
      <c r="A6" s="177" t="s">
        <v>132</v>
      </c>
      <c r="B6" s="178">
        <v>2149</v>
      </c>
    </row>
    <row r="7" spans="1:12" ht="12" customHeight="1">
      <c r="A7" s="177" t="s">
        <v>131</v>
      </c>
      <c r="B7" s="178">
        <v>2133</v>
      </c>
    </row>
    <row r="8" spans="1:12" ht="12" customHeight="1">
      <c r="A8" s="177" t="s">
        <v>134</v>
      </c>
      <c r="B8" s="178">
        <v>1960</v>
      </c>
    </row>
    <row r="9" spans="1:12" ht="12" customHeight="1">
      <c r="A9" s="177" t="s">
        <v>138</v>
      </c>
      <c r="B9" s="178">
        <v>1948</v>
      </c>
    </row>
    <row r="10" spans="1:12" ht="12" customHeight="1">
      <c r="A10" s="177" t="s">
        <v>133</v>
      </c>
      <c r="B10" s="178">
        <v>1815</v>
      </c>
    </row>
    <row r="11" spans="1:12" ht="12" customHeight="1">
      <c r="A11" s="177" t="s">
        <v>127</v>
      </c>
      <c r="B11" s="178">
        <v>1673</v>
      </c>
    </row>
    <row r="12" spans="1:12" ht="12" customHeight="1">
      <c r="A12" s="177" t="s">
        <v>128</v>
      </c>
      <c r="B12" s="178">
        <v>1668</v>
      </c>
    </row>
    <row r="13" spans="1:12" ht="12" customHeight="1">
      <c r="A13" s="177" t="s">
        <v>135</v>
      </c>
      <c r="B13" s="178">
        <v>1571</v>
      </c>
    </row>
    <row r="14" spans="1:12" ht="12" customHeight="1">
      <c r="A14" s="177" t="s">
        <v>137</v>
      </c>
      <c r="B14" s="178">
        <v>1303</v>
      </c>
    </row>
    <row r="15" spans="1:12" ht="12" customHeight="1">
      <c r="A15" s="177" t="s">
        <v>136</v>
      </c>
      <c r="B15" s="178">
        <v>1145</v>
      </c>
    </row>
    <row r="16" spans="1:12" ht="12" customHeight="1">
      <c r="A16" s="177" t="s">
        <v>126</v>
      </c>
      <c r="B16" s="176">
        <v>575</v>
      </c>
    </row>
    <row r="17" spans="1:2" ht="12" customHeight="1">
      <c r="A17" s="177" t="s">
        <v>130</v>
      </c>
      <c r="B17" s="176">
        <v>522</v>
      </c>
    </row>
    <row r="18" spans="1:2" ht="12" customHeight="1">
      <c r="A18" s="177" t="s">
        <v>129</v>
      </c>
      <c r="B18" s="176">
        <v>165</v>
      </c>
    </row>
    <row r="19" spans="1:2" ht="12" customHeight="1">
      <c r="A19" s="177" t="s">
        <v>139</v>
      </c>
      <c r="B19" s="176">
        <v>137</v>
      </c>
    </row>
    <row r="20" spans="1:2" ht="12" customHeight="1">
      <c r="A20" s="177" t="s">
        <v>90</v>
      </c>
      <c r="B20" s="178"/>
    </row>
    <row r="21" spans="1:2" ht="12" customHeight="1">
      <c r="A21" s="102"/>
    </row>
    <row r="22" spans="1:2" ht="12" customHeight="1">
      <c r="A22" s="164"/>
    </row>
    <row r="23" spans="1:2" ht="12" customHeight="1">
      <c r="A23" s="164"/>
    </row>
    <row r="24" spans="1:2" ht="12" customHeight="1">
      <c r="A24" s="177"/>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185" t="s">
        <v>83</v>
      </c>
      <c r="G39" s="186">
        <v>18764</v>
      </c>
    </row>
    <row r="41" spans="1:7" ht="9.9" customHeight="1">
      <c r="A41" s="160" t="s">
        <v>494</v>
      </c>
    </row>
    <row r="42" spans="1:7" ht="9.9" customHeight="1">
      <c r="A42" s="160" t="s">
        <v>82</v>
      </c>
    </row>
  </sheetData>
  <mergeCells count="2">
    <mergeCell ref="A3:L3"/>
    <mergeCell ref="A2:L2"/>
  </mergeCells>
  <printOptions horizontalCentered="1"/>
  <pageMargins left="0.23622047244094491" right="0.23622047244094491" top="0.74803149606299213" bottom="0.35433070866141736" header="0" footer="0.31496062992125984"/>
  <pageSetup scale="91" firstPageNumber="26"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BA241-AC2E-4745-B086-2C47333D3528}">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126</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c r="F10" s="192"/>
      <c r="G10" s="192"/>
      <c r="H10" s="192"/>
      <c r="I10" s="192">
        <v>1</v>
      </c>
      <c r="J10" s="192"/>
      <c r="K10" s="193">
        <v>1</v>
      </c>
      <c r="L10" s="109"/>
      <c r="M10" s="189" t="s">
        <v>102</v>
      </c>
      <c r="N10" s="190">
        <v>131</v>
      </c>
      <c r="O10" s="109"/>
      <c r="P10" s="109"/>
      <c r="Q10" s="109"/>
      <c r="R10" s="109"/>
      <c r="S10" s="109"/>
      <c r="T10" s="109"/>
      <c r="U10" s="109"/>
      <c r="V10" s="109"/>
      <c r="W10" s="109"/>
      <c r="X10" s="109"/>
      <c r="Y10" s="109"/>
    </row>
    <row r="11" spans="1:25" ht="21" customHeight="1">
      <c r="A11" s="188" t="s">
        <v>95</v>
      </c>
      <c r="B11" s="115"/>
      <c r="C11" s="191">
        <v>3</v>
      </c>
      <c r="D11" s="192"/>
      <c r="E11" s="192">
        <v>2</v>
      </c>
      <c r="F11" s="192"/>
      <c r="G11" s="192">
        <v>9</v>
      </c>
      <c r="H11" s="192"/>
      <c r="I11" s="192">
        <v>3</v>
      </c>
      <c r="J11" s="192"/>
      <c r="K11" s="193">
        <v>17</v>
      </c>
      <c r="L11" s="109"/>
      <c r="M11" s="189" t="s">
        <v>105</v>
      </c>
      <c r="N11" s="190">
        <v>55</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c r="J12" s="192"/>
      <c r="K12" s="193">
        <v>0</v>
      </c>
      <c r="L12" s="109"/>
      <c r="M12" s="189" t="s">
        <v>121</v>
      </c>
      <c r="N12" s="190">
        <v>51</v>
      </c>
      <c r="O12" s="109"/>
      <c r="P12" s="109"/>
      <c r="Q12" s="109"/>
      <c r="R12" s="109"/>
      <c r="S12" s="109"/>
      <c r="T12" s="109"/>
      <c r="U12" s="109"/>
      <c r="V12" s="109"/>
      <c r="W12" s="109"/>
      <c r="X12" s="109"/>
      <c r="Y12" s="109"/>
    </row>
    <row r="13" spans="1:25" ht="21" customHeight="1">
      <c r="A13" s="188" t="s">
        <v>97</v>
      </c>
      <c r="B13" s="115"/>
      <c r="C13" s="191"/>
      <c r="D13" s="192"/>
      <c r="E13" s="192"/>
      <c r="F13" s="192"/>
      <c r="G13" s="192">
        <v>2</v>
      </c>
      <c r="H13" s="192"/>
      <c r="I13" s="192"/>
      <c r="J13" s="192"/>
      <c r="K13" s="193">
        <v>2</v>
      </c>
      <c r="L13" s="109"/>
      <c r="M13" s="189" t="s">
        <v>108</v>
      </c>
      <c r="N13" s="190">
        <v>50</v>
      </c>
      <c r="O13" s="109"/>
      <c r="P13" s="109"/>
      <c r="Q13" s="109"/>
      <c r="R13" s="109"/>
      <c r="S13" s="109"/>
      <c r="T13" s="109"/>
      <c r="U13" s="109"/>
      <c r="V13" s="109"/>
      <c r="W13" s="109"/>
      <c r="X13" s="109"/>
      <c r="Y13" s="109"/>
    </row>
    <row r="14" spans="1:25" ht="21" customHeight="1">
      <c r="A14" s="188" t="s">
        <v>100</v>
      </c>
      <c r="B14" s="115"/>
      <c r="C14" s="191">
        <v>1</v>
      </c>
      <c r="D14" s="192"/>
      <c r="E14" s="192"/>
      <c r="F14" s="192"/>
      <c r="G14" s="192">
        <v>1</v>
      </c>
      <c r="H14" s="192"/>
      <c r="I14" s="192"/>
      <c r="J14" s="192"/>
      <c r="K14" s="193">
        <v>2</v>
      </c>
      <c r="L14" s="109"/>
      <c r="M14" s="189" t="s">
        <v>123</v>
      </c>
      <c r="N14" s="190">
        <v>36</v>
      </c>
      <c r="O14" s="109"/>
      <c r="P14" s="109"/>
      <c r="Q14" s="109"/>
      <c r="R14" s="109"/>
      <c r="S14" s="109"/>
      <c r="T14" s="109"/>
      <c r="U14" s="109"/>
      <c r="V14" s="109"/>
      <c r="W14" s="109"/>
      <c r="X14" s="109"/>
      <c r="Y14" s="109"/>
    </row>
    <row r="15" spans="1:25" ht="21" customHeight="1">
      <c r="A15" s="188" t="s">
        <v>101</v>
      </c>
      <c r="B15" s="115"/>
      <c r="C15" s="191"/>
      <c r="D15" s="192"/>
      <c r="E15" s="192">
        <v>4</v>
      </c>
      <c r="F15" s="192"/>
      <c r="G15" s="192">
        <v>25</v>
      </c>
      <c r="H15" s="192"/>
      <c r="I15" s="192">
        <v>2</v>
      </c>
      <c r="J15" s="192"/>
      <c r="K15" s="193">
        <v>31</v>
      </c>
      <c r="L15" s="109"/>
      <c r="M15" s="189" t="s">
        <v>101</v>
      </c>
      <c r="N15" s="190">
        <v>31</v>
      </c>
      <c r="O15" s="109"/>
      <c r="P15" s="109"/>
      <c r="Q15" s="109"/>
      <c r="R15" s="109"/>
      <c r="S15" s="109"/>
      <c r="T15" s="109"/>
      <c r="U15" s="109"/>
      <c r="V15" s="109"/>
      <c r="W15" s="109"/>
      <c r="X15" s="109"/>
      <c r="Y15" s="109"/>
    </row>
    <row r="16" spans="1:25" ht="21" customHeight="1">
      <c r="A16" s="188" t="s">
        <v>102</v>
      </c>
      <c r="B16" s="115"/>
      <c r="C16" s="191">
        <v>4</v>
      </c>
      <c r="D16" s="192"/>
      <c r="E16" s="192">
        <v>10</v>
      </c>
      <c r="F16" s="192"/>
      <c r="G16" s="192">
        <v>89</v>
      </c>
      <c r="H16" s="192"/>
      <c r="I16" s="192">
        <v>28</v>
      </c>
      <c r="J16" s="192"/>
      <c r="K16" s="193">
        <v>131</v>
      </c>
      <c r="L16" s="109"/>
      <c r="M16" s="189" t="s">
        <v>109</v>
      </c>
      <c r="N16" s="190">
        <v>23</v>
      </c>
      <c r="O16" s="109"/>
      <c r="P16" s="109"/>
      <c r="Q16" s="109"/>
      <c r="R16" s="109"/>
      <c r="S16" s="109"/>
      <c r="T16" s="109"/>
      <c r="U16" s="109"/>
      <c r="V16" s="109"/>
      <c r="W16" s="109"/>
      <c r="X16" s="109"/>
      <c r="Y16" s="109"/>
    </row>
    <row r="17" spans="1:25" ht="21" customHeight="1">
      <c r="A17" s="188" t="s">
        <v>98</v>
      </c>
      <c r="B17" s="115"/>
      <c r="C17" s="191"/>
      <c r="D17" s="192"/>
      <c r="E17" s="192">
        <v>1</v>
      </c>
      <c r="F17" s="192"/>
      <c r="G17" s="192">
        <v>5</v>
      </c>
      <c r="H17" s="192"/>
      <c r="I17" s="192">
        <v>8</v>
      </c>
      <c r="J17" s="192"/>
      <c r="K17" s="193">
        <v>14</v>
      </c>
      <c r="L17" s="109"/>
      <c r="M17" s="189" t="s">
        <v>118</v>
      </c>
      <c r="N17" s="190">
        <v>23</v>
      </c>
      <c r="O17" s="109"/>
      <c r="P17" s="109"/>
      <c r="Q17" s="109"/>
      <c r="R17" s="109"/>
      <c r="S17" s="109"/>
      <c r="T17" s="109"/>
      <c r="U17" s="109"/>
      <c r="V17" s="109"/>
      <c r="W17" s="109"/>
      <c r="X17" s="109"/>
      <c r="Y17" s="109"/>
    </row>
    <row r="18" spans="1:25" ht="21" customHeight="1">
      <c r="A18" s="188" t="s">
        <v>99</v>
      </c>
      <c r="B18" s="115"/>
      <c r="C18" s="191">
        <v>1</v>
      </c>
      <c r="D18" s="192"/>
      <c r="E18" s="192"/>
      <c r="F18" s="192"/>
      <c r="G18" s="192">
        <v>4</v>
      </c>
      <c r="H18" s="192"/>
      <c r="I18" s="192"/>
      <c r="J18" s="192"/>
      <c r="K18" s="193">
        <v>5</v>
      </c>
      <c r="L18" s="109"/>
      <c r="M18" s="189" t="s">
        <v>112</v>
      </c>
      <c r="N18" s="190">
        <v>18</v>
      </c>
      <c r="O18" s="109"/>
      <c r="P18" s="109"/>
      <c r="Q18" s="109"/>
      <c r="R18" s="109"/>
      <c r="S18" s="109"/>
      <c r="T18" s="109"/>
      <c r="U18" s="109"/>
      <c r="V18" s="109"/>
      <c r="W18" s="109"/>
      <c r="X18" s="109"/>
      <c r="Y18" s="109"/>
    </row>
    <row r="19" spans="1:25" ht="21" customHeight="1">
      <c r="A19" s="188" t="s">
        <v>103</v>
      </c>
      <c r="B19" s="115"/>
      <c r="C19" s="191"/>
      <c r="D19" s="192"/>
      <c r="E19" s="192">
        <v>2</v>
      </c>
      <c r="F19" s="192"/>
      <c r="G19" s="192">
        <v>5</v>
      </c>
      <c r="H19" s="192"/>
      <c r="I19" s="192">
        <v>1</v>
      </c>
      <c r="J19" s="192"/>
      <c r="K19" s="193">
        <v>8</v>
      </c>
      <c r="L19" s="109"/>
      <c r="M19" s="189" t="s">
        <v>95</v>
      </c>
      <c r="N19" s="190">
        <v>17</v>
      </c>
      <c r="O19" s="109"/>
      <c r="P19" s="109"/>
      <c r="Q19" s="109"/>
      <c r="R19" s="109"/>
      <c r="S19" s="109"/>
      <c r="T19" s="109"/>
      <c r="U19" s="109"/>
      <c r="V19" s="109"/>
      <c r="W19" s="109"/>
      <c r="X19" s="109"/>
      <c r="Y19" s="109"/>
    </row>
    <row r="20" spans="1:25" ht="21" customHeight="1">
      <c r="A20" s="188" t="s">
        <v>108</v>
      </c>
      <c r="B20" s="115"/>
      <c r="C20" s="191"/>
      <c r="D20" s="192"/>
      <c r="E20" s="192">
        <v>5</v>
      </c>
      <c r="F20" s="192"/>
      <c r="G20" s="192">
        <v>29</v>
      </c>
      <c r="H20" s="192"/>
      <c r="I20" s="192">
        <v>16</v>
      </c>
      <c r="J20" s="192"/>
      <c r="K20" s="193">
        <v>50</v>
      </c>
      <c r="L20" s="109"/>
      <c r="M20" s="189" t="s">
        <v>110</v>
      </c>
      <c r="N20" s="190">
        <v>15</v>
      </c>
      <c r="O20" s="109"/>
      <c r="P20" s="109"/>
      <c r="Q20" s="109"/>
      <c r="R20" s="109"/>
      <c r="S20" s="109"/>
      <c r="T20" s="109"/>
      <c r="U20" s="109"/>
      <c r="V20" s="109"/>
      <c r="W20" s="109"/>
      <c r="X20" s="109"/>
      <c r="Y20" s="109"/>
    </row>
    <row r="21" spans="1:25" ht="21" customHeight="1">
      <c r="A21" s="188" t="s">
        <v>104</v>
      </c>
      <c r="B21" s="115"/>
      <c r="C21" s="191">
        <v>1</v>
      </c>
      <c r="D21" s="192"/>
      <c r="E21" s="192">
        <v>2</v>
      </c>
      <c r="F21" s="192"/>
      <c r="G21" s="192">
        <v>5</v>
      </c>
      <c r="H21" s="192"/>
      <c r="I21" s="192">
        <v>1</v>
      </c>
      <c r="J21" s="192"/>
      <c r="K21" s="193">
        <v>9</v>
      </c>
      <c r="L21" s="109"/>
      <c r="M21" s="189" t="s">
        <v>98</v>
      </c>
      <c r="N21" s="190">
        <v>14</v>
      </c>
      <c r="O21" s="109"/>
      <c r="P21" s="109"/>
      <c r="Q21" s="109"/>
      <c r="R21" s="109"/>
      <c r="S21" s="109"/>
      <c r="T21" s="109"/>
      <c r="U21" s="109"/>
      <c r="V21" s="109"/>
      <c r="W21" s="109"/>
      <c r="X21" s="109"/>
      <c r="Y21" s="109"/>
    </row>
    <row r="22" spans="1:25" ht="21" customHeight="1">
      <c r="A22" s="188" t="s">
        <v>105</v>
      </c>
      <c r="B22" s="115"/>
      <c r="C22" s="191">
        <v>3</v>
      </c>
      <c r="D22" s="192"/>
      <c r="E22" s="192">
        <v>3</v>
      </c>
      <c r="F22" s="192"/>
      <c r="G22" s="192">
        <v>35</v>
      </c>
      <c r="H22" s="192"/>
      <c r="I22" s="192">
        <v>14</v>
      </c>
      <c r="J22" s="192"/>
      <c r="K22" s="193">
        <v>55</v>
      </c>
      <c r="L22" s="109"/>
      <c r="M22" s="189" t="s">
        <v>114</v>
      </c>
      <c r="N22" s="190">
        <v>13</v>
      </c>
      <c r="O22" s="109"/>
      <c r="P22" s="109"/>
      <c r="Q22" s="109"/>
      <c r="R22" s="109"/>
      <c r="S22" s="109"/>
      <c r="T22" s="109"/>
      <c r="U22" s="109"/>
      <c r="V22" s="109"/>
      <c r="W22" s="109"/>
      <c r="X22" s="109"/>
      <c r="Y22" s="109"/>
    </row>
    <row r="23" spans="1:25" ht="21" customHeight="1">
      <c r="A23" s="188" t="s">
        <v>106</v>
      </c>
      <c r="B23" s="115"/>
      <c r="C23" s="191"/>
      <c r="D23" s="192"/>
      <c r="E23" s="192">
        <v>2</v>
      </c>
      <c r="F23" s="192"/>
      <c r="G23" s="192">
        <v>4</v>
      </c>
      <c r="H23" s="192"/>
      <c r="I23" s="192">
        <v>2</v>
      </c>
      <c r="J23" s="192"/>
      <c r="K23" s="193">
        <v>8</v>
      </c>
      <c r="L23" s="109"/>
      <c r="M23" s="189" t="s">
        <v>495</v>
      </c>
      <c r="N23" s="190">
        <v>12</v>
      </c>
      <c r="O23" s="109"/>
      <c r="P23" s="109"/>
      <c r="Q23" s="109"/>
      <c r="R23" s="109"/>
      <c r="S23" s="109"/>
      <c r="T23" s="109"/>
      <c r="U23" s="109"/>
      <c r="V23" s="109"/>
      <c r="W23" s="109"/>
      <c r="X23" s="109"/>
      <c r="Y23" s="109"/>
    </row>
    <row r="24" spans="1:25" ht="21" customHeight="1">
      <c r="A24" s="188" t="s">
        <v>107</v>
      </c>
      <c r="B24" s="115"/>
      <c r="C24" s="191"/>
      <c r="D24" s="192"/>
      <c r="E24" s="192"/>
      <c r="F24" s="192"/>
      <c r="G24" s="192">
        <v>6</v>
      </c>
      <c r="H24" s="192"/>
      <c r="I24" s="192">
        <v>4</v>
      </c>
      <c r="J24" s="192"/>
      <c r="K24" s="193">
        <v>10</v>
      </c>
      <c r="L24" s="109"/>
      <c r="M24" s="189" t="s">
        <v>107</v>
      </c>
      <c r="N24" s="190">
        <v>10</v>
      </c>
      <c r="O24" s="109"/>
      <c r="P24" s="109"/>
      <c r="Q24" s="109"/>
      <c r="R24" s="109"/>
      <c r="S24" s="109"/>
      <c r="T24" s="109"/>
      <c r="U24" s="109"/>
      <c r="V24" s="109"/>
      <c r="W24" s="109"/>
      <c r="X24" s="109"/>
      <c r="Y24" s="109"/>
    </row>
    <row r="25" spans="1:25" ht="21" customHeight="1">
      <c r="A25" s="188" t="s">
        <v>109</v>
      </c>
      <c r="B25" s="115"/>
      <c r="C25" s="191">
        <v>1</v>
      </c>
      <c r="D25" s="192"/>
      <c r="E25" s="192"/>
      <c r="F25" s="192"/>
      <c r="G25" s="192">
        <v>14</v>
      </c>
      <c r="H25" s="192"/>
      <c r="I25" s="192">
        <v>8</v>
      </c>
      <c r="J25" s="192"/>
      <c r="K25" s="193">
        <v>23</v>
      </c>
      <c r="L25" s="109"/>
      <c r="M25" s="189" t="s">
        <v>104</v>
      </c>
      <c r="N25" s="190">
        <v>9</v>
      </c>
      <c r="O25" s="109"/>
      <c r="P25" s="109"/>
      <c r="Q25" s="109"/>
      <c r="R25" s="109"/>
      <c r="S25" s="109"/>
      <c r="T25" s="109"/>
      <c r="U25" s="109"/>
      <c r="V25" s="109"/>
      <c r="W25" s="109"/>
      <c r="X25" s="109"/>
      <c r="Y25" s="109"/>
    </row>
    <row r="26" spans="1:25" ht="21" customHeight="1">
      <c r="A26" s="188" t="s">
        <v>110</v>
      </c>
      <c r="B26" s="115"/>
      <c r="C26" s="191"/>
      <c r="D26" s="192"/>
      <c r="E26" s="192">
        <v>1</v>
      </c>
      <c r="F26" s="192"/>
      <c r="G26" s="192">
        <v>9</v>
      </c>
      <c r="H26" s="192"/>
      <c r="I26" s="192">
        <v>5</v>
      </c>
      <c r="J26" s="192"/>
      <c r="K26" s="193">
        <v>15</v>
      </c>
      <c r="L26" s="109"/>
      <c r="M26" s="189" t="s">
        <v>103</v>
      </c>
      <c r="N26" s="190">
        <v>8</v>
      </c>
      <c r="O26" s="109"/>
      <c r="P26" s="109"/>
      <c r="Q26" s="109"/>
      <c r="R26" s="109"/>
      <c r="S26" s="109"/>
      <c r="T26" s="109"/>
      <c r="U26" s="109"/>
      <c r="V26" s="109"/>
      <c r="W26" s="109"/>
      <c r="X26" s="109"/>
      <c r="Y26" s="109"/>
    </row>
    <row r="27" spans="1:25" ht="21" customHeight="1">
      <c r="A27" s="188" t="s">
        <v>111</v>
      </c>
      <c r="B27" s="115"/>
      <c r="C27" s="191"/>
      <c r="D27" s="192"/>
      <c r="E27" s="192">
        <v>1</v>
      </c>
      <c r="F27" s="192"/>
      <c r="G27" s="192">
        <v>2</v>
      </c>
      <c r="H27" s="192"/>
      <c r="I27" s="192">
        <v>1</v>
      </c>
      <c r="J27" s="192"/>
      <c r="K27" s="193">
        <v>4</v>
      </c>
      <c r="L27" s="109"/>
      <c r="M27" s="189" t="s">
        <v>106</v>
      </c>
      <c r="N27" s="190">
        <v>8</v>
      </c>
      <c r="O27" s="109"/>
      <c r="P27" s="109"/>
      <c r="Q27" s="109"/>
      <c r="R27" s="109"/>
      <c r="S27" s="109"/>
      <c r="T27" s="109"/>
      <c r="U27" s="109"/>
      <c r="V27" s="109"/>
      <c r="W27" s="109"/>
      <c r="X27" s="109"/>
      <c r="Y27" s="109"/>
    </row>
    <row r="28" spans="1:25" ht="21" customHeight="1">
      <c r="A28" s="188" t="s">
        <v>112</v>
      </c>
      <c r="B28" s="115"/>
      <c r="C28" s="191">
        <v>1</v>
      </c>
      <c r="D28" s="192"/>
      <c r="E28" s="192">
        <v>2</v>
      </c>
      <c r="F28" s="192"/>
      <c r="G28" s="192">
        <v>10</v>
      </c>
      <c r="H28" s="192"/>
      <c r="I28" s="192">
        <v>5</v>
      </c>
      <c r="J28" s="192"/>
      <c r="K28" s="193">
        <v>18</v>
      </c>
      <c r="L28" s="109"/>
      <c r="M28" s="189" t="s">
        <v>119</v>
      </c>
      <c r="N28" s="190">
        <v>8</v>
      </c>
      <c r="O28" s="109"/>
      <c r="P28" s="109"/>
      <c r="Q28" s="109"/>
      <c r="R28" s="109"/>
      <c r="S28" s="109"/>
      <c r="T28" s="109"/>
      <c r="U28" s="109"/>
      <c r="V28" s="109"/>
      <c r="W28" s="109"/>
      <c r="X28" s="109"/>
      <c r="Y28" s="109"/>
    </row>
    <row r="29" spans="1:25" ht="21" customHeight="1">
      <c r="A29" s="188" t="s">
        <v>113</v>
      </c>
      <c r="B29" s="115"/>
      <c r="C29" s="191"/>
      <c r="D29" s="192"/>
      <c r="E29" s="192"/>
      <c r="F29" s="192"/>
      <c r="G29" s="192">
        <v>5</v>
      </c>
      <c r="H29" s="192"/>
      <c r="I29" s="192">
        <v>2</v>
      </c>
      <c r="J29" s="192"/>
      <c r="K29" s="193">
        <v>7</v>
      </c>
      <c r="L29" s="109"/>
      <c r="M29" s="189" t="s">
        <v>113</v>
      </c>
      <c r="N29" s="190">
        <v>7</v>
      </c>
      <c r="O29" s="109"/>
      <c r="P29" s="109"/>
      <c r="Q29" s="109"/>
      <c r="R29" s="109"/>
      <c r="S29" s="109"/>
      <c r="T29" s="109"/>
      <c r="U29" s="109"/>
      <c r="V29" s="109"/>
      <c r="W29" s="109"/>
      <c r="X29" s="109"/>
      <c r="Y29" s="109"/>
    </row>
    <row r="30" spans="1:25" ht="21" customHeight="1">
      <c r="A30" s="188" t="s">
        <v>114</v>
      </c>
      <c r="B30" s="115"/>
      <c r="C30" s="191"/>
      <c r="D30" s="192"/>
      <c r="E30" s="192"/>
      <c r="F30" s="192"/>
      <c r="G30" s="192">
        <v>11</v>
      </c>
      <c r="H30" s="192"/>
      <c r="I30" s="192">
        <v>2</v>
      </c>
      <c r="J30" s="192"/>
      <c r="K30" s="193">
        <v>13</v>
      </c>
      <c r="L30" s="109"/>
      <c r="M30" s="189" t="s">
        <v>120</v>
      </c>
      <c r="N30" s="190">
        <v>6</v>
      </c>
      <c r="O30" s="109"/>
      <c r="P30" s="109"/>
      <c r="Q30" s="109"/>
      <c r="R30" s="109"/>
      <c r="S30" s="109"/>
      <c r="T30" s="109"/>
      <c r="U30" s="109"/>
      <c r="V30" s="109"/>
      <c r="W30" s="109"/>
      <c r="X30" s="109"/>
      <c r="Y30" s="109"/>
    </row>
    <row r="31" spans="1:25" ht="21" customHeight="1">
      <c r="A31" s="188" t="s">
        <v>115</v>
      </c>
      <c r="B31" s="115"/>
      <c r="C31" s="191"/>
      <c r="D31" s="192"/>
      <c r="E31" s="192">
        <v>2</v>
      </c>
      <c r="F31" s="192"/>
      <c r="G31" s="192">
        <v>3</v>
      </c>
      <c r="H31" s="192"/>
      <c r="I31" s="192"/>
      <c r="J31" s="192"/>
      <c r="K31" s="193">
        <v>5</v>
      </c>
      <c r="L31" s="109"/>
      <c r="M31" s="189" t="s">
        <v>99</v>
      </c>
      <c r="N31" s="190">
        <v>5</v>
      </c>
      <c r="O31" s="109"/>
      <c r="P31" s="109"/>
      <c r="Q31" s="109"/>
      <c r="R31" s="109"/>
      <c r="S31" s="109"/>
      <c r="T31" s="109"/>
      <c r="U31" s="109"/>
      <c r="V31" s="109"/>
      <c r="W31" s="109"/>
      <c r="X31" s="109"/>
      <c r="Y31" s="109"/>
    </row>
    <row r="32" spans="1:25" ht="21" customHeight="1">
      <c r="A32" s="188" t="s">
        <v>116</v>
      </c>
      <c r="B32" s="115"/>
      <c r="C32" s="191"/>
      <c r="D32" s="192"/>
      <c r="E32" s="192"/>
      <c r="F32" s="192"/>
      <c r="G32" s="192"/>
      <c r="H32" s="192"/>
      <c r="I32" s="192"/>
      <c r="J32" s="192"/>
      <c r="K32" s="193">
        <v>0</v>
      </c>
      <c r="L32" s="109"/>
      <c r="M32" s="189" t="s">
        <v>115</v>
      </c>
      <c r="N32" s="190">
        <v>5</v>
      </c>
      <c r="O32" s="109"/>
      <c r="P32" s="109"/>
      <c r="Q32" s="109"/>
      <c r="R32" s="109"/>
      <c r="S32" s="109"/>
      <c r="T32" s="109"/>
      <c r="U32" s="109"/>
      <c r="V32" s="109"/>
      <c r="W32" s="109"/>
      <c r="X32" s="109"/>
      <c r="Y32" s="109"/>
    </row>
    <row r="33" spans="1:25" ht="21" customHeight="1">
      <c r="A33" s="188" t="s">
        <v>117</v>
      </c>
      <c r="B33" s="115"/>
      <c r="C33" s="191"/>
      <c r="D33" s="192"/>
      <c r="E33" s="192"/>
      <c r="F33" s="192"/>
      <c r="G33" s="192">
        <v>3</v>
      </c>
      <c r="H33" s="192"/>
      <c r="I33" s="192">
        <v>1</v>
      </c>
      <c r="J33" s="192"/>
      <c r="K33" s="193">
        <v>4</v>
      </c>
      <c r="L33" s="109"/>
      <c r="M33" s="189" t="s">
        <v>125</v>
      </c>
      <c r="N33" s="190">
        <v>5</v>
      </c>
      <c r="O33" s="109"/>
      <c r="P33" s="109"/>
      <c r="Q33" s="109"/>
      <c r="R33" s="109"/>
      <c r="S33" s="109"/>
      <c r="T33" s="109"/>
      <c r="U33" s="109"/>
      <c r="V33" s="109"/>
      <c r="W33" s="109"/>
      <c r="X33" s="109"/>
      <c r="Y33" s="109"/>
    </row>
    <row r="34" spans="1:25" ht="21" customHeight="1">
      <c r="A34" s="188" t="s">
        <v>118</v>
      </c>
      <c r="B34" s="115"/>
      <c r="C34" s="191">
        <v>2</v>
      </c>
      <c r="D34" s="192"/>
      <c r="E34" s="192">
        <v>2</v>
      </c>
      <c r="F34" s="192"/>
      <c r="G34" s="192">
        <v>14</v>
      </c>
      <c r="H34" s="192"/>
      <c r="I34" s="192">
        <v>5</v>
      </c>
      <c r="J34" s="192"/>
      <c r="K34" s="193">
        <v>23</v>
      </c>
      <c r="L34" s="109"/>
      <c r="M34" s="189" t="s">
        <v>111</v>
      </c>
      <c r="N34" s="190">
        <v>4</v>
      </c>
      <c r="O34" s="109"/>
      <c r="P34" s="109"/>
      <c r="Q34" s="109"/>
      <c r="R34" s="109"/>
      <c r="S34" s="109"/>
      <c r="T34" s="109"/>
      <c r="U34" s="109"/>
      <c r="V34" s="109"/>
      <c r="W34" s="109"/>
      <c r="X34" s="109"/>
      <c r="Y34" s="109"/>
    </row>
    <row r="35" spans="1:25" ht="21" customHeight="1">
      <c r="A35" s="188" t="s">
        <v>119</v>
      </c>
      <c r="B35" s="115"/>
      <c r="C35" s="191">
        <v>1</v>
      </c>
      <c r="D35" s="192"/>
      <c r="E35" s="192">
        <v>1</v>
      </c>
      <c r="F35" s="192"/>
      <c r="G35" s="192">
        <v>4</v>
      </c>
      <c r="H35" s="192"/>
      <c r="I35" s="192">
        <v>2</v>
      </c>
      <c r="J35" s="192"/>
      <c r="K35" s="193">
        <v>8</v>
      </c>
      <c r="L35" s="109"/>
      <c r="M35" s="189" t="s">
        <v>117</v>
      </c>
      <c r="N35" s="190">
        <v>4</v>
      </c>
      <c r="O35" s="109"/>
      <c r="P35" s="109"/>
      <c r="Q35" s="109"/>
      <c r="R35" s="109"/>
      <c r="S35" s="109"/>
      <c r="T35" s="109"/>
      <c r="U35" s="109"/>
      <c r="V35" s="109"/>
      <c r="W35" s="109"/>
      <c r="X35" s="109"/>
      <c r="Y35" s="109"/>
    </row>
    <row r="36" spans="1:25" ht="21" customHeight="1">
      <c r="A36" s="188" t="s">
        <v>120</v>
      </c>
      <c r="B36" s="115"/>
      <c r="C36" s="191">
        <v>1</v>
      </c>
      <c r="D36" s="192"/>
      <c r="E36" s="192"/>
      <c r="F36" s="192"/>
      <c r="G36" s="192">
        <v>4</v>
      </c>
      <c r="H36" s="192"/>
      <c r="I36" s="192">
        <v>1</v>
      </c>
      <c r="J36" s="192"/>
      <c r="K36" s="193">
        <v>6</v>
      </c>
      <c r="L36" s="109"/>
      <c r="M36" s="189" t="s">
        <v>97</v>
      </c>
      <c r="N36" s="190">
        <v>2</v>
      </c>
      <c r="O36" s="109"/>
      <c r="P36" s="109"/>
      <c r="Q36" s="109"/>
      <c r="R36" s="109"/>
      <c r="S36" s="109"/>
      <c r="T36" s="109"/>
      <c r="U36" s="109"/>
      <c r="V36" s="109"/>
      <c r="W36" s="109"/>
      <c r="X36" s="109"/>
      <c r="Y36" s="109"/>
    </row>
    <row r="37" spans="1:25" ht="21" customHeight="1">
      <c r="A37" s="188" t="s">
        <v>121</v>
      </c>
      <c r="B37" s="115"/>
      <c r="C37" s="191"/>
      <c r="D37" s="192"/>
      <c r="E37" s="192"/>
      <c r="F37" s="192"/>
      <c r="G37" s="192">
        <v>36</v>
      </c>
      <c r="H37" s="192"/>
      <c r="I37" s="192">
        <v>15</v>
      </c>
      <c r="J37" s="192"/>
      <c r="K37" s="193">
        <v>51</v>
      </c>
      <c r="L37" s="109"/>
      <c r="M37" s="189" t="s">
        <v>100</v>
      </c>
      <c r="N37" s="190">
        <v>2</v>
      </c>
      <c r="O37" s="109"/>
      <c r="P37" s="109"/>
      <c r="Q37" s="109"/>
      <c r="R37" s="109"/>
      <c r="S37" s="109"/>
      <c r="T37" s="109"/>
      <c r="U37" s="109"/>
      <c r="V37" s="109"/>
      <c r="W37" s="109"/>
      <c r="X37" s="109"/>
      <c r="Y37" s="109"/>
    </row>
    <row r="38" spans="1:25" ht="21" customHeight="1">
      <c r="A38" s="188" t="s">
        <v>122</v>
      </c>
      <c r="B38" s="115"/>
      <c r="C38" s="191"/>
      <c r="D38" s="192"/>
      <c r="E38" s="192"/>
      <c r="F38" s="192"/>
      <c r="G38" s="192"/>
      <c r="H38" s="192"/>
      <c r="I38" s="192"/>
      <c r="J38" s="192"/>
      <c r="K38" s="193">
        <v>0</v>
      </c>
      <c r="L38" s="109"/>
      <c r="M38" s="189" t="s">
        <v>124</v>
      </c>
      <c r="N38" s="190">
        <v>2</v>
      </c>
      <c r="O38" s="109"/>
      <c r="P38" s="109"/>
      <c r="Q38" s="109"/>
      <c r="R38" s="109"/>
      <c r="S38" s="109"/>
      <c r="T38" s="109"/>
      <c r="U38" s="109"/>
      <c r="V38" s="109"/>
      <c r="W38" s="109"/>
      <c r="X38" s="109"/>
      <c r="Y38" s="109"/>
    </row>
    <row r="39" spans="1:25" ht="21" customHeight="1">
      <c r="A39" s="188" t="s">
        <v>123</v>
      </c>
      <c r="B39" s="115"/>
      <c r="C39" s="191">
        <v>1</v>
      </c>
      <c r="D39" s="192"/>
      <c r="E39" s="192">
        <v>1</v>
      </c>
      <c r="F39" s="192"/>
      <c r="G39" s="192">
        <v>23</v>
      </c>
      <c r="H39" s="192"/>
      <c r="I39" s="192">
        <v>11</v>
      </c>
      <c r="J39" s="192"/>
      <c r="K39" s="193">
        <v>36</v>
      </c>
      <c r="L39" s="109"/>
      <c r="M39" s="189" t="s">
        <v>94</v>
      </c>
      <c r="N39" s="190">
        <v>1</v>
      </c>
      <c r="O39" s="109"/>
      <c r="P39" s="109"/>
      <c r="Q39" s="109"/>
      <c r="R39" s="109"/>
      <c r="S39" s="109"/>
      <c r="T39" s="109"/>
      <c r="U39" s="109"/>
      <c r="V39" s="109"/>
      <c r="W39" s="109"/>
      <c r="X39" s="109"/>
      <c r="Y39" s="109"/>
    </row>
    <row r="40" spans="1:25" ht="21" customHeight="1">
      <c r="A40" s="188" t="s">
        <v>124</v>
      </c>
      <c r="B40" s="115"/>
      <c r="C40" s="191"/>
      <c r="D40" s="192"/>
      <c r="E40" s="192"/>
      <c r="F40" s="192"/>
      <c r="G40" s="192">
        <v>2</v>
      </c>
      <c r="H40" s="192"/>
      <c r="I40" s="192"/>
      <c r="J40" s="192"/>
      <c r="K40" s="193">
        <v>2</v>
      </c>
      <c r="L40" s="109"/>
      <c r="M40" s="189" t="s">
        <v>96</v>
      </c>
      <c r="N40" s="190">
        <v>0</v>
      </c>
      <c r="O40" s="109"/>
      <c r="P40" s="109"/>
      <c r="Q40" s="109"/>
      <c r="R40" s="109"/>
      <c r="S40" s="109"/>
      <c r="T40" s="109"/>
      <c r="U40" s="109"/>
      <c r="V40" s="109"/>
      <c r="W40" s="109"/>
      <c r="X40" s="109"/>
      <c r="Y40" s="109"/>
    </row>
    <row r="41" spans="1:25" ht="21" customHeight="1">
      <c r="A41" s="188" t="s">
        <v>125</v>
      </c>
      <c r="B41" s="115"/>
      <c r="C41" s="191"/>
      <c r="D41" s="192"/>
      <c r="E41" s="192"/>
      <c r="F41" s="192"/>
      <c r="G41" s="192">
        <v>2</v>
      </c>
      <c r="H41" s="192"/>
      <c r="I41" s="192">
        <v>3</v>
      </c>
      <c r="J41" s="192"/>
      <c r="K41" s="193">
        <v>5</v>
      </c>
      <c r="L41" s="109"/>
      <c r="M41" s="189" t="s">
        <v>116</v>
      </c>
      <c r="N41" s="190">
        <v>0</v>
      </c>
      <c r="O41" s="109"/>
      <c r="P41" s="109"/>
      <c r="Q41" s="109"/>
      <c r="R41" s="109"/>
      <c r="S41" s="109"/>
      <c r="T41" s="109"/>
      <c r="U41" s="109"/>
      <c r="V41" s="109"/>
      <c r="W41" s="109"/>
      <c r="X41" s="109"/>
      <c r="Y41" s="109"/>
    </row>
    <row r="42" spans="1:25" ht="21" customHeight="1">
      <c r="A42" s="188" t="s">
        <v>495</v>
      </c>
      <c r="B42" s="115"/>
      <c r="C42" s="191">
        <v>1</v>
      </c>
      <c r="D42" s="192"/>
      <c r="E42" s="192">
        <v>1</v>
      </c>
      <c r="F42" s="192"/>
      <c r="G42" s="192">
        <v>8</v>
      </c>
      <c r="H42" s="192"/>
      <c r="I42" s="192">
        <v>2</v>
      </c>
      <c r="J42" s="192"/>
      <c r="K42" s="193">
        <v>12</v>
      </c>
      <c r="L42" s="109"/>
      <c r="M42" s="189" t="s">
        <v>122</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21</v>
      </c>
      <c r="D44" s="196">
        <v>0</v>
      </c>
      <c r="E44" s="196">
        <v>42</v>
      </c>
      <c r="F44" s="196">
        <v>0</v>
      </c>
      <c r="G44" s="196">
        <v>369</v>
      </c>
      <c r="H44" s="196">
        <v>0</v>
      </c>
      <c r="I44" s="196">
        <v>143</v>
      </c>
      <c r="J44" s="196">
        <v>0</v>
      </c>
      <c r="K44" s="197">
        <v>575</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2531-D560-4819-AA32-BADDA50466FF}">
  <sheetPr>
    <tabColor theme="0" tint="-4.9989318521683403E-2"/>
  </sheetPr>
  <dimension ref="A1:Y51"/>
  <sheetViews>
    <sheetView view="pageBreakPreview" zoomScale="60" zoomScaleNormal="85" workbookViewId="0">
      <selection activeCell="D39" sqref="D39"/>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127</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v>1</v>
      </c>
      <c r="D10" s="192"/>
      <c r="E10" s="192">
        <v>3</v>
      </c>
      <c r="F10" s="192"/>
      <c r="G10" s="192">
        <v>1</v>
      </c>
      <c r="H10" s="192"/>
      <c r="I10" s="192">
        <v>1</v>
      </c>
      <c r="J10" s="192"/>
      <c r="K10" s="193">
        <v>6</v>
      </c>
      <c r="L10" s="109"/>
      <c r="M10" s="189" t="s">
        <v>108</v>
      </c>
      <c r="N10" s="190">
        <v>291</v>
      </c>
      <c r="O10" s="109"/>
      <c r="P10" s="109"/>
      <c r="Q10" s="109"/>
      <c r="R10" s="109"/>
      <c r="S10" s="109"/>
      <c r="T10" s="109"/>
      <c r="U10" s="109"/>
      <c r="V10" s="109"/>
      <c r="W10" s="109"/>
      <c r="X10" s="109"/>
      <c r="Y10" s="109"/>
    </row>
    <row r="11" spans="1:25" ht="21" customHeight="1">
      <c r="A11" s="188" t="s">
        <v>95</v>
      </c>
      <c r="B11" s="115"/>
      <c r="C11" s="191">
        <v>2</v>
      </c>
      <c r="D11" s="192"/>
      <c r="E11" s="192">
        <v>16</v>
      </c>
      <c r="F11" s="192"/>
      <c r="G11" s="192">
        <v>4</v>
      </c>
      <c r="H11" s="192"/>
      <c r="I11" s="192">
        <v>9</v>
      </c>
      <c r="J11" s="192"/>
      <c r="K11" s="193">
        <v>31</v>
      </c>
      <c r="L11" s="109"/>
      <c r="M11" s="189" t="s">
        <v>121</v>
      </c>
      <c r="N11" s="190">
        <v>156</v>
      </c>
      <c r="O11" s="109"/>
      <c r="P11" s="109"/>
      <c r="Q11" s="109"/>
      <c r="R11" s="109"/>
      <c r="S11" s="109"/>
      <c r="T11" s="109"/>
      <c r="U11" s="109"/>
      <c r="V11" s="109"/>
      <c r="W11" s="109"/>
      <c r="X11" s="109"/>
      <c r="Y11" s="109"/>
    </row>
    <row r="12" spans="1:25" ht="21" customHeight="1">
      <c r="A12" s="188" t="s">
        <v>96</v>
      </c>
      <c r="B12" s="115"/>
      <c r="C12" s="191">
        <v>1</v>
      </c>
      <c r="D12" s="192"/>
      <c r="E12" s="192"/>
      <c r="F12" s="192"/>
      <c r="G12" s="192"/>
      <c r="H12" s="192"/>
      <c r="I12" s="192">
        <v>2</v>
      </c>
      <c r="J12" s="192"/>
      <c r="K12" s="193">
        <v>3</v>
      </c>
      <c r="L12" s="109"/>
      <c r="M12" s="189" t="s">
        <v>111</v>
      </c>
      <c r="N12" s="190">
        <v>142</v>
      </c>
      <c r="O12" s="109"/>
      <c r="P12" s="109"/>
      <c r="Q12" s="109"/>
      <c r="R12" s="109"/>
      <c r="S12" s="109"/>
      <c r="T12" s="109"/>
      <c r="U12" s="109"/>
      <c r="V12" s="109"/>
      <c r="W12" s="109"/>
      <c r="X12" s="109"/>
      <c r="Y12" s="109"/>
    </row>
    <row r="13" spans="1:25" ht="21" customHeight="1">
      <c r="A13" s="188" t="s">
        <v>97</v>
      </c>
      <c r="B13" s="115"/>
      <c r="C13" s="191"/>
      <c r="D13" s="192"/>
      <c r="E13" s="192"/>
      <c r="F13" s="192"/>
      <c r="G13" s="192">
        <v>1</v>
      </c>
      <c r="H13" s="192"/>
      <c r="I13" s="192">
        <v>1</v>
      </c>
      <c r="J13" s="192"/>
      <c r="K13" s="193">
        <v>2</v>
      </c>
      <c r="L13" s="109"/>
      <c r="M13" s="189" t="s">
        <v>102</v>
      </c>
      <c r="N13" s="190">
        <v>123</v>
      </c>
      <c r="O13" s="109"/>
      <c r="P13" s="109"/>
      <c r="Q13" s="109"/>
      <c r="R13" s="109"/>
      <c r="S13" s="109"/>
      <c r="T13" s="109"/>
      <c r="U13" s="109"/>
      <c r="V13" s="109"/>
      <c r="W13" s="109"/>
      <c r="X13" s="109"/>
      <c r="Y13" s="109"/>
    </row>
    <row r="14" spans="1:25" ht="21" customHeight="1">
      <c r="A14" s="188" t="s">
        <v>100</v>
      </c>
      <c r="B14" s="115"/>
      <c r="C14" s="191">
        <v>2</v>
      </c>
      <c r="D14" s="192"/>
      <c r="E14" s="192">
        <v>23</v>
      </c>
      <c r="F14" s="192"/>
      <c r="G14" s="192">
        <v>3</v>
      </c>
      <c r="H14" s="192"/>
      <c r="I14" s="192">
        <v>2</v>
      </c>
      <c r="J14" s="192"/>
      <c r="K14" s="193">
        <v>30</v>
      </c>
      <c r="L14" s="109"/>
      <c r="M14" s="189" t="s">
        <v>104</v>
      </c>
      <c r="N14" s="190">
        <v>100</v>
      </c>
      <c r="O14" s="109"/>
      <c r="P14" s="109"/>
      <c r="Q14" s="109"/>
      <c r="R14" s="109"/>
      <c r="S14" s="109"/>
      <c r="T14" s="109"/>
      <c r="U14" s="109"/>
      <c r="V14" s="109"/>
      <c r="W14" s="109"/>
      <c r="X14" s="109"/>
      <c r="Y14" s="109"/>
    </row>
    <row r="15" spans="1:25" ht="21" customHeight="1">
      <c r="A15" s="188" t="s">
        <v>101</v>
      </c>
      <c r="B15" s="115"/>
      <c r="C15" s="191"/>
      <c r="D15" s="192"/>
      <c r="E15" s="192">
        <v>1</v>
      </c>
      <c r="F15" s="192"/>
      <c r="G15" s="192">
        <v>4</v>
      </c>
      <c r="H15" s="192"/>
      <c r="I15" s="192">
        <v>8</v>
      </c>
      <c r="J15" s="192"/>
      <c r="K15" s="193">
        <v>13</v>
      </c>
      <c r="L15" s="109"/>
      <c r="M15" s="189" t="s">
        <v>105</v>
      </c>
      <c r="N15" s="190">
        <v>97</v>
      </c>
      <c r="O15" s="109"/>
      <c r="P15" s="109"/>
      <c r="Q15" s="109"/>
      <c r="R15" s="109"/>
      <c r="S15" s="109"/>
      <c r="T15" s="109"/>
      <c r="U15" s="109"/>
      <c r="V15" s="109"/>
      <c r="W15" s="109"/>
      <c r="X15" s="109"/>
      <c r="Y15" s="109"/>
    </row>
    <row r="16" spans="1:25" ht="21" customHeight="1">
      <c r="A16" s="188" t="s">
        <v>102</v>
      </c>
      <c r="B16" s="115"/>
      <c r="C16" s="191">
        <v>6</v>
      </c>
      <c r="D16" s="192"/>
      <c r="E16" s="192">
        <v>36</v>
      </c>
      <c r="F16" s="192"/>
      <c r="G16" s="192">
        <v>50</v>
      </c>
      <c r="H16" s="192"/>
      <c r="I16" s="192">
        <v>31</v>
      </c>
      <c r="J16" s="192"/>
      <c r="K16" s="193">
        <v>123</v>
      </c>
      <c r="L16" s="109"/>
      <c r="M16" s="189" t="s">
        <v>98</v>
      </c>
      <c r="N16" s="190">
        <v>86</v>
      </c>
      <c r="O16" s="109"/>
      <c r="P16" s="109"/>
      <c r="Q16" s="109"/>
      <c r="R16" s="109"/>
      <c r="S16" s="109"/>
      <c r="T16" s="109"/>
      <c r="U16" s="109"/>
      <c r="V16" s="109"/>
      <c r="W16" s="109"/>
      <c r="X16" s="109"/>
      <c r="Y16" s="109"/>
    </row>
    <row r="17" spans="1:25" ht="21" customHeight="1">
      <c r="A17" s="188" t="s">
        <v>98</v>
      </c>
      <c r="B17" s="115"/>
      <c r="C17" s="191">
        <v>1</v>
      </c>
      <c r="D17" s="192"/>
      <c r="E17" s="192">
        <v>65</v>
      </c>
      <c r="F17" s="192"/>
      <c r="G17" s="192">
        <v>9</v>
      </c>
      <c r="H17" s="192"/>
      <c r="I17" s="192">
        <v>11</v>
      </c>
      <c r="J17" s="192"/>
      <c r="K17" s="193">
        <v>86</v>
      </c>
      <c r="L17" s="109"/>
      <c r="M17" s="189" t="s">
        <v>119</v>
      </c>
      <c r="N17" s="190">
        <v>79</v>
      </c>
      <c r="O17" s="109"/>
      <c r="P17" s="109"/>
      <c r="Q17" s="109"/>
      <c r="R17" s="109"/>
      <c r="S17" s="109"/>
      <c r="T17" s="109"/>
      <c r="U17" s="109"/>
      <c r="V17" s="109"/>
      <c r="W17" s="109"/>
      <c r="X17" s="109"/>
      <c r="Y17" s="109"/>
    </row>
    <row r="18" spans="1:25" ht="21" customHeight="1">
      <c r="A18" s="188" t="s">
        <v>99</v>
      </c>
      <c r="B18" s="115"/>
      <c r="C18" s="191">
        <v>1</v>
      </c>
      <c r="D18" s="192"/>
      <c r="E18" s="192">
        <v>3</v>
      </c>
      <c r="F18" s="192"/>
      <c r="G18" s="192">
        <v>3</v>
      </c>
      <c r="H18" s="192"/>
      <c r="I18" s="192">
        <v>2</v>
      </c>
      <c r="J18" s="192"/>
      <c r="K18" s="193">
        <v>9</v>
      </c>
      <c r="L18" s="109"/>
      <c r="M18" s="189" t="s">
        <v>109</v>
      </c>
      <c r="N18" s="190">
        <v>64</v>
      </c>
      <c r="O18" s="109"/>
      <c r="P18" s="109"/>
      <c r="Q18" s="109"/>
      <c r="R18" s="109"/>
      <c r="S18" s="109"/>
      <c r="T18" s="109"/>
      <c r="U18" s="109"/>
      <c r="V18" s="109"/>
      <c r="W18" s="109"/>
      <c r="X18" s="109"/>
      <c r="Y18" s="109"/>
    </row>
    <row r="19" spans="1:25" ht="21" customHeight="1">
      <c r="A19" s="188" t="s">
        <v>103</v>
      </c>
      <c r="B19" s="115"/>
      <c r="C19" s="191">
        <v>2</v>
      </c>
      <c r="D19" s="192"/>
      <c r="E19" s="192">
        <v>8</v>
      </c>
      <c r="F19" s="192"/>
      <c r="G19" s="192">
        <v>2</v>
      </c>
      <c r="H19" s="192"/>
      <c r="I19" s="192">
        <v>6</v>
      </c>
      <c r="J19" s="192"/>
      <c r="K19" s="193">
        <v>18</v>
      </c>
      <c r="L19" s="109"/>
      <c r="M19" s="189" t="s">
        <v>123</v>
      </c>
      <c r="N19" s="190">
        <v>54</v>
      </c>
      <c r="O19" s="109"/>
      <c r="P19" s="109"/>
      <c r="Q19" s="109"/>
      <c r="R19" s="109"/>
      <c r="S19" s="109"/>
      <c r="T19" s="109"/>
      <c r="U19" s="109"/>
      <c r="V19" s="109"/>
      <c r="W19" s="109"/>
      <c r="X19" s="109"/>
      <c r="Y19" s="109"/>
    </row>
    <row r="20" spans="1:25" ht="21" customHeight="1">
      <c r="A20" s="188" t="s">
        <v>108</v>
      </c>
      <c r="B20" s="115"/>
      <c r="C20" s="191">
        <v>38</v>
      </c>
      <c r="D20" s="192"/>
      <c r="E20" s="192">
        <v>179</v>
      </c>
      <c r="F20" s="192"/>
      <c r="G20" s="192">
        <v>29</v>
      </c>
      <c r="H20" s="192"/>
      <c r="I20" s="192">
        <v>45</v>
      </c>
      <c r="J20" s="192"/>
      <c r="K20" s="193">
        <v>291</v>
      </c>
      <c r="L20" s="109"/>
      <c r="M20" s="189" t="s">
        <v>114</v>
      </c>
      <c r="N20" s="190">
        <v>53</v>
      </c>
      <c r="O20" s="109"/>
      <c r="P20" s="109"/>
      <c r="Q20" s="109"/>
      <c r="R20" s="109"/>
      <c r="S20" s="109"/>
      <c r="T20" s="109"/>
      <c r="U20" s="109"/>
      <c r="V20" s="109"/>
      <c r="W20" s="109"/>
      <c r="X20" s="109"/>
      <c r="Y20" s="109"/>
    </row>
    <row r="21" spans="1:25" ht="21" customHeight="1">
      <c r="A21" s="188" t="s">
        <v>104</v>
      </c>
      <c r="B21" s="115"/>
      <c r="C21" s="191">
        <v>11</v>
      </c>
      <c r="D21" s="192"/>
      <c r="E21" s="192">
        <v>81</v>
      </c>
      <c r="F21" s="192"/>
      <c r="G21" s="192">
        <v>3</v>
      </c>
      <c r="H21" s="192"/>
      <c r="I21" s="192">
        <v>5</v>
      </c>
      <c r="J21" s="192"/>
      <c r="K21" s="193">
        <v>100</v>
      </c>
      <c r="L21" s="109"/>
      <c r="M21" s="189" t="s">
        <v>107</v>
      </c>
      <c r="N21" s="190">
        <v>49</v>
      </c>
      <c r="O21" s="109"/>
      <c r="P21" s="109"/>
      <c r="Q21" s="109"/>
      <c r="R21" s="109"/>
      <c r="S21" s="109"/>
      <c r="T21" s="109"/>
      <c r="U21" s="109"/>
      <c r="V21" s="109"/>
      <c r="W21" s="109"/>
      <c r="X21" s="109"/>
      <c r="Y21" s="109"/>
    </row>
    <row r="22" spans="1:25" ht="21" customHeight="1">
      <c r="A22" s="188" t="s">
        <v>105</v>
      </c>
      <c r="B22" s="115"/>
      <c r="C22" s="191">
        <v>23</v>
      </c>
      <c r="D22" s="192"/>
      <c r="E22" s="192">
        <v>18</v>
      </c>
      <c r="F22" s="192"/>
      <c r="G22" s="192">
        <v>29</v>
      </c>
      <c r="H22" s="192"/>
      <c r="I22" s="192">
        <v>27</v>
      </c>
      <c r="J22" s="192"/>
      <c r="K22" s="193">
        <v>97</v>
      </c>
      <c r="L22" s="109"/>
      <c r="M22" s="189" t="s">
        <v>118</v>
      </c>
      <c r="N22" s="190">
        <v>48</v>
      </c>
      <c r="O22" s="109"/>
      <c r="P22" s="109"/>
      <c r="Q22" s="109"/>
      <c r="R22" s="109"/>
      <c r="S22" s="109"/>
      <c r="T22" s="109"/>
      <c r="U22" s="109"/>
      <c r="V22" s="109"/>
      <c r="W22" s="109"/>
      <c r="X22" s="109"/>
      <c r="Y22" s="109"/>
    </row>
    <row r="23" spans="1:25" ht="21" customHeight="1">
      <c r="A23" s="188" t="s">
        <v>106</v>
      </c>
      <c r="B23" s="115"/>
      <c r="C23" s="191">
        <v>6</v>
      </c>
      <c r="D23" s="192"/>
      <c r="E23" s="192">
        <v>19</v>
      </c>
      <c r="F23" s="192"/>
      <c r="G23" s="192">
        <v>4</v>
      </c>
      <c r="H23" s="192"/>
      <c r="I23" s="192">
        <v>3</v>
      </c>
      <c r="J23" s="192"/>
      <c r="K23" s="193">
        <v>32</v>
      </c>
      <c r="L23" s="109"/>
      <c r="M23" s="189" t="s">
        <v>112</v>
      </c>
      <c r="N23" s="190">
        <v>42</v>
      </c>
      <c r="O23" s="109"/>
      <c r="P23" s="109"/>
      <c r="Q23" s="109"/>
      <c r="R23" s="109"/>
      <c r="S23" s="109"/>
      <c r="T23" s="109"/>
      <c r="U23" s="109"/>
      <c r="V23" s="109"/>
      <c r="W23" s="109"/>
      <c r="X23" s="109"/>
      <c r="Y23" s="109"/>
    </row>
    <row r="24" spans="1:25" ht="21" customHeight="1">
      <c r="A24" s="188" t="s">
        <v>107</v>
      </c>
      <c r="B24" s="115"/>
      <c r="C24" s="191">
        <v>4</v>
      </c>
      <c r="D24" s="192"/>
      <c r="E24" s="192">
        <v>5</v>
      </c>
      <c r="F24" s="192"/>
      <c r="G24" s="192">
        <v>13</v>
      </c>
      <c r="H24" s="192"/>
      <c r="I24" s="192">
        <v>27</v>
      </c>
      <c r="J24" s="192"/>
      <c r="K24" s="193">
        <v>49</v>
      </c>
      <c r="L24" s="109"/>
      <c r="M24" s="189" t="s">
        <v>106</v>
      </c>
      <c r="N24" s="190">
        <v>32</v>
      </c>
      <c r="O24" s="109"/>
      <c r="P24" s="109"/>
      <c r="Q24" s="109"/>
      <c r="R24" s="109"/>
      <c r="S24" s="109"/>
      <c r="T24" s="109"/>
      <c r="U24" s="109"/>
      <c r="V24" s="109"/>
      <c r="W24" s="109"/>
      <c r="X24" s="109"/>
      <c r="Y24" s="109"/>
    </row>
    <row r="25" spans="1:25" ht="21" customHeight="1">
      <c r="A25" s="188" t="s">
        <v>109</v>
      </c>
      <c r="B25" s="115"/>
      <c r="C25" s="191">
        <v>10</v>
      </c>
      <c r="D25" s="192"/>
      <c r="E25" s="192">
        <v>14</v>
      </c>
      <c r="F25" s="192"/>
      <c r="G25" s="192">
        <v>14</v>
      </c>
      <c r="H25" s="192"/>
      <c r="I25" s="192">
        <v>26</v>
      </c>
      <c r="J25" s="192"/>
      <c r="K25" s="193">
        <v>64</v>
      </c>
      <c r="L25" s="109"/>
      <c r="M25" s="189" t="s">
        <v>95</v>
      </c>
      <c r="N25" s="190">
        <v>31</v>
      </c>
      <c r="O25" s="109"/>
      <c r="P25" s="109"/>
      <c r="Q25" s="109"/>
      <c r="R25" s="109"/>
      <c r="S25" s="109"/>
      <c r="T25" s="109"/>
      <c r="U25" s="109"/>
      <c r="V25" s="109"/>
      <c r="W25" s="109"/>
      <c r="X25" s="109"/>
      <c r="Y25" s="109"/>
    </row>
    <row r="26" spans="1:25" ht="21" customHeight="1">
      <c r="A26" s="188" t="s">
        <v>110</v>
      </c>
      <c r="B26" s="115"/>
      <c r="C26" s="191">
        <v>3</v>
      </c>
      <c r="D26" s="192"/>
      <c r="E26" s="192">
        <v>4</v>
      </c>
      <c r="F26" s="192"/>
      <c r="G26" s="192">
        <v>6</v>
      </c>
      <c r="H26" s="192"/>
      <c r="I26" s="192">
        <v>12</v>
      </c>
      <c r="J26" s="192"/>
      <c r="K26" s="193">
        <v>25</v>
      </c>
      <c r="L26" s="109"/>
      <c r="M26" s="189" t="s">
        <v>495</v>
      </c>
      <c r="N26" s="190">
        <v>31</v>
      </c>
      <c r="O26" s="109"/>
      <c r="P26" s="109"/>
      <c r="Q26" s="109"/>
      <c r="R26" s="109"/>
      <c r="S26" s="109"/>
      <c r="T26" s="109"/>
      <c r="U26" s="109"/>
      <c r="V26" s="109"/>
      <c r="W26" s="109"/>
      <c r="X26" s="109"/>
      <c r="Y26" s="109"/>
    </row>
    <row r="27" spans="1:25" ht="21" customHeight="1">
      <c r="A27" s="188" t="s">
        <v>111</v>
      </c>
      <c r="B27" s="115"/>
      <c r="C27" s="191">
        <v>24</v>
      </c>
      <c r="D27" s="192"/>
      <c r="E27" s="192">
        <v>46</v>
      </c>
      <c r="F27" s="192"/>
      <c r="G27" s="192">
        <v>30</v>
      </c>
      <c r="H27" s="192"/>
      <c r="I27" s="192">
        <v>42</v>
      </c>
      <c r="J27" s="192"/>
      <c r="K27" s="193">
        <v>142</v>
      </c>
      <c r="L27" s="109"/>
      <c r="M27" s="189" t="s">
        <v>100</v>
      </c>
      <c r="N27" s="190">
        <v>30</v>
      </c>
      <c r="O27" s="109"/>
      <c r="P27" s="109"/>
      <c r="Q27" s="109"/>
      <c r="R27" s="109"/>
      <c r="S27" s="109"/>
      <c r="T27" s="109"/>
      <c r="U27" s="109"/>
      <c r="V27" s="109"/>
      <c r="W27" s="109"/>
      <c r="X27" s="109"/>
      <c r="Y27" s="109"/>
    </row>
    <row r="28" spans="1:25" ht="21" customHeight="1">
      <c r="A28" s="188" t="s">
        <v>112</v>
      </c>
      <c r="B28" s="115"/>
      <c r="C28" s="191">
        <v>10</v>
      </c>
      <c r="D28" s="192"/>
      <c r="E28" s="192">
        <v>22</v>
      </c>
      <c r="F28" s="192"/>
      <c r="G28" s="192">
        <v>3</v>
      </c>
      <c r="H28" s="192"/>
      <c r="I28" s="192">
        <v>7</v>
      </c>
      <c r="J28" s="192"/>
      <c r="K28" s="193">
        <v>42</v>
      </c>
      <c r="L28" s="109"/>
      <c r="M28" s="189" t="s">
        <v>110</v>
      </c>
      <c r="N28" s="190">
        <v>25</v>
      </c>
      <c r="O28" s="109"/>
      <c r="P28" s="109"/>
      <c r="Q28" s="109"/>
      <c r="R28" s="109"/>
      <c r="S28" s="109"/>
      <c r="T28" s="109"/>
      <c r="U28" s="109"/>
      <c r="V28" s="109"/>
      <c r="W28" s="109"/>
      <c r="X28" s="109"/>
      <c r="Y28" s="109"/>
    </row>
    <row r="29" spans="1:25" ht="21" customHeight="1">
      <c r="A29" s="188" t="s">
        <v>113</v>
      </c>
      <c r="B29" s="115"/>
      <c r="C29" s="191">
        <v>1</v>
      </c>
      <c r="D29" s="192"/>
      <c r="E29" s="192">
        <v>1</v>
      </c>
      <c r="F29" s="192"/>
      <c r="G29" s="192">
        <v>2</v>
      </c>
      <c r="H29" s="192"/>
      <c r="I29" s="192">
        <v>5</v>
      </c>
      <c r="J29" s="192"/>
      <c r="K29" s="193">
        <v>9</v>
      </c>
      <c r="L29" s="109"/>
      <c r="M29" s="189" t="s">
        <v>125</v>
      </c>
      <c r="N29" s="190">
        <v>20</v>
      </c>
      <c r="O29" s="109"/>
      <c r="P29" s="109"/>
      <c r="Q29" s="109"/>
      <c r="R29" s="109"/>
      <c r="S29" s="109"/>
      <c r="T29" s="109"/>
      <c r="U29" s="109"/>
      <c r="V29" s="109"/>
      <c r="W29" s="109"/>
      <c r="X29" s="109"/>
      <c r="Y29" s="109"/>
    </row>
    <row r="30" spans="1:25" ht="21" customHeight="1">
      <c r="A30" s="188" t="s">
        <v>114</v>
      </c>
      <c r="B30" s="115"/>
      <c r="C30" s="191">
        <v>7</v>
      </c>
      <c r="D30" s="192"/>
      <c r="E30" s="192">
        <v>31</v>
      </c>
      <c r="F30" s="192"/>
      <c r="G30" s="192">
        <v>4</v>
      </c>
      <c r="H30" s="192"/>
      <c r="I30" s="192">
        <v>11</v>
      </c>
      <c r="J30" s="192"/>
      <c r="K30" s="193">
        <v>53</v>
      </c>
      <c r="L30" s="109"/>
      <c r="M30" s="189" t="s">
        <v>103</v>
      </c>
      <c r="N30" s="190">
        <v>18</v>
      </c>
      <c r="O30" s="109"/>
      <c r="P30" s="109"/>
      <c r="Q30" s="109"/>
      <c r="R30" s="109"/>
      <c r="S30" s="109"/>
      <c r="T30" s="109"/>
      <c r="U30" s="109"/>
      <c r="V30" s="109"/>
      <c r="W30" s="109"/>
      <c r="X30" s="109"/>
      <c r="Y30" s="109"/>
    </row>
    <row r="31" spans="1:25" ht="21" customHeight="1">
      <c r="A31" s="188" t="s">
        <v>115</v>
      </c>
      <c r="B31" s="115"/>
      <c r="C31" s="191"/>
      <c r="D31" s="192"/>
      <c r="E31" s="192">
        <v>1</v>
      </c>
      <c r="F31" s="192"/>
      <c r="G31" s="192"/>
      <c r="H31" s="192"/>
      <c r="I31" s="192"/>
      <c r="J31" s="192"/>
      <c r="K31" s="193">
        <v>1</v>
      </c>
      <c r="L31" s="109"/>
      <c r="M31" s="189" t="s">
        <v>120</v>
      </c>
      <c r="N31" s="190">
        <v>18</v>
      </c>
      <c r="O31" s="109"/>
      <c r="P31" s="109"/>
      <c r="Q31" s="109"/>
      <c r="R31" s="109"/>
      <c r="S31" s="109"/>
      <c r="T31" s="109"/>
      <c r="U31" s="109"/>
      <c r="V31" s="109"/>
      <c r="W31" s="109"/>
      <c r="X31" s="109"/>
      <c r="Y31" s="109"/>
    </row>
    <row r="32" spans="1:25" ht="21" customHeight="1">
      <c r="A32" s="188" t="s">
        <v>116</v>
      </c>
      <c r="B32" s="115"/>
      <c r="C32" s="191">
        <v>7</v>
      </c>
      <c r="D32" s="192"/>
      <c r="E32" s="192">
        <v>9</v>
      </c>
      <c r="F32" s="192"/>
      <c r="G32" s="192"/>
      <c r="H32" s="192"/>
      <c r="I32" s="192"/>
      <c r="J32" s="192"/>
      <c r="K32" s="193">
        <v>16</v>
      </c>
      <c r="L32" s="109"/>
      <c r="M32" s="189" t="s">
        <v>117</v>
      </c>
      <c r="N32" s="190">
        <v>17</v>
      </c>
      <c r="O32" s="109"/>
      <c r="P32" s="109"/>
      <c r="Q32" s="109"/>
      <c r="R32" s="109"/>
      <c r="S32" s="109"/>
      <c r="T32" s="109"/>
      <c r="U32" s="109"/>
      <c r="V32" s="109"/>
      <c r="W32" s="109"/>
      <c r="X32" s="109"/>
      <c r="Y32" s="109"/>
    </row>
    <row r="33" spans="1:25" ht="21" customHeight="1">
      <c r="A33" s="188" t="s">
        <v>117</v>
      </c>
      <c r="B33" s="115"/>
      <c r="C33" s="191">
        <v>1</v>
      </c>
      <c r="D33" s="192"/>
      <c r="E33" s="192">
        <v>2</v>
      </c>
      <c r="F33" s="192"/>
      <c r="G33" s="192">
        <v>2</v>
      </c>
      <c r="H33" s="192"/>
      <c r="I33" s="192">
        <v>12</v>
      </c>
      <c r="J33" s="192"/>
      <c r="K33" s="193">
        <v>17</v>
      </c>
      <c r="L33" s="109"/>
      <c r="M33" s="189" t="s">
        <v>116</v>
      </c>
      <c r="N33" s="190">
        <v>16</v>
      </c>
      <c r="O33" s="109"/>
      <c r="P33" s="109"/>
      <c r="Q33" s="109"/>
      <c r="R33" s="109"/>
      <c r="S33" s="109"/>
      <c r="T33" s="109"/>
      <c r="U33" s="109"/>
      <c r="V33" s="109"/>
      <c r="W33" s="109"/>
      <c r="X33" s="109"/>
      <c r="Y33" s="109"/>
    </row>
    <row r="34" spans="1:25" ht="21" customHeight="1">
      <c r="A34" s="188" t="s">
        <v>118</v>
      </c>
      <c r="B34" s="115"/>
      <c r="C34" s="191">
        <v>5</v>
      </c>
      <c r="D34" s="192"/>
      <c r="E34" s="192">
        <v>5</v>
      </c>
      <c r="F34" s="192"/>
      <c r="G34" s="192">
        <v>11</v>
      </c>
      <c r="H34" s="192"/>
      <c r="I34" s="192">
        <v>27</v>
      </c>
      <c r="J34" s="192"/>
      <c r="K34" s="193">
        <v>48</v>
      </c>
      <c r="L34" s="109"/>
      <c r="M34" s="189" t="s">
        <v>101</v>
      </c>
      <c r="N34" s="190">
        <v>13</v>
      </c>
      <c r="O34" s="109"/>
      <c r="P34" s="109"/>
      <c r="Q34" s="109"/>
      <c r="R34" s="109"/>
      <c r="S34" s="109"/>
      <c r="T34" s="109"/>
      <c r="U34" s="109"/>
      <c r="V34" s="109"/>
      <c r="W34" s="109"/>
      <c r="X34" s="109"/>
      <c r="Y34" s="109"/>
    </row>
    <row r="35" spans="1:25" ht="21" customHeight="1">
      <c r="A35" s="188" t="s">
        <v>119</v>
      </c>
      <c r="B35" s="115"/>
      <c r="C35" s="191">
        <v>12</v>
      </c>
      <c r="D35" s="192"/>
      <c r="E35" s="192">
        <v>59</v>
      </c>
      <c r="F35" s="192"/>
      <c r="G35" s="192"/>
      <c r="H35" s="192"/>
      <c r="I35" s="192">
        <v>8</v>
      </c>
      <c r="J35" s="192"/>
      <c r="K35" s="193">
        <v>79</v>
      </c>
      <c r="L35" s="109"/>
      <c r="M35" s="189" t="s">
        <v>99</v>
      </c>
      <c r="N35" s="190">
        <v>9</v>
      </c>
      <c r="O35" s="109"/>
      <c r="P35" s="109"/>
      <c r="Q35" s="109"/>
      <c r="R35" s="109"/>
      <c r="S35" s="109"/>
      <c r="T35" s="109"/>
      <c r="U35" s="109"/>
      <c r="V35" s="109"/>
      <c r="W35" s="109"/>
      <c r="X35" s="109"/>
      <c r="Y35" s="109"/>
    </row>
    <row r="36" spans="1:25" ht="21" customHeight="1">
      <c r="A36" s="188" t="s">
        <v>120</v>
      </c>
      <c r="B36" s="115"/>
      <c r="C36" s="191">
        <v>1</v>
      </c>
      <c r="D36" s="192"/>
      <c r="E36" s="192">
        <v>1</v>
      </c>
      <c r="F36" s="192"/>
      <c r="G36" s="192">
        <v>10</v>
      </c>
      <c r="H36" s="192"/>
      <c r="I36" s="192">
        <v>6</v>
      </c>
      <c r="J36" s="192"/>
      <c r="K36" s="193">
        <v>18</v>
      </c>
      <c r="L36" s="109"/>
      <c r="M36" s="189" t="s">
        <v>113</v>
      </c>
      <c r="N36" s="190">
        <v>9</v>
      </c>
      <c r="O36" s="109"/>
      <c r="P36" s="109"/>
      <c r="Q36" s="109"/>
      <c r="R36" s="109"/>
      <c r="S36" s="109"/>
      <c r="T36" s="109"/>
      <c r="U36" s="109"/>
      <c r="V36" s="109"/>
      <c r="W36" s="109"/>
      <c r="X36" s="109"/>
      <c r="Y36" s="109"/>
    </row>
    <row r="37" spans="1:25" ht="21" customHeight="1">
      <c r="A37" s="188" t="s">
        <v>121</v>
      </c>
      <c r="B37" s="115"/>
      <c r="C37" s="191">
        <v>31</v>
      </c>
      <c r="D37" s="192"/>
      <c r="E37" s="192">
        <v>14</v>
      </c>
      <c r="F37" s="192"/>
      <c r="G37" s="192">
        <v>62</v>
      </c>
      <c r="H37" s="192"/>
      <c r="I37" s="192">
        <v>49</v>
      </c>
      <c r="J37" s="192"/>
      <c r="K37" s="193">
        <v>156</v>
      </c>
      <c r="L37" s="109"/>
      <c r="M37" s="189" t="s">
        <v>122</v>
      </c>
      <c r="N37" s="190">
        <v>7</v>
      </c>
      <c r="O37" s="109"/>
      <c r="P37" s="109"/>
      <c r="Q37" s="109"/>
      <c r="R37" s="109"/>
      <c r="S37" s="109"/>
      <c r="T37" s="109"/>
      <c r="U37" s="109"/>
      <c r="V37" s="109"/>
      <c r="W37" s="109"/>
      <c r="X37" s="109"/>
      <c r="Y37" s="109"/>
    </row>
    <row r="38" spans="1:25" ht="21" customHeight="1">
      <c r="A38" s="188" t="s">
        <v>122</v>
      </c>
      <c r="B38" s="115"/>
      <c r="C38" s="191"/>
      <c r="D38" s="192"/>
      <c r="E38" s="192">
        <v>1</v>
      </c>
      <c r="F38" s="192"/>
      <c r="G38" s="192">
        <v>5</v>
      </c>
      <c r="H38" s="192"/>
      <c r="I38" s="192">
        <v>1</v>
      </c>
      <c r="J38" s="192"/>
      <c r="K38" s="193">
        <v>7</v>
      </c>
      <c r="L38" s="109"/>
      <c r="M38" s="189" t="s">
        <v>94</v>
      </c>
      <c r="N38" s="190">
        <v>6</v>
      </c>
      <c r="O38" s="109"/>
      <c r="P38" s="109"/>
      <c r="Q38" s="109"/>
      <c r="R38" s="109"/>
      <c r="S38" s="109"/>
      <c r="T38" s="109"/>
      <c r="U38" s="109"/>
      <c r="V38" s="109"/>
      <c r="W38" s="109"/>
      <c r="X38" s="109"/>
      <c r="Y38" s="109"/>
    </row>
    <row r="39" spans="1:25" ht="21" customHeight="1">
      <c r="A39" s="188" t="s">
        <v>123</v>
      </c>
      <c r="B39" s="115"/>
      <c r="C39" s="191">
        <v>10</v>
      </c>
      <c r="D39" s="192"/>
      <c r="E39" s="192">
        <v>1</v>
      </c>
      <c r="F39" s="192"/>
      <c r="G39" s="192">
        <v>18</v>
      </c>
      <c r="H39" s="192"/>
      <c r="I39" s="192">
        <v>25</v>
      </c>
      <c r="J39" s="192"/>
      <c r="K39" s="193">
        <v>54</v>
      </c>
      <c r="L39" s="109"/>
      <c r="M39" s="189" t="s">
        <v>96</v>
      </c>
      <c r="N39" s="190">
        <v>3</v>
      </c>
      <c r="O39" s="109"/>
      <c r="P39" s="109"/>
      <c r="Q39" s="109"/>
      <c r="R39" s="109"/>
      <c r="S39" s="109"/>
      <c r="T39" s="109"/>
      <c r="U39" s="109"/>
      <c r="V39" s="109"/>
      <c r="W39" s="109"/>
      <c r="X39" s="109"/>
      <c r="Y39" s="109"/>
    </row>
    <row r="40" spans="1:25" ht="21" customHeight="1">
      <c r="A40" s="188" t="s">
        <v>124</v>
      </c>
      <c r="B40" s="115"/>
      <c r="C40" s="191"/>
      <c r="D40" s="192"/>
      <c r="E40" s="192"/>
      <c r="F40" s="192"/>
      <c r="G40" s="192">
        <v>1</v>
      </c>
      <c r="H40" s="192"/>
      <c r="I40" s="192"/>
      <c r="J40" s="192"/>
      <c r="K40" s="193">
        <v>1</v>
      </c>
      <c r="L40" s="109"/>
      <c r="M40" s="189" t="s">
        <v>97</v>
      </c>
      <c r="N40" s="190">
        <v>2</v>
      </c>
      <c r="O40" s="109"/>
      <c r="P40" s="109"/>
      <c r="Q40" s="109"/>
      <c r="R40" s="109"/>
      <c r="S40" s="109"/>
      <c r="T40" s="109"/>
      <c r="U40" s="109"/>
      <c r="V40" s="109"/>
      <c r="W40" s="109"/>
      <c r="X40" s="109"/>
      <c r="Y40" s="109"/>
    </row>
    <row r="41" spans="1:25" ht="21" customHeight="1">
      <c r="A41" s="188" t="s">
        <v>125</v>
      </c>
      <c r="B41" s="115"/>
      <c r="C41" s="191">
        <v>4</v>
      </c>
      <c r="D41" s="192"/>
      <c r="E41" s="192">
        <v>12</v>
      </c>
      <c r="F41" s="192"/>
      <c r="G41" s="192">
        <v>1</v>
      </c>
      <c r="H41" s="192"/>
      <c r="I41" s="192">
        <v>3</v>
      </c>
      <c r="J41" s="192"/>
      <c r="K41" s="193">
        <v>20</v>
      </c>
      <c r="L41" s="109"/>
      <c r="M41" s="189" t="s">
        <v>115</v>
      </c>
      <c r="N41" s="190">
        <v>1</v>
      </c>
      <c r="O41" s="109"/>
      <c r="P41" s="109"/>
      <c r="Q41" s="109"/>
      <c r="R41" s="109"/>
      <c r="S41" s="109"/>
      <c r="T41" s="109"/>
      <c r="U41" s="109"/>
      <c r="V41" s="109"/>
      <c r="W41" s="109"/>
      <c r="X41" s="109"/>
      <c r="Y41" s="109"/>
    </row>
    <row r="42" spans="1:25" ht="21" customHeight="1">
      <c r="A42" s="188" t="s">
        <v>495</v>
      </c>
      <c r="B42" s="115"/>
      <c r="C42" s="191">
        <v>4</v>
      </c>
      <c r="D42" s="192"/>
      <c r="E42" s="192">
        <v>12</v>
      </c>
      <c r="F42" s="192"/>
      <c r="G42" s="192">
        <v>4</v>
      </c>
      <c r="H42" s="192"/>
      <c r="I42" s="192">
        <v>11</v>
      </c>
      <c r="J42" s="192"/>
      <c r="K42" s="193">
        <v>31</v>
      </c>
      <c r="L42" s="109"/>
      <c r="M42" s="189" t="s">
        <v>124</v>
      </c>
      <c r="N42" s="190">
        <v>1</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228</v>
      </c>
      <c r="D44" s="196">
        <v>0</v>
      </c>
      <c r="E44" s="196">
        <v>692</v>
      </c>
      <c r="F44" s="196">
        <v>0</v>
      </c>
      <c r="G44" s="196">
        <v>328</v>
      </c>
      <c r="H44" s="196">
        <v>0</v>
      </c>
      <c r="I44" s="196">
        <v>425</v>
      </c>
      <c r="J44" s="196">
        <v>0</v>
      </c>
      <c r="K44" s="197">
        <v>1673</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99A20-D4A4-4942-9639-E45850615844}">
  <sheetPr>
    <tabColor theme="0" tint="-4.9989318521683403E-2"/>
  </sheetPr>
  <dimension ref="A1:H491"/>
  <sheetViews>
    <sheetView view="pageBreakPreview" topLeftCell="C55" zoomScale="80" zoomScaleNormal="80" zoomScaleSheetLayoutView="80" workbookViewId="0">
      <selection activeCell="C72" sqref="C72"/>
    </sheetView>
  </sheetViews>
  <sheetFormatPr baseColWidth="10" defaultRowHeight="21.6"/>
  <cols>
    <col min="1" max="1" width="37.5546875" style="330" customWidth="1"/>
    <col min="2" max="2" width="2.5546875" style="330" customWidth="1"/>
    <col min="3" max="3" width="200.6640625" style="330" customWidth="1"/>
    <col min="4" max="4" width="2.6640625" style="330" customWidth="1"/>
    <col min="5" max="5" width="8.6640625" style="331" customWidth="1"/>
    <col min="6" max="256" width="11.44140625" style="330"/>
    <col min="257" max="257" width="37.5546875" style="330" customWidth="1"/>
    <col min="258" max="258" width="2.5546875" style="330" customWidth="1"/>
    <col min="259" max="259" width="200.6640625" style="330" customWidth="1"/>
    <col min="260" max="260" width="2.6640625" style="330" customWidth="1"/>
    <col min="261" max="261" width="8.6640625" style="330" customWidth="1"/>
    <col min="262" max="512" width="11.44140625" style="330"/>
    <col min="513" max="513" width="37.5546875" style="330" customWidth="1"/>
    <col min="514" max="514" width="2.5546875" style="330" customWidth="1"/>
    <col min="515" max="515" width="200.6640625" style="330" customWidth="1"/>
    <col min="516" max="516" width="2.6640625" style="330" customWidth="1"/>
    <col min="517" max="517" width="8.6640625" style="330" customWidth="1"/>
    <col min="518" max="768" width="11.44140625" style="330"/>
    <col min="769" max="769" width="37.5546875" style="330" customWidth="1"/>
    <col min="770" max="770" width="2.5546875" style="330" customWidth="1"/>
    <col min="771" max="771" width="200.6640625" style="330" customWidth="1"/>
    <col min="772" max="772" width="2.6640625" style="330" customWidth="1"/>
    <col min="773" max="773" width="8.6640625" style="330" customWidth="1"/>
    <col min="774" max="1024" width="11.44140625" style="330"/>
    <col min="1025" max="1025" width="37.5546875" style="330" customWidth="1"/>
    <col min="1026" max="1026" width="2.5546875" style="330" customWidth="1"/>
    <col min="1027" max="1027" width="200.6640625" style="330" customWidth="1"/>
    <col min="1028" max="1028" width="2.6640625" style="330" customWidth="1"/>
    <col min="1029" max="1029" width="8.6640625" style="330" customWidth="1"/>
    <col min="1030" max="1280" width="11.44140625" style="330"/>
    <col min="1281" max="1281" width="37.5546875" style="330" customWidth="1"/>
    <col min="1282" max="1282" width="2.5546875" style="330" customWidth="1"/>
    <col min="1283" max="1283" width="200.6640625" style="330" customWidth="1"/>
    <col min="1284" max="1284" width="2.6640625" style="330" customWidth="1"/>
    <col min="1285" max="1285" width="8.6640625" style="330" customWidth="1"/>
    <col min="1286" max="1536" width="11.44140625" style="330"/>
    <col min="1537" max="1537" width="37.5546875" style="330" customWidth="1"/>
    <col min="1538" max="1538" width="2.5546875" style="330" customWidth="1"/>
    <col min="1539" max="1539" width="200.6640625" style="330" customWidth="1"/>
    <col min="1540" max="1540" width="2.6640625" style="330" customWidth="1"/>
    <col min="1541" max="1541" width="8.6640625" style="330" customWidth="1"/>
    <col min="1542" max="1792" width="11.44140625" style="330"/>
    <col min="1793" max="1793" width="37.5546875" style="330" customWidth="1"/>
    <col min="1794" max="1794" width="2.5546875" style="330" customWidth="1"/>
    <col min="1795" max="1795" width="200.6640625" style="330" customWidth="1"/>
    <col min="1796" max="1796" width="2.6640625" style="330" customWidth="1"/>
    <col min="1797" max="1797" width="8.6640625" style="330" customWidth="1"/>
    <col min="1798" max="2048" width="11.44140625" style="330"/>
    <col min="2049" max="2049" width="37.5546875" style="330" customWidth="1"/>
    <col min="2050" max="2050" width="2.5546875" style="330" customWidth="1"/>
    <col min="2051" max="2051" width="200.6640625" style="330" customWidth="1"/>
    <col min="2052" max="2052" width="2.6640625" style="330" customWidth="1"/>
    <col min="2053" max="2053" width="8.6640625" style="330" customWidth="1"/>
    <col min="2054" max="2304" width="11.44140625" style="330"/>
    <col min="2305" max="2305" width="37.5546875" style="330" customWidth="1"/>
    <col min="2306" max="2306" width="2.5546875" style="330" customWidth="1"/>
    <col min="2307" max="2307" width="200.6640625" style="330" customWidth="1"/>
    <col min="2308" max="2308" width="2.6640625" style="330" customWidth="1"/>
    <col min="2309" max="2309" width="8.6640625" style="330" customWidth="1"/>
    <col min="2310" max="2560" width="11.44140625" style="330"/>
    <col min="2561" max="2561" width="37.5546875" style="330" customWidth="1"/>
    <col min="2562" max="2562" width="2.5546875" style="330" customWidth="1"/>
    <col min="2563" max="2563" width="200.6640625" style="330" customWidth="1"/>
    <col min="2564" max="2564" width="2.6640625" style="330" customWidth="1"/>
    <col min="2565" max="2565" width="8.6640625" style="330" customWidth="1"/>
    <col min="2566" max="2816" width="11.44140625" style="330"/>
    <col min="2817" max="2817" width="37.5546875" style="330" customWidth="1"/>
    <col min="2818" max="2818" width="2.5546875" style="330" customWidth="1"/>
    <col min="2819" max="2819" width="200.6640625" style="330" customWidth="1"/>
    <col min="2820" max="2820" width="2.6640625" style="330" customWidth="1"/>
    <col min="2821" max="2821" width="8.6640625" style="330" customWidth="1"/>
    <col min="2822" max="3072" width="11.44140625" style="330"/>
    <col min="3073" max="3073" width="37.5546875" style="330" customWidth="1"/>
    <col min="3074" max="3074" width="2.5546875" style="330" customWidth="1"/>
    <col min="3075" max="3075" width="200.6640625" style="330" customWidth="1"/>
    <col min="3076" max="3076" width="2.6640625" style="330" customWidth="1"/>
    <col min="3077" max="3077" width="8.6640625" style="330" customWidth="1"/>
    <col min="3078" max="3328" width="11.44140625" style="330"/>
    <col min="3329" max="3329" width="37.5546875" style="330" customWidth="1"/>
    <col min="3330" max="3330" width="2.5546875" style="330" customWidth="1"/>
    <col min="3331" max="3331" width="200.6640625" style="330" customWidth="1"/>
    <col min="3332" max="3332" width="2.6640625" style="330" customWidth="1"/>
    <col min="3333" max="3333" width="8.6640625" style="330" customWidth="1"/>
    <col min="3334" max="3584" width="11.44140625" style="330"/>
    <col min="3585" max="3585" width="37.5546875" style="330" customWidth="1"/>
    <col min="3586" max="3586" width="2.5546875" style="330" customWidth="1"/>
    <col min="3587" max="3587" width="200.6640625" style="330" customWidth="1"/>
    <col min="3588" max="3588" width="2.6640625" style="330" customWidth="1"/>
    <col min="3589" max="3589" width="8.6640625" style="330" customWidth="1"/>
    <col min="3590" max="3840" width="11.44140625" style="330"/>
    <col min="3841" max="3841" width="37.5546875" style="330" customWidth="1"/>
    <col min="3842" max="3842" width="2.5546875" style="330" customWidth="1"/>
    <col min="3843" max="3843" width="200.6640625" style="330" customWidth="1"/>
    <col min="3844" max="3844" width="2.6640625" style="330" customWidth="1"/>
    <col min="3845" max="3845" width="8.6640625" style="330" customWidth="1"/>
    <col min="3846" max="4096" width="11.44140625" style="330"/>
    <col min="4097" max="4097" width="37.5546875" style="330" customWidth="1"/>
    <col min="4098" max="4098" width="2.5546875" style="330" customWidth="1"/>
    <col min="4099" max="4099" width="200.6640625" style="330" customWidth="1"/>
    <col min="4100" max="4100" width="2.6640625" style="330" customWidth="1"/>
    <col min="4101" max="4101" width="8.6640625" style="330" customWidth="1"/>
    <col min="4102" max="4352" width="11.44140625" style="330"/>
    <col min="4353" max="4353" width="37.5546875" style="330" customWidth="1"/>
    <col min="4354" max="4354" width="2.5546875" style="330" customWidth="1"/>
    <col min="4355" max="4355" width="200.6640625" style="330" customWidth="1"/>
    <col min="4356" max="4356" width="2.6640625" style="330" customWidth="1"/>
    <col min="4357" max="4357" width="8.6640625" style="330" customWidth="1"/>
    <col min="4358" max="4608" width="11.44140625" style="330"/>
    <col min="4609" max="4609" width="37.5546875" style="330" customWidth="1"/>
    <col min="4610" max="4610" width="2.5546875" style="330" customWidth="1"/>
    <col min="4611" max="4611" width="200.6640625" style="330" customWidth="1"/>
    <col min="4612" max="4612" width="2.6640625" style="330" customWidth="1"/>
    <col min="4613" max="4613" width="8.6640625" style="330" customWidth="1"/>
    <col min="4614" max="4864" width="11.44140625" style="330"/>
    <col min="4865" max="4865" width="37.5546875" style="330" customWidth="1"/>
    <col min="4866" max="4866" width="2.5546875" style="330" customWidth="1"/>
    <col min="4867" max="4867" width="200.6640625" style="330" customWidth="1"/>
    <col min="4868" max="4868" width="2.6640625" style="330" customWidth="1"/>
    <col min="4869" max="4869" width="8.6640625" style="330" customWidth="1"/>
    <col min="4870" max="5120" width="11.44140625" style="330"/>
    <col min="5121" max="5121" width="37.5546875" style="330" customWidth="1"/>
    <col min="5122" max="5122" width="2.5546875" style="330" customWidth="1"/>
    <col min="5123" max="5123" width="200.6640625" style="330" customWidth="1"/>
    <col min="5124" max="5124" width="2.6640625" style="330" customWidth="1"/>
    <col min="5125" max="5125" width="8.6640625" style="330" customWidth="1"/>
    <col min="5126" max="5376" width="11.44140625" style="330"/>
    <col min="5377" max="5377" width="37.5546875" style="330" customWidth="1"/>
    <col min="5378" max="5378" width="2.5546875" style="330" customWidth="1"/>
    <col min="5379" max="5379" width="200.6640625" style="330" customWidth="1"/>
    <col min="5380" max="5380" width="2.6640625" style="330" customWidth="1"/>
    <col min="5381" max="5381" width="8.6640625" style="330" customWidth="1"/>
    <col min="5382" max="5632" width="11.44140625" style="330"/>
    <col min="5633" max="5633" width="37.5546875" style="330" customWidth="1"/>
    <col min="5634" max="5634" width="2.5546875" style="330" customWidth="1"/>
    <col min="5635" max="5635" width="200.6640625" style="330" customWidth="1"/>
    <col min="5636" max="5636" width="2.6640625" style="330" customWidth="1"/>
    <col min="5637" max="5637" width="8.6640625" style="330" customWidth="1"/>
    <col min="5638" max="5888" width="11.44140625" style="330"/>
    <col min="5889" max="5889" width="37.5546875" style="330" customWidth="1"/>
    <col min="5890" max="5890" width="2.5546875" style="330" customWidth="1"/>
    <col min="5891" max="5891" width="200.6640625" style="330" customWidth="1"/>
    <col min="5892" max="5892" width="2.6640625" style="330" customWidth="1"/>
    <col min="5893" max="5893" width="8.6640625" style="330" customWidth="1"/>
    <col min="5894" max="6144" width="11.44140625" style="330"/>
    <col min="6145" max="6145" width="37.5546875" style="330" customWidth="1"/>
    <col min="6146" max="6146" width="2.5546875" style="330" customWidth="1"/>
    <col min="6147" max="6147" width="200.6640625" style="330" customWidth="1"/>
    <col min="6148" max="6148" width="2.6640625" style="330" customWidth="1"/>
    <col min="6149" max="6149" width="8.6640625" style="330" customWidth="1"/>
    <col min="6150" max="6400" width="11.44140625" style="330"/>
    <col min="6401" max="6401" width="37.5546875" style="330" customWidth="1"/>
    <col min="6402" max="6402" width="2.5546875" style="330" customWidth="1"/>
    <col min="6403" max="6403" width="200.6640625" style="330" customWidth="1"/>
    <col min="6404" max="6404" width="2.6640625" style="330" customWidth="1"/>
    <col min="6405" max="6405" width="8.6640625" style="330" customWidth="1"/>
    <col min="6406" max="6656" width="11.44140625" style="330"/>
    <col min="6657" max="6657" width="37.5546875" style="330" customWidth="1"/>
    <col min="6658" max="6658" width="2.5546875" style="330" customWidth="1"/>
    <col min="6659" max="6659" width="200.6640625" style="330" customWidth="1"/>
    <col min="6660" max="6660" width="2.6640625" style="330" customWidth="1"/>
    <col min="6661" max="6661" width="8.6640625" style="330" customWidth="1"/>
    <col min="6662" max="6912" width="11.44140625" style="330"/>
    <col min="6913" max="6913" width="37.5546875" style="330" customWidth="1"/>
    <col min="6914" max="6914" width="2.5546875" style="330" customWidth="1"/>
    <col min="6915" max="6915" width="200.6640625" style="330" customWidth="1"/>
    <col min="6916" max="6916" width="2.6640625" style="330" customWidth="1"/>
    <col min="6917" max="6917" width="8.6640625" style="330" customWidth="1"/>
    <col min="6918" max="7168" width="11.44140625" style="330"/>
    <col min="7169" max="7169" width="37.5546875" style="330" customWidth="1"/>
    <col min="7170" max="7170" width="2.5546875" style="330" customWidth="1"/>
    <col min="7171" max="7171" width="200.6640625" style="330" customWidth="1"/>
    <col min="7172" max="7172" width="2.6640625" style="330" customWidth="1"/>
    <col min="7173" max="7173" width="8.6640625" style="330" customWidth="1"/>
    <col min="7174" max="7424" width="11.44140625" style="330"/>
    <col min="7425" max="7425" width="37.5546875" style="330" customWidth="1"/>
    <col min="7426" max="7426" width="2.5546875" style="330" customWidth="1"/>
    <col min="7427" max="7427" width="200.6640625" style="330" customWidth="1"/>
    <col min="7428" max="7428" width="2.6640625" style="330" customWidth="1"/>
    <col min="7429" max="7429" width="8.6640625" style="330" customWidth="1"/>
    <col min="7430" max="7680" width="11.44140625" style="330"/>
    <col min="7681" max="7681" width="37.5546875" style="330" customWidth="1"/>
    <col min="7682" max="7682" width="2.5546875" style="330" customWidth="1"/>
    <col min="7683" max="7683" width="200.6640625" style="330" customWidth="1"/>
    <col min="7684" max="7684" width="2.6640625" style="330" customWidth="1"/>
    <col min="7685" max="7685" width="8.6640625" style="330" customWidth="1"/>
    <col min="7686" max="7936" width="11.44140625" style="330"/>
    <col min="7937" max="7937" width="37.5546875" style="330" customWidth="1"/>
    <col min="7938" max="7938" width="2.5546875" style="330" customWidth="1"/>
    <col min="7939" max="7939" width="200.6640625" style="330" customWidth="1"/>
    <col min="7940" max="7940" width="2.6640625" style="330" customWidth="1"/>
    <col min="7941" max="7941" width="8.6640625" style="330" customWidth="1"/>
    <col min="7942" max="8192" width="11.44140625" style="330"/>
    <col min="8193" max="8193" width="37.5546875" style="330" customWidth="1"/>
    <col min="8194" max="8194" width="2.5546875" style="330" customWidth="1"/>
    <col min="8195" max="8195" width="200.6640625" style="330" customWidth="1"/>
    <col min="8196" max="8196" width="2.6640625" style="330" customWidth="1"/>
    <col min="8197" max="8197" width="8.6640625" style="330" customWidth="1"/>
    <col min="8198" max="8448" width="11.44140625" style="330"/>
    <col min="8449" max="8449" width="37.5546875" style="330" customWidth="1"/>
    <col min="8450" max="8450" width="2.5546875" style="330" customWidth="1"/>
    <col min="8451" max="8451" width="200.6640625" style="330" customWidth="1"/>
    <col min="8452" max="8452" width="2.6640625" style="330" customWidth="1"/>
    <col min="8453" max="8453" width="8.6640625" style="330" customWidth="1"/>
    <col min="8454" max="8704" width="11.44140625" style="330"/>
    <col min="8705" max="8705" width="37.5546875" style="330" customWidth="1"/>
    <col min="8706" max="8706" width="2.5546875" style="330" customWidth="1"/>
    <col min="8707" max="8707" width="200.6640625" style="330" customWidth="1"/>
    <col min="8708" max="8708" width="2.6640625" style="330" customWidth="1"/>
    <col min="8709" max="8709" width="8.6640625" style="330" customWidth="1"/>
    <col min="8710" max="8960" width="11.44140625" style="330"/>
    <col min="8961" max="8961" width="37.5546875" style="330" customWidth="1"/>
    <col min="8962" max="8962" width="2.5546875" style="330" customWidth="1"/>
    <col min="8963" max="8963" width="200.6640625" style="330" customWidth="1"/>
    <col min="8964" max="8964" width="2.6640625" style="330" customWidth="1"/>
    <col min="8965" max="8965" width="8.6640625" style="330" customWidth="1"/>
    <col min="8966" max="9216" width="11.44140625" style="330"/>
    <col min="9217" max="9217" width="37.5546875" style="330" customWidth="1"/>
    <col min="9218" max="9218" width="2.5546875" style="330" customWidth="1"/>
    <col min="9219" max="9219" width="200.6640625" style="330" customWidth="1"/>
    <col min="9220" max="9220" width="2.6640625" style="330" customWidth="1"/>
    <col min="9221" max="9221" width="8.6640625" style="330" customWidth="1"/>
    <col min="9222" max="9472" width="11.44140625" style="330"/>
    <col min="9473" max="9473" width="37.5546875" style="330" customWidth="1"/>
    <col min="9474" max="9474" width="2.5546875" style="330" customWidth="1"/>
    <col min="9475" max="9475" width="200.6640625" style="330" customWidth="1"/>
    <col min="9476" max="9476" width="2.6640625" style="330" customWidth="1"/>
    <col min="9477" max="9477" width="8.6640625" style="330" customWidth="1"/>
    <col min="9478" max="9728" width="11.44140625" style="330"/>
    <col min="9729" max="9729" width="37.5546875" style="330" customWidth="1"/>
    <col min="9730" max="9730" width="2.5546875" style="330" customWidth="1"/>
    <col min="9731" max="9731" width="200.6640625" style="330" customWidth="1"/>
    <col min="9732" max="9732" width="2.6640625" style="330" customWidth="1"/>
    <col min="9733" max="9733" width="8.6640625" style="330" customWidth="1"/>
    <col min="9734" max="9984" width="11.44140625" style="330"/>
    <col min="9985" max="9985" width="37.5546875" style="330" customWidth="1"/>
    <col min="9986" max="9986" width="2.5546875" style="330" customWidth="1"/>
    <col min="9987" max="9987" width="200.6640625" style="330" customWidth="1"/>
    <col min="9988" max="9988" width="2.6640625" style="330" customWidth="1"/>
    <col min="9989" max="9989" width="8.6640625" style="330" customWidth="1"/>
    <col min="9990" max="10240" width="11.44140625" style="330"/>
    <col min="10241" max="10241" width="37.5546875" style="330" customWidth="1"/>
    <col min="10242" max="10242" width="2.5546875" style="330" customWidth="1"/>
    <col min="10243" max="10243" width="200.6640625" style="330" customWidth="1"/>
    <col min="10244" max="10244" width="2.6640625" style="330" customWidth="1"/>
    <col min="10245" max="10245" width="8.6640625" style="330" customWidth="1"/>
    <col min="10246" max="10496" width="11.44140625" style="330"/>
    <col min="10497" max="10497" width="37.5546875" style="330" customWidth="1"/>
    <col min="10498" max="10498" width="2.5546875" style="330" customWidth="1"/>
    <col min="10499" max="10499" width="200.6640625" style="330" customWidth="1"/>
    <col min="10500" max="10500" width="2.6640625" style="330" customWidth="1"/>
    <col min="10501" max="10501" width="8.6640625" style="330" customWidth="1"/>
    <col min="10502" max="10752" width="11.44140625" style="330"/>
    <col min="10753" max="10753" width="37.5546875" style="330" customWidth="1"/>
    <col min="10754" max="10754" width="2.5546875" style="330" customWidth="1"/>
    <col min="10755" max="10755" width="200.6640625" style="330" customWidth="1"/>
    <col min="10756" max="10756" width="2.6640625" style="330" customWidth="1"/>
    <col min="10757" max="10757" width="8.6640625" style="330" customWidth="1"/>
    <col min="10758" max="11008" width="11.44140625" style="330"/>
    <col min="11009" max="11009" width="37.5546875" style="330" customWidth="1"/>
    <col min="11010" max="11010" width="2.5546875" style="330" customWidth="1"/>
    <col min="11011" max="11011" width="200.6640625" style="330" customWidth="1"/>
    <col min="11012" max="11012" width="2.6640625" style="330" customWidth="1"/>
    <col min="11013" max="11013" width="8.6640625" style="330" customWidth="1"/>
    <col min="11014" max="11264" width="11.44140625" style="330"/>
    <col min="11265" max="11265" width="37.5546875" style="330" customWidth="1"/>
    <col min="11266" max="11266" width="2.5546875" style="330" customWidth="1"/>
    <col min="11267" max="11267" width="200.6640625" style="330" customWidth="1"/>
    <col min="11268" max="11268" width="2.6640625" style="330" customWidth="1"/>
    <col min="11269" max="11269" width="8.6640625" style="330" customWidth="1"/>
    <col min="11270" max="11520" width="11.44140625" style="330"/>
    <col min="11521" max="11521" width="37.5546875" style="330" customWidth="1"/>
    <col min="11522" max="11522" width="2.5546875" style="330" customWidth="1"/>
    <col min="11523" max="11523" width="200.6640625" style="330" customWidth="1"/>
    <col min="11524" max="11524" width="2.6640625" style="330" customWidth="1"/>
    <col min="11525" max="11525" width="8.6640625" style="330" customWidth="1"/>
    <col min="11526" max="11776" width="11.44140625" style="330"/>
    <col min="11777" max="11777" width="37.5546875" style="330" customWidth="1"/>
    <col min="11778" max="11778" width="2.5546875" style="330" customWidth="1"/>
    <col min="11779" max="11779" width="200.6640625" style="330" customWidth="1"/>
    <col min="11780" max="11780" width="2.6640625" style="330" customWidth="1"/>
    <col min="11781" max="11781" width="8.6640625" style="330" customWidth="1"/>
    <col min="11782" max="12032" width="11.44140625" style="330"/>
    <col min="12033" max="12033" width="37.5546875" style="330" customWidth="1"/>
    <col min="12034" max="12034" width="2.5546875" style="330" customWidth="1"/>
    <col min="12035" max="12035" width="200.6640625" style="330" customWidth="1"/>
    <col min="12036" max="12036" width="2.6640625" style="330" customWidth="1"/>
    <col min="12037" max="12037" width="8.6640625" style="330" customWidth="1"/>
    <col min="12038" max="12288" width="11.44140625" style="330"/>
    <col min="12289" max="12289" width="37.5546875" style="330" customWidth="1"/>
    <col min="12290" max="12290" width="2.5546875" style="330" customWidth="1"/>
    <col min="12291" max="12291" width="200.6640625" style="330" customWidth="1"/>
    <col min="12292" max="12292" width="2.6640625" style="330" customWidth="1"/>
    <col min="12293" max="12293" width="8.6640625" style="330" customWidth="1"/>
    <col min="12294" max="12544" width="11.44140625" style="330"/>
    <col min="12545" max="12545" width="37.5546875" style="330" customWidth="1"/>
    <col min="12546" max="12546" width="2.5546875" style="330" customWidth="1"/>
    <col min="12547" max="12547" width="200.6640625" style="330" customWidth="1"/>
    <col min="12548" max="12548" width="2.6640625" style="330" customWidth="1"/>
    <col min="12549" max="12549" width="8.6640625" style="330" customWidth="1"/>
    <col min="12550" max="12800" width="11.44140625" style="330"/>
    <col min="12801" max="12801" width="37.5546875" style="330" customWidth="1"/>
    <col min="12802" max="12802" width="2.5546875" style="330" customWidth="1"/>
    <col min="12803" max="12803" width="200.6640625" style="330" customWidth="1"/>
    <col min="12804" max="12804" width="2.6640625" style="330" customWidth="1"/>
    <col min="12805" max="12805" width="8.6640625" style="330" customWidth="1"/>
    <col min="12806" max="13056" width="11.44140625" style="330"/>
    <col min="13057" max="13057" width="37.5546875" style="330" customWidth="1"/>
    <col min="13058" max="13058" width="2.5546875" style="330" customWidth="1"/>
    <col min="13059" max="13059" width="200.6640625" style="330" customWidth="1"/>
    <col min="13060" max="13060" width="2.6640625" style="330" customWidth="1"/>
    <col min="13061" max="13061" width="8.6640625" style="330" customWidth="1"/>
    <col min="13062" max="13312" width="11.44140625" style="330"/>
    <col min="13313" max="13313" width="37.5546875" style="330" customWidth="1"/>
    <col min="13314" max="13314" width="2.5546875" style="330" customWidth="1"/>
    <col min="13315" max="13315" width="200.6640625" style="330" customWidth="1"/>
    <col min="13316" max="13316" width="2.6640625" style="330" customWidth="1"/>
    <col min="13317" max="13317" width="8.6640625" style="330" customWidth="1"/>
    <col min="13318" max="13568" width="11.44140625" style="330"/>
    <col min="13569" max="13569" width="37.5546875" style="330" customWidth="1"/>
    <col min="13570" max="13570" width="2.5546875" style="330" customWidth="1"/>
    <col min="13571" max="13571" width="200.6640625" style="330" customWidth="1"/>
    <col min="13572" max="13572" width="2.6640625" style="330" customWidth="1"/>
    <col min="13573" max="13573" width="8.6640625" style="330" customWidth="1"/>
    <col min="13574" max="13824" width="11.44140625" style="330"/>
    <col min="13825" max="13825" width="37.5546875" style="330" customWidth="1"/>
    <col min="13826" max="13826" width="2.5546875" style="330" customWidth="1"/>
    <col min="13827" max="13827" width="200.6640625" style="330" customWidth="1"/>
    <col min="13828" max="13828" width="2.6640625" style="330" customWidth="1"/>
    <col min="13829" max="13829" width="8.6640625" style="330" customWidth="1"/>
    <col min="13830" max="14080" width="11.44140625" style="330"/>
    <col min="14081" max="14081" width="37.5546875" style="330" customWidth="1"/>
    <col min="14082" max="14082" width="2.5546875" style="330" customWidth="1"/>
    <col min="14083" max="14083" width="200.6640625" style="330" customWidth="1"/>
    <col min="14084" max="14084" width="2.6640625" style="330" customWidth="1"/>
    <col min="14085" max="14085" width="8.6640625" style="330" customWidth="1"/>
    <col min="14086" max="14336" width="11.44140625" style="330"/>
    <col min="14337" max="14337" width="37.5546875" style="330" customWidth="1"/>
    <col min="14338" max="14338" width="2.5546875" style="330" customWidth="1"/>
    <col min="14339" max="14339" width="200.6640625" style="330" customWidth="1"/>
    <col min="14340" max="14340" width="2.6640625" style="330" customWidth="1"/>
    <col min="14341" max="14341" width="8.6640625" style="330" customWidth="1"/>
    <col min="14342" max="14592" width="11.44140625" style="330"/>
    <col min="14593" max="14593" width="37.5546875" style="330" customWidth="1"/>
    <col min="14594" max="14594" width="2.5546875" style="330" customWidth="1"/>
    <col min="14595" max="14595" width="200.6640625" style="330" customWidth="1"/>
    <col min="14596" max="14596" width="2.6640625" style="330" customWidth="1"/>
    <col min="14597" max="14597" width="8.6640625" style="330" customWidth="1"/>
    <col min="14598" max="14848" width="11.44140625" style="330"/>
    <col min="14849" max="14849" width="37.5546875" style="330" customWidth="1"/>
    <col min="14850" max="14850" width="2.5546875" style="330" customWidth="1"/>
    <col min="14851" max="14851" width="200.6640625" style="330" customWidth="1"/>
    <col min="14852" max="14852" width="2.6640625" style="330" customWidth="1"/>
    <col min="14853" max="14853" width="8.6640625" style="330" customWidth="1"/>
    <col min="14854" max="15104" width="11.44140625" style="330"/>
    <col min="15105" max="15105" width="37.5546875" style="330" customWidth="1"/>
    <col min="15106" max="15106" width="2.5546875" style="330" customWidth="1"/>
    <col min="15107" max="15107" width="200.6640625" style="330" customWidth="1"/>
    <col min="15108" max="15108" width="2.6640625" style="330" customWidth="1"/>
    <col min="15109" max="15109" width="8.6640625" style="330" customWidth="1"/>
    <col min="15110" max="15360" width="11.44140625" style="330"/>
    <col min="15361" max="15361" width="37.5546875" style="330" customWidth="1"/>
    <col min="15362" max="15362" width="2.5546875" style="330" customWidth="1"/>
    <col min="15363" max="15363" width="200.6640625" style="330" customWidth="1"/>
    <col min="15364" max="15364" width="2.6640625" style="330" customWidth="1"/>
    <col min="15365" max="15365" width="8.6640625" style="330" customWidth="1"/>
    <col min="15366" max="15616" width="11.44140625" style="330"/>
    <col min="15617" max="15617" width="37.5546875" style="330" customWidth="1"/>
    <col min="15618" max="15618" width="2.5546875" style="330" customWidth="1"/>
    <col min="15619" max="15619" width="200.6640625" style="330" customWidth="1"/>
    <col min="15620" max="15620" width="2.6640625" style="330" customWidth="1"/>
    <col min="15621" max="15621" width="8.6640625" style="330" customWidth="1"/>
    <col min="15622" max="15872" width="11.44140625" style="330"/>
    <col min="15873" max="15873" width="37.5546875" style="330" customWidth="1"/>
    <col min="15874" max="15874" width="2.5546875" style="330" customWidth="1"/>
    <col min="15875" max="15875" width="200.6640625" style="330" customWidth="1"/>
    <col min="15876" max="15876" width="2.6640625" style="330" customWidth="1"/>
    <col min="15877" max="15877" width="8.6640625" style="330" customWidth="1"/>
    <col min="15878" max="16128" width="11.44140625" style="330"/>
    <col min="16129" max="16129" width="37.5546875" style="330" customWidth="1"/>
    <col min="16130" max="16130" width="2.5546875" style="330" customWidth="1"/>
    <col min="16131" max="16131" width="200.6640625" style="330" customWidth="1"/>
    <col min="16132" max="16132" width="2.6640625" style="330" customWidth="1"/>
    <col min="16133" max="16133" width="8.6640625" style="330" customWidth="1"/>
    <col min="16134" max="16384" width="11.44140625" style="330"/>
  </cols>
  <sheetData>
    <row r="1" spans="1:8" ht="9.9" customHeight="1">
      <c r="A1" s="524" t="s">
        <v>36</v>
      </c>
      <c r="B1" s="342"/>
      <c r="C1" s="333"/>
      <c r="D1" s="333"/>
      <c r="E1" s="334"/>
      <c r="F1" s="343"/>
      <c r="G1" s="343"/>
      <c r="H1" s="343"/>
    </row>
    <row r="2" spans="1:8" ht="39.9" customHeight="1">
      <c r="A2" s="524"/>
      <c r="B2" s="342"/>
      <c r="C2" s="341" t="s">
        <v>25</v>
      </c>
      <c r="D2" s="344"/>
      <c r="E2" s="334"/>
      <c r="F2" s="345"/>
      <c r="G2" s="343"/>
      <c r="H2" s="343"/>
    </row>
    <row r="3" spans="1:8" ht="8.1" customHeight="1">
      <c r="A3" s="524"/>
      <c r="B3" s="342"/>
      <c r="C3" s="346"/>
      <c r="D3" s="346"/>
      <c r="E3" s="334"/>
      <c r="F3" s="345"/>
      <c r="G3" s="343"/>
      <c r="H3" s="343"/>
    </row>
    <row r="4" spans="1:8" s="332" customFormat="1" ht="39.9" customHeight="1">
      <c r="A4" s="524"/>
      <c r="B4" s="342"/>
      <c r="C4" s="335" t="s">
        <v>48</v>
      </c>
      <c r="D4" s="335"/>
      <c r="E4" s="336">
        <v>3</v>
      </c>
      <c r="F4" s="343"/>
      <c r="G4" s="343"/>
      <c r="H4" s="343"/>
    </row>
    <row r="5" spans="1:8" s="332" customFormat="1" ht="8.1" customHeight="1">
      <c r="A5" s="524"/>
      <c r="B5" s="342"/>
      <c r="C5" s="335"/>
      <c r="D5" s="335"/>
      <c r="E5" s="336"/>
      <c r="F5" s="343"/>
      <c r="G5" s="343"/>
      <c r="H5" s="343"/>
    </row>
    <row r="6" spans="1:8" s="332" customFormat="1" ht="39.9" customHeight="1">
      <c r="A6" s="524"/>
      <c r="B6" s="342"/>
      <c r="C6" s="335" t="s">
        <v>27</v>
      </c>
      <c r="D6" s="335"/>
      <c r="E6" s="336">
        <v>4</v>
      </c>
      <c r="F6" s="343"/>
      <c r="G6" s="343"/>
      <c r="H6" s="343"/>
    </row>
    <row r="7" spans="1:8" s="332" customFormat="1" ht="8.1" customHeight="1">
      <c r="A7" s="524"/>
      <c r="B7" s="342"/>
      <c r="C7" s="335"/>
      <c r="D7" s="335"/>
      <c r="E7" s="336"/>
      <c r="F7" s="343"/>
      <c r="G7" s="343"/>
      <c r="H7" s="343"/>
    </row>
    <row r="8" spans="1:8" s="332" customFormat="1" ht="46.5" customHeight="1">
      <c r="A8" s="524"/>
      <c r="B8" s="342"/>
      <c r="C8" s="335" t="s">
        <v>711</v>
      </c>
      <c r="D8" s="335"/>
      <c r="E8" s="336">
        <v>5</v>
      </c>
      <c r="F8" s="343"/>
      <c r="G8" s="343"/>
      <c r="H8" s="343"/>
    </row>
    <row r="9" spans="1:8" s="332" customFormat="1" ht="8.1" customHeight="1">
      <c r="A9" s="524"/>
      <c r="B9" s="342"/>
      <c r="C9" s="335"/>
      <c r="D9" s="335"/>
      <c r="E9" s="336"/>
      <c r="F9" s="343"/>
      <c r="G9" s="343"/>
      <c r="H9" s="343"/>
    </row>
    <row r="10" spans="1:8" s="332" customFormat="1" ht="46.5" customHeight="1">
      <c r="A10" s="524"/>
      <c r="B10" s="342"/>
      <c r="C10" s="335" t="s">
        <v>712</v>
      </c>
      <c r="D10" s="335"/>
      <c r="E10" s="336">
        <v>6</v>
      </c>
      <c r="F10" s="343"/>
      <c r="G10" s="343"/>
      <c r="H10" s="343"/>
    </row>
    <row r="11" spans="1:8" s="332" customFormat="1" ht="8.1" customHeight="1">
      <c r="A11" s="524"/>
      <c r="B11" s="342"/>
      <c r="C11" s="335"/>
      <c r="D11" s="335"/>
      <c r="E11" s="336"/>
      <c r="F11" s="343"/>
      <c r="G11" s="343"/>
      <c r="H11" s="343"/>
    </row>
    <row r="12" spans="1:8" s="332" customFormat="1" ht="46.8">
      <c r="A12" s="524"/>
      <c r="B12" s="342"/>
      <c r="C12" s="335" t="s">
        <v>28</v>
      </c>
      <c r="D12" s="335"/>
      <c r="E12" s="336">
        <v>7</v>
      </c>
      <c r="F12" s="343"/>
      <c r="G12" s="343"/>
      <c r="H12" s="343"/>
    </row>
    <row r="13" spans="1:8" s="332" customFormat="1" ht="8.1" customHeight="1">
      <c r="A13" s="524"/>
      <c r="B13" s="342"/>
      <c r="C13" s="335"/>
      <c r="D13" s="335"/>
      <c r="E13" s="336"/>
      <c r="F13" s="343"/>
      <c r="G13" s="343"/>
      <c r="H13" s="343"/>
    </row>
    <row r="14" spans="1:8" s="332" customFormat="1" ht="39.9" customHeight="1">
      <c r="A14" s="524"/>
      <c r="B14" s="342"/>
      <c r="C14" s="335" t="s">
        <v>49</v>
      </c>
      <c r="D14" s="335"/>
      <c r="E14" s="336">
        <v>8</v>
      </c>
      <c r="F14" s="343"/>
      <c r="G14" s="343"/>
      <c r="H14" s="343"/>
    </row>
    <row r="15" spans="1:8" s="332" customFormat="1" ht="8.1" customHeight="1">
      <c r="A15" s="524"/>
      <c r="B15" s="342"/>
      <c r="C15" s="335"/>
      <c r="D15" s="335"/>
      <c r="E15" s="336"/>
      <c r="F15" s="343"/>
      <c r="G15" s="343"/>
      <c r="H15" s="343"/>
    </row>
    <row r="16" spans="1:8" s="332" customFormat="1" ht="39.9" customHeight="1">
      <c r="A16" s="524"/>
      <c r="B16" s="342"/>
      <c r="C16" s="335" t="s">
        <v>29</v>
      </c>
      <c r="D16" s="335"/>
      <c r="E16" s="336">
        <v>9</v>
      </c>
      <c r="F16" s="343"/>
      <c r="G16" s="343"/>
      <c r="H16" s="343"/>
    </row>
    <row r="17" spans="1:8" s="332" customFormat="1" ht="8.1" customHeight="1">
      <c r="A17" s="524"/>
      <c r="B17" s="342"/>
      <c r="C17" s="335"/>
      <c r="D17" s="335"/>
      <c r="E17" s="336"/>
      <c r="F17" s="343"/>
      <c r="G17" s="343"/>
      <c r="H17" s="343"/>
    </row>
    <row r="18" spans="1:8" s="332" customFormat="1" ht="39.9" customHeight="1">
      <c r="A18" s="524"/>
      <c r="B18" s="342"/>
      <c r="C18" s="335" t="s">
        <v>50</v>
      </c>
      <c r="D18" s="335"/>
      <c r="E18" s="336">
        <v>10</v>
      </c>
      <c r="F18" s="343"/>
      <c r="G18" s="343"/>
      <c r="H18" s="343"/>
    </row>
    <row r="19" spans="1:8" s="332" customFormat="1" ht="8.1" customHeight="1">
      <c r="A19" s="524"/>
      <c r="B19" s="342"/>
      <c r="C19" s="335"/>
      <c r="D19" s="335"/>
      <c r="E19" s="336"/>
      <c r="F19" s="343"/>
      <c r="G19" s="343"/>
      <c r="H19" s="343"/>
    </row>
    <row r="20" spans="1:8" s="332" customFormat="1" ht="39.9" customHeight="1">
      <c r="A20" s="524"/>
      <c r="B20" s="342"/>
      <c r="C20" s="335" t="s">
        <v>30</v>
      </c>
      <c r="D20" s="335"/>
      <c r="E20" s="336">
        <v>11</v>
      </c>
      <c r="F20" s="343"/>
      <c r="G20" s="343"/>
      <c r="H20" s="343"/>
    </row>
    <row r="21" spans="1:8" s="332" customFormat="1" ht="8.1" customHeight="1">
      <c r="A21" s="524"/>
      <c r="B21" s="342"/>
      <c r="C21" s="337"/>
      <c r="D21" s="337"/>
      <c r="E21" s="338"/>
      <c r="F21" s="343"/>
      <c r="G21" s="343"/>
      <c r="H21" s="343"/>
    </row>
    <row r="22" spans="1:8" s="332" customFormat="1" ht="39.9" customHeight="1">
      <c r="A22" s="524"/>
      <c r="B22" s="342"/>
      <c r="C22" s="341" t="s">
        <v>31</v>
      </c>
      <c r="D22" s="344"/>
      <c r="E22" s="334"/>
      <c r="F22" s="343"/>
      <c r="G22" s="343"/>
      <c r="H22" s="343"/>
    </row>
    <row r="23" spans="1:8" s="332" customFormat="1" ht="8.1" customHeight="1">
      <c r="A23" s="524"/>
      <c r="B23" s="342"/>
      <c r="C23" s="337"/>
      <c r="D23" s="337"/>
      <c r="E23" s="338"/>
      <c r="F23" s="343"/>
      <c r="G23" s="343"/>
      <c r="H23" s="343"/>
    </row>
    <row r="24" spans="1:8" s="332" customFormat="1" ht="39.9" customHeight="1">
      <c r="A24" s="524"/>
      <c r="B24" s="342"/>
      <c r="C24" s="339" t="s">
        <v>7</v>
      </c>
      <c r="D24" s="339"/>
      <c r="E24" s="338">
        <v>12</v>
      </c>
      <c r="F24" s="343"/>
      <c r="G24" s="343"/>
      <c r="H24" s="343"/>
    </row>
    <row r="25" spans="1:8" s="332" customFormat="1" ht="8.1" customHeight="1">
      <c r="A25" s="524"/>
      <c r="B25" s="342"/>
      <c r="C25" s="339"/>
      <c r="D25" s="339"/>
      <c r="E25" s="338"/>
      <c r="F25" s="343"/>
      <c r="G25" s="343"/>
      <c r="H25" s="343"/>
    </row>
    <row r="26" spans="1:8" s="332" customFormat="1" ht="60" customHeight="1">
      <c r="A26" s="524"/>
      <c r="B26" s="342"/>
      <c r="C26" s="339" t="s">
        <v>32</v>
      </c>
      <c r="D26" s="339"/>
      <c r="E26" s="338">
        <v>13</v>
      </c>
      <c r="F26" s="343"/>
      <c r="G26" s="343"/>
      <c r="H26" s="343"/>
    </row>
    <row r="27" spans="1:8" s="332" customFormat="1" ht="8.1" customHeight="1">
      <c r="A27" s="524"/>
      <c r="B27" s="342"/>
      <c r="C27" s="339"/>
      <c r="D27" s="339"/>
      <c r="E27" s="338"/>
      <c r="F27" s="343"/>
      <c r="G27" s="343"/>
      <c r="H27" s="343"/>
    </row>
    <row r="28" spans="1:8" s="332" customFormat="1" ht="50.1" customHeight="1">
      <c r="A28" s="524"/>
      <c r="B28" s="342"/>
      <c r="C28" s="339" t="s">
        <v>60</v>
      </c>
      <c r="D28" s="339"/>
      <c r="E28" s="338">
        <v>14</v>
      </c>
      <c r="F28" s="343"/>
      <c r="G28" s="343"/>
      <c r="H28" s="343"/>
    </row>
    <row r="29" spans="1:8" s="332" customFormat="1" ht="8.1" customHeight="1">
      <c r="A29" s="524"/>
      <c r="B29" s="342"/>
      <c r="C29" s="339"/>
      <c r="D29" s="339"/>
      <c r="E29" s="338"/>
      <c r="F29" s="343"/>
      <c r="G29" s="343"/>
      <c r="H29" s="343"/>
    </row>
    <row r="30" spans="1:8" s="332" customFormat="1" ht="50.1" customHeight="1">
      <c r="A30" s="524"/>
      <c r="B30" s="342"/>
      <c r="C30" s="339" t="s">
        <v>51</v>
      </c>
      <c r="D30" s="339"/>
      <c r="E30" s="338">
        <v>15</v>
      </c>
      <c r="F30" s="343"/>
      <c r="G30" s="343"/>
      <c r="H30" s="343"/>
    </row>
    <row r="31" spans="1:8" s="332" customFormat="1" ht="8.1" customHeight="1">
      <c r="A31" s="524"/>
      <c r="B31" s="342"/>
      <c r="C31" s="339"/>
      <c r="D31" s="339"/>
      <c r="E31" s="338"/>
      <c r="F31" s="343"/>
      <c r="G31" s="343"/>
      <c r="H31" s="343"/>
    </row>
    <row r="32" spans="1:8" s="332" customFormat="1" ht="60" customHeight="1">
      <c r="A32" s="524"/>
      <c r="B32" s="342"/>
      <c r="C32" s="339" t="s">
        <v>33</v>
      </c>
      <c r="D32" s="339"/>
      <c r="E32" s="338">
        <v>16</v>
      </c>
      <c r="F32" s="343"/>
      <c r="G32" s="343"/>
      <c r="H32" s="343"/>
    </row>
    <row r="33" spans="1:8" s="332" customFormat="1" ht="8.1" customHeight="1">
      <c r="A33" s="524"/>
      <c r="B33" s="342"/>
      <c r="C33" s="337"/>
      <c r="D33" s="337"/>
      <c r="E33" s="338"/>
      <c r="F33" s="343"/>
      <c r="G33" s="343"/>
      <c r="H33" s="343"/>
    </row>
    <row r="34" spans="1:8" s="332" customFormat="1" ht="39.9" customHeight="1">
      <c r="A34" s="524"/>
      <c r="B34" s="342"/>
      <c r="C34" s="341" t="s">
        <v>37</v>
      </c>
      <c r="D34" s="344"/>
      <c r="E34" s="334"/>
      <c r="F34" s="343"/>
      <c r="G34" s="343"/>
      <c r="H34" s="343"/>
    </row>
    <row r="35" spans="1:8" s="332" customFormat="1" ht="8.1" customHeight="1">
      <c r="A35" s="524"/>
      <c r="B35" s="342"/>
      <c r="C35" s="337"/>
      <c r="D35" s="337"/>
      <c r="E35" s="338"/>
      <c r="F35" s="343"/>
      <c r="G35" s="343"/>
      <c r="H35" s="343"/>
    </row>
    <row r="36" spans="1:8" s="332" customFormat="1" ht="50.1" customHeight="1">
      <c r="A36" s="524"/>
      <c r="B36" s="342"/>
      <c r="C36" s="339" t="s">
        <v>52</v>
      </c>
      <c r="D36" s="339"/>
      <c r="E36" s="338">
        <v>26</v>
      </c>
      <c r="F36" s="343"/>
      <c r="G36" s="343"/>
      <c r="H36" s="343"/>
    </row>
    <row r="37" spans="1:8" s="332" customFormat="1" ht="8.1" customHeight="1">
      <c r="A37" s="524"/>
      <c r="B37" s="342"/>
      <c r="C37" s="339"/>
      <c r="D37" s="339"/>
      <c r="E37" s="338"/>
      <c r="F37" s="343"/>
      <c r="G37" s="343"/>
      <c r="H37" s="343"/>
    </row>
    <row r="38" spans="1:8" s="332" customFormat="1" ht="60" customHeight="1">
      <c r="A38" s="524"/>
      <c r="B38" s="342"/>
      <c r="C38" s="339" t="s">
        <v>713</v>
      </c>
      <c r="D38" s="339"/>
      <c r="E38" s="338">
        <v>27</v>
      </c>
      <c r="F38" s="343"/>
      <c r="G38" s="343"/>
      <c r="H38" s="343"/>
    </row>
    <row r="39" spans="1:8" s="332" customFormat="1" ht="8.1" customHeight="1">
      <c r="A39" s="524" t="s">
        <v>36</v>
      </c>
      <c r="B39" s="342"/>
      <c r="C39" s="339"/>
      <c r="D39" s="339"/>
      <c r="E39" s="338"/>
      <c r="F39" s="343"/>
      <c r="G39" s="343"/>
      <c r="H39" s="343"/>
    </row>
    <row r="40" spans="1:8" s="332" customFormat="1" ht="39.9" customHeight="1">
      <c r="A40" s="524"/>
      <c r="B40" s="342"/>
      <c r="C40" s="341" t="s">
        <v>57</v>
      </c>
      <c r="D40" s="344"/>
      <c r="E40" s="338"/>
      <c r="F40" s="343"/>
      <c r="G40" s="343"/>
      <c r="H40" s="343"/>
    </row>
    <row r="41" spans="1:8" s="332" customFormat="1" ht="8.1" customHeight="1">
      <c r="A41" s="524"/>
      <c r="B41" s="342"/>
      <c r="C41" s="339"/>
      <c r="D41" s="339"/>
      <c r="E41" s="338"/>
      <c r="F41" s="343"/>
      <c r="G41" s="343"/>
      <c r="H41" s="343"/>
    </row>
    <row r="42" spans="1:8" s="332" customFormat="1" ht="39.9" customHeight="1">
      <c r="A42" s="524"/>
      <c r="B42" s="342"/>
      <c r="C42" s="339" t="s">
        <v>58</v>
      </c>
      <c r="D42" s="339"/>
      <c r="E42" s="338">
        <v>41</v>
      </c>
      <c r="F42" s="343"/>
      <c r="G42" s="343"/>
      <c r="H42" s="343"/>
    </row>
    <row r="43" spans="1:8" s="332" customFormat="1" ht="8.1" customHeight="1">
      <c r="A43" s="524"/>
      <c r="B43" s="342"/>
      <c r="C43" s="339"/>
      <c r="D43" s="339"/>
      <c r="E43" s="338"/>
      <c r="F43" s="343"/>
      <c r="G43" s="343"/>
      <c r="H43" s="343"/>
    </row>
    <row r="44" spans="1:8" s="332" customFormat="1" ht="39.9" customHeight="1">
      <c r="A44" s="524"/>
      <c r="B44" s="342"/>
      <c r="C44" s="339" t="s">
        <v>59</v>
      </c>
      <c r="D44" s="339"/>
      <c r="E44" s="338">
        <v>42</v>
      </c>
      <c r="F44" s="343"/>
      <c r="G44" s="343"/>
      <c r="H44" s="343"/>
    </row>
    <row r="45" spans="1:8" s="332" customFormat="1" ht="8.1" customHeight="1">
      <c r="A45" s="524"/>
      <c r="B45" s="342"/>
      <c r="C45" s="339"/>
      <c r="D45" s="339"/>
      <c r="E45" s="338"/>
      <c r="F45" s="343"/>
      <c r="G45" s="343"/>
      <c r="H45" s="343"/>
    </row>
    <row r="46" spans="1:8" s="332" customFormat="1" ht="39.9" customHeight="1">
      <c r="A46" s="524"/>
      <c r="B46" s="342"/>
      <c r="C46" s="339" t="s">
        <v>61</v>
      </c>
      <c r="D46" s="339"/>
      <c r="E46" s="338">
        <v>43</v>
      </c>
      <c r="F46" s="343"/>
      <c r="G46" s="343"/>
      <c r="H46" s="343"/>
    </row>
    <row r="47" spans="1:8" s="332" customFormat="1" ht="8.1" customHeight="1">
      <c r="A47" s="524"/>
      <c r="B47" s="342"/>
      <c r="C47" s="339"/>
      <c r="D47" s="339"/>
      <c r="E47" s="338"/>
      <c r="F47" s="343"/>
      <c r="G47" s="343"/>
      <c r="H47" s="343"/>
    </row>
    <row r="48" spans="1:8" s="332" customFormat="1" ht="39.9" customHeight="1">
      <c r="A48" s="524"/>
      <c r="B48" s="342"/>
      <c r="C48" s="341" t="s">
        <v>62</v>
      </c>
      <c r="D48" s="344"/>
      <c r="E48" s="338"/>
      <c r="F48" s="343"/>
      <c r="G48" s="343"/>
      <c r="H48" s="343"/>
    </row>
    <row r="49" spans="1:8" s="332" customFormat="1" ht="8.1" customHeight="1">
      <c r="A49" s="524"/>
      <c r="B49" s="342"/>
      <c r="C49" s="339"/>
      <c r="D49" s="346"/>
      <c r="E49" s="338"/>
      <c r="F49" s="343"/>
      <c r="G49" s="343"/>
      <c r="H49" s="343"/>
    </row>
    <row r="50" spans="1:8" s="332" customFormat="1" ht="39.9" customHeight="1">
      <c r="A50" s="524"/>
      <c r="B50" s="342"/>
      <c r="C50" s="339" t="s">
        <v>63</v>
      </c>
      <c r="D50" s="346"/>
      <c r="E50" s="338">
        <v>44</v>
      </c>
      <c r="F50" s="343"/>
      <c r="G50" s="343"/>
      <c r="H50" s="343"/>
    </row>
    <row r="51" spans="1:8" s="332" customFormat="1" ht="8.1" customHeight="1">
      <c r="A51" s="524"/>
      <c r="B51" s="342"/>
      <c r="C51" s="339"/>
      <c r="D51" s="346"/>
      <c r="E51" s="338"/>
      <c r="F51" s="343"/>
      <c r="G51" s="343"/>
      <c r="H51" s="343"/>
    </row>
    <row r="52" spans="1:8" s="332" customFormat="1" ht="39.9" customHeight="1">
      <c r="A52" s="524"/>
      <c r="B52" s="342"/>
      <c r="C52" s="339" t="s">
        <v>64</v>
      </c>
      <c r="D52" s="339"/>
      <c r="E52" s="338">
        <v>45</v>
      </c>
      <c r="F52" s="343"/>
      <c r="G52" s="343"/>
      <c r="H52" s="343"/>
    </row>
    <row r="53" spans="1:8" s="332" customFormat="1" ht="8.1" customHeight="1">
      <c r="A53" s="524"/>
      <c r="B53" s="342"/>
      <c r="C53" s="339"/>
      <c r="D53" s="339"/>
      <c r="E53" s="338"/>
      <c r="F53" s="343"/>
      <c r="G53" s="343"/>
      <c r="H53" s="343"/>
    </row>
    <row r="54" spans="1:8" s="332" customFormat="1" ht="39.9" customHeight="1">
      <c r="A54" s="524"/>
      <c r="B54" s="342"/>
      <c r="C54" s="339" t="s">
        <v>65</v>
      </c>
      <c r="D54" s="339"/>
      <c r="E54" s="338">
        <v>46</v>
      </c>
      <c r="F54" s="343"/>
      <c r="G54" s="343"/>
      <c r="H54" s="343"/>
    </row>
    <row r="55" spans="1:8" s="332" customFormat="1" ht="8.1" customHeight="1">
      <c r="A55" s="524"/>
      <c r="B55" s="342"/>
      <c r="C55" s="339"/>
      <c r="D55" s="339"/>
      <c r="E55" s="338"/>
      <c r="F55" s="343"/>
      <c r="G55" s="343"/>
      <c r="H55" s="343"/>
    </row>
    <row r="56" spans="1:8" s="332" customFormat="1" ht="39.9" customHeight="1">
      <c r="A56" s="524"/>
      <c r="B56" s="347"/>
      <c r="C56" s="341" t="s">
        <v>26</v>
      </c>
      <c r="D56" s="344"/>
      <c r="E56" s="334"/>
      <c r="F56" s="343"/>
      <c r="G56" s="343"/>
      <c r="H56" s="343"/>
    </row>
    <row r="57" spans="1:8" s="332" customFormat="1" ht="8.1" customHeight="1">
      <c r="A57" s="524"/>
      <c r="B57" s="347"/>
      <c r="C57" s="340"/>
      <c r="D57" s="340"/>
      <c r="E57" s="334"/>
      <c r="F57" s="343"/>
      <c r="G57" s="343"/>
      <c r="H57" s="343"/>
    </row>
    <row r="58" spans="1:8" s="332" customFormat="1" ht="50.1" customHeight="1">
      <c r="A58" s="524"/>
      <c r="B58" s="347"/>
      <c r="C58" s="339" t="s">
        <v>714</v>
      </c>
      <c r="D58" s="339"/>
      <c r="E58" s="338">
        <v>47</v>
      </c>
      <c r="F58" s="343"/>
      <c r="G58" s="343"/>
      <c r="H58" s="343"/>
    </row>
    <row r="59" spans="1:8" s="332" customFormat="1" ht="8.1" customHeight="1">
      <c r="A59" s="524"/>
      <c r="B59" s="347"/>
      <c r="C59" s="339"/>
      <c r="D59" s="339"/>
      <c r="E59" s="338"/>
      <c r="F59" s="343"/>
      <c r="G59" s="343"/>
      <c r="H59" s="343"/>
    </row>
    <row r="60" spans="1:8" s="332" customFormat="1" ht="50.1" customHeight="1">
      <c r="A60" s="524"/>
      <c r="B60" s="347"/>
      <c r="C60" s="339" t="s">
        <v>715</v>
      </c>
      <c r="D60" s="339"/>
      <c r="E60" s="338">
        <v>48</v>
      </c>
      <c r="F60" s="343"/>
      <c r="G60" s="343"/>
      <c r="H60" s="343"/>
    </row>
    <row r="61" spans="1:8" s="332" customFormat="1" ht="8.1" customHeight="1">
      <c r="A61" s="524"/>
      <c r="B61" s="347"/>
      <c r="C61" s="340"/>
      <c r="D61" s="340"/>
      <c r="E61" s="338"/>
      <c r="F61" s="343"/>
      <c r="G61" s="343"/>
      <c r="H61" s="343"/>
    </row>
    <row r="62" spans="1:8" s="332" customFormat="1" ht="39.9" customHeight="1">
      <c r="A62" s="524"/>
      <c r="B62" s="347"/>
      <c r="C62" s="341" t="s">
        <v>4</v>
      </c>
      <c r="D62" s="344"/>
      <c r="E62" s="334"/>
      <c r="F62" s="343"/>
      <c r="G62" s="343"/>
      <c r="H62" s="343"/>
    </row>
    <row r="63" spans="1:8" s="332" customFormat="1" ht="8.1" customHeight="1">
      <c r="A63" s="524"/>
      <c r="B63" s="347"/>
      <c r="C63" s="340"/>
      <c r="D63" s="340"/>
      <c r="E63" s="338"/>
      <c r="F63" s="343"/>
      <c r="G63" s="343"/>
      <c r="H63" s="343"/>
    </row>
    <row r="64" spans="1:8" s="332" customFormat="1" ht="50.1" customHeight="1">
      <c r="A64" s="524"/>
      <c r="B64" s="347"/>
      <c r="C64" s="339" t="s">
        <v>716</v>
      </c>
      <c r="D64" s="339"/>
      <c r="E64" s="338">
        <v>49</v>
      </c>
      <c r="F64" s="343"/>
      <c r="G64" s="343"/>
      <c r="H64" s="343"/>
    </row>
    <row r="65" spans="1:8" s="332" customFormat="1" ht="8.1" customHeight="1">
      <c r="A65" s="524"/>
      <c r="B65" s="347"/>
      <c r="C65" s="339"/>
      <c r="D65" s="339"/>
      <c r="E65" s="338"/>
      <c r="F65" s="343"/>
      <c r="G65" s="343"/>
      <c r="H65" s="343"/>
    </row>
    <row r="66" spans="1:8" s="332" customFormat="1" ht="50.1" customHeight="1">
      <c r="A66" s="524"/>
      <c r="B66" s="347"/>
      <c r="C66" s="339" t="s">
        <v>38</v>
      </c>
      <c r="D66" s="339"/>
      <c r="E66" s="338">
        <v>50</v>
      </c>
      <c r="F66" s="343"/>
      <c r="G66" s="343"/>
      <c r="H66" s="343"/>
    </row>
    <row r="67" spans="1:8" s="332" customFormat="1" ht="8.1" customHeight="1">
      <c r="A67" s="524"/>
      <c r="B67" s="347"/>
      <c r="C67" s="340"/>
      <c r="D67" s="340"/>
      <c r="E67" s="338"/>
      <c r="F67" s="343"/>
      <c r="G67" s="343"/>
      <c r="H67" s="343"/>
    </row>
    <row r="68" spans="1:8" s="332" customFormat="1" ht="39.9" customHeight="1">
      <c r="A68" s="524"/>
      <c r="B68" s="347"/>
      <c r="C68" s="341" t="s">
        <v>5</v>
      </c>
      <c r="D68" s="344"/>
      <c r="E68" s="334"/>
      <c r="F68" s="343"/>
      <c r="G68" s="343"/>
      <c r="H68" s="343"/>
    </row>
    <row r="69" spans="1:8" s="332" customFormat="1" ht="8.1" customHeight="1">
      <c r="A69" s="524"/>
      <c r="B69" s="347"/>
      <c r="C69" s="340"/>
      <c r="D69" s="340"/>
      <c r="E69" s="338"/>
      <c r="F69" s="343"/>
      <c r="G69" s="343"/>
      <c r="H69" s="343"/>
    </row>
    <row r="70" spans="1:8" s="332" customFormat="1" ht="50.1" customHeight="1">
      <c r="A70" s="524"/>
      <c r="B70" s="347"/>
      <c r="C70" s="339" t="s">
        <v>717</v>
      </c>
      <c r="D70" s="339"/>
      <c r="E70" s="338">
        <v>51</v>
      </c>
      <c r="F70" s="343"/>
      <c r="G70" s="343"/>
      <c r="H70" s="343"/>
    </row>
    <row r="71" spans="1:8" s="332" customFormat="1" ht="8.1" customHeight="1">
      <c r="A71" s="524"/>
      <c r="B71" s="347"/>
      <c r="C71" s="339"/>
      <c r="D71" s="339"/>
      <c r="E71" s="338"/>
      <c r="F71" s="343"/>
      <c r="G71" s="343"/>
      <c r="H71" s="343"/>
    </row>
    <row r="72" spans="1:8" s="332" customFormat="1" ht="50.1" customHeight="1">
      <c r="A72" s="524"/>
      <c r="B72" s="347"/>
      <c r="C72" s="339" t="s">
        <v>718</v>
      </c>
      <c r="D72" s="339"/>
      <c r="E72" s="338">
        <v>52</v>
      </c>
      <c r="F72" s="343"/>
      <c r="G72" s="343"/>
      <c r="H72" s="343"/>
    </row>
    <row r="73" spans="1:8" s="332" customFormat="1" ht="8.1" customHeight="1">
      <c r="A73" s="524"/>
      <c r="B73" s="347"/>
      <c r="C73" s="340"/>
      <c r="D73" s="340"/>
      <c r="E73" s="338"/>
      <c r="F73" s="343"/>
      <c r="G73" s="343"/>
      <c r="H73" s="343"/>
    </row>
    <row r="74" spans="1:8" s="332" customFormat="1" ht="39.9" customHeight="1">
      <c r="A74" s="524"/>
      <c r="B74" s="347"/>
      <c r="C74" s="341" t="s">
        <v>2</v>
      </c>
      <c r="D74" s="344"/>
      <c r="E74" s="334"/>
      <c r="F74" s="345"/>
      <c r="G74" s="343"/>
      <c r="H74" s="343"/>
    </row>
    <row r="75" spans="1:8" s="332" customFormat="1" ht="8.1" customHeight="1">
      <c r="A75" s="524"/>
      <c r="B75" s="347"/>
      <c r="C75" s="340"/>
      <c r="D75" s="340"/>
      <c r="E75" s="338"/>
      <c r="F75" s="343"/>
      <c r="G75" s="343"/>
      <c r="H75" s="343"/>
    </row>
    <row r="76" spans="1:8" s="332" customFormat="1" ht="50.1" customHeight="1">
      <c r="A76" s="524"/>
      <c r="B76" s="347"/>
      <c r="C76" s="339" t="s">
        <v>39</v>
      </c>
      <c r="D76" s="339"/>
      <c r="E76" s="338">
        <v>53</v>
      </c>
      <c r="F76" s="343"/>
      <c r="G76" s="343"/>
      <c r="H76" s="343"/>
    </row>
    <row r="77" spans="1:8" s="332" customFormat="1" ht="8.1" customHeight="1">
      <c r="A77" s="524"/>
      <c r="B77" s="347"/>
      <c r="C77" s="339"/>
      <c r="D77" s="339"/>
      <c r="E77" s="338"/>
      <c r="F77" s="343"/>
      <c r="G77" s="343"/>
      <c r="H77" s="343"/>
    </row>
    <row r="78" spans="1:8" s="332" customFormat="1" ht="50.1" customHeight="1">
      <c r="A78" s="524"/>
      <c r="B78" s="347"/>
      <c r="C78" s="339" t="s">
        <v>40</v>
      </c>
      <c r="D78" s="339"/>
      <c r="E78" s="338">
        <v>54</v>
      </c>
      <c r="F78" s="343"/>
      <c r="G78" s="343"/>
      <c r="H78" s="343"/>
    </row>
    <row r="79" spans="1:8" s="332" customFormat="1" ht="8.1" customHeight="1">
      <c r="A79" s="524"/>
      <c r="B79" s="347"/>
      <c r="C79" s="339"/>
      <c r="D79" s="339"/>
      <c r="E79" s="338"/>
      <c r="F79" s="343"/>
      <c r="G79" s="343"/>
      <c r="H79" s="343"/>
    </row>
    <row r="80" spans="1:8" s="332" customFormat="1" ht="50.1" customHeight="1">
      <c r="A80" s="524"/>
      <c r="B80" s="347"/>
      <c r="C80" s="339" t="s">
        <v>34</v>
      </c>
      <c r="D80" s="339"/>
      <c r="E80" s="338">
        <v>55</v>
      </c>
      <c r="F80" s="343"/>
      <c r="G80" s="343"/>
      <c r="H80" s="343"/>
    </row>
    <row r="81" spans="1:8" s="332" customFormat="1" ht="8.1" customHeight="1">
      <c r="A81" s="524"/>
      <c r="B81" s="347"/>
      <c r="C81" s="339"/>
      <c r="D81" s="339"/>
      <c r="E81" s="338"/>
      <c r="F81" s="343"/>
      <c r="G81" s="343"/>
      <c r="H81" s="343"/>
    </row>
    <row r="82" spans="1:8" s="332" customFormat="1" ht="50.1" customHeight="1">
      <c r="A82" s="524"/>
      <c r="B82" s="347"/>
      <c r="C82" s="339" t="s">
        <v>719</v>
      </c>
      <c r="D82" s="339"/>
      <c r="E82" s="338">
        <v>56</v>
      </c>
      <c r="F82" s="343"/>
      <c r="G82" s="343"/>
      <c r="H82" s="343"/>
    </row>
    <row r="83" spans="1:8" s="332" customFormat="1" ht="8.1" customHeight="1">
      <c r="A83" s="524"/>
      <c r="B83" s="347"/>
      <c r="C83" s="339"/>
      <c r="D83" s="339"/>
      <c r="E83" s="338"/>
      <c r="F83" s="343"/>
      <c r="G83" s="343"/>
      <c r="H83" s="343"/>
    </row>
    <row r="84" spans="1:8" s="332" customFormat="1" ht="50.1" customHeight="1">
      <c r="A84" s="524"/>
      <c r="B84" s="347"/>
      <c r="C84" s="339" t="s">
        <v>35</v>
      </c>
      <c r="D84" s="339"/>
      <c r="E84" s="338">
        <v>57</v>
      </c>
      <c r="F84" s="343"/>
      <c r="G84" s="343"/>
      <c r="H84" s="343"/>
    </row>
    <row r="85" spans="1:8" s="332" customFormat="1" ht="8.1" customHeight="1">
      <c r="A85" s="524"/>
      <c r="B85" s="347"/>
      <c r="C85" s="340"/>
      <c r="D85" s="340"/>
      <c r="E85" s="338"/>
      <c r="F85" s="343"/>
      <c r="G85" s="343"/>
      <c r="H85" s="343"/>
    </row>
    <row r="86" spans="1:8" s="332" customFormat="1" ht="39.9" customHeight="1">
      <c r="A86" s="524"/>
      <c r="B86" s="347"/>
      <c r="C86" s="341" t="s">
        <v>6</v>
      </c>
      <c r="D86" s="344"/>
      <c r="E86" s="334"/>
      <c r="F86" s="343"/>
      <c r="G86" s="343"/>
      <c r="H86" s="343"/>
    </row>
    <row r="87" spans="1:8" s="332" customFormat="1" ht="8.1" customHeight="1">
      <c r="A87" s="524"/>
      <c r="B87" s="347"/>
      <c r="C87" s="340"/>
      <c r="D87" s="340"/>
      <c r="E87" s="338"/>
      <c r="F87" s="343"/>
      <c r="G87" s="343"/>
      <c r="H87" s="343"/>
    </row>
    <row r="88" spans="1:8" s="332" customFormat="1" ht="50.1" customHeight="1">
      <c r="A88" s="524"/>
      <c r="B88" s="347"/>
      <c r="C88" s="339" t="s">
        <v>3</v>
      </c>
      <c r="D88" s="339"/>
      <c r="E88" s="338">
        <v>58</v>
      </c>
      <c r="F88" s="343"/>
      <c r="G88" s="343"/>
      <c r="H88" s="343"/>
    </row>
    <row r="89" spans="1:8" s="332" customFormat="1" ht="24" customHeight="1">
      <c r="A89" s="343"/>
      <c r="B89" s="343"/>
      <c r="E89" s="331"/>
      <c r="F89" s="343"/>
      <c r="G89" s="343"/>
      <c r="H89" s="343"/>
    </row>
    <row r="90" spans="1:8" s="332" customFormat="1" ht="23.25" customHeight="1">
      <c r="A90" s="343"/>
      <c r="B90" s="343"/>
      <c r="E90" s="331"/>
      <c r="F90" s="343"/>
      <c r="G90" s="343"/>
      <c r="H90" s="343"/>
    </row>
    <row r="91" spans="1:8" s="332" customFormat="1" ht="23.25" customHeight="1">
      <c r="A91" s="343"/>
      <c r="B91" s="343"/>
      <c r="E91" s="331"/>
      <c r="F91" s="343"/>
      <c r="G91" s="343"/>
      <c r="H91" s="343"/>
    </row>
    <row r="92" spans="1:8" s="332" customFormat="1" ht="23.25" customHeight="1">
      <c r="A92" s="343"/>
      <c r="B92" s="343"/>
      <c r="E92" s="331"/>
      <c r="F92" s="343"/>
      <c r="G92" s="343"/>
      <c r="H92" s="343"/>
    </row>
    <row r="93" spans="1:8" s="332" customFormat="1" ht="23.25" customHeight="1">
      <c r="A93" s="343"/>
      <c r="B93" s="343"/>
      <c r="E93" s="331"/>
      <c r="F93" s="343"/>
      <c r="G93" s="343"/>
      <c r="H93" s="343"/>
    </row>
    <row r="94" spans="1:8" s="332" customFormat="1" ht="23.25" customHeight="1">
      <c r="A94" s="343"/>
      <c r="B94" s="343"/>
      <c r="E94" s="331"/>
      <c r="F94" s="343"/>
      <c r="G94" s="343"/>
      <c r="H94" s="343"/>
    </row>
    <row r="95" spans="1:8" s="332" customFormat="1" ht="23.25" customHeight="1">
      <c r="A95" s="343"/>
      <c r="B95" s="343"/>
      <c r="E95" s="331"/>
      <c r="F95" s="343"/>
      <c r="G95" s="343"/>
      <c r="H95" s="343"/>
    </row>
    <row r="96" spans="1:8" s="332" customFormat="1" ht="23.25" customHeight="1">
      <c r="A96" s="343"/>
      <c r="B96" s="343"/>
      <c r="E96" s="331"/>
      <c r="F96" s="343"/>
      <c r="G96" s="343"/>
      <c r="H96" s="343"/>
    </row>
    <row r="97" spans="1:8" s="332" customFormat="1" ht="23.25" customHeight="1">
      <c r="A97" s="343"/>
      <c r="B97" s="343"/>
      <c r="E97" s="331"/>
      <c r="F97" s="343"/>
      <c r="G97" s="343"/>
      <c r="H97" s="343"/>
    </row>
    <row r="98" spans="1:8" s="332" customFormat="1" ht="23.25" customHeight="1">
      <c r="A98" s="343"/>
      <c r="B98" s="343"/>
      <c r="E98" s="331"/>
      <c r="F98" s="343"/>
      <c r="G98" s="343"/>
      <c r="H98" s="343"/>
    </row>
    <row r="99" spans="1:8" s="332" customFormat="1" ht="23.25" customHeight="1">
      <c r="A99" s="343"/>
      <c r="B99" s="343"/>
      <c r="E99" s="331"/>
      <c r="F99" s="343"/>
      <c r="G99" s="343"/>
      <c r="H99" s="343"/>
    </row>
    <row r="100" spans="1:8" s="332" customFormat="1" ht="23.25" customHeight="1">
      <c r="A100" s="343"/>
      <c r="B100" s="343"/>
      <c r="E100" s="331"/>
      <c r="F100" s="343"/>
      <c r="G100" s="343"/>
      <c r="H100" s="343"/>
    </row>
    <row r="101" spans="1:8" s="332" customFormat="1" ht="23.25" customHeight="1">
      <c r="A101" s="343"/>
      <c r="B101" s="343"/>
      <c r="E101" s="331"/>
      <c r="F101" s="343"/>
      <c r="G101" s="343"/>
      <c r="H101" s="343"/>
    </row>
    <row r="102" spans="1:8" s="332" customFormat="1" ht="23.25" customHeight="1">
      <c r="A102" s="343"/>
      <c r="B102" s="343"/>
      <c r="E102" s="331"/>
      <c r="F102" s="343"/>
      <c r="G102" s="343"/>
      <c r="H102" s="343"/>
    </row>
    <row r="103" spans="1:8" s="332" customFormat="1" ht="23.25" customHeight="1">
      <c r="A103" s="343"/>
      <c r="B103" s="343"/>
      <c r="E103" s="331"/>
      <c r="F103" s="343"/>
      <c r="G103" s="343"/>
      <c r="H103" s="343"/>
    </row>
    <row r="104" spans="1:8" s="332" customFormat="1" ht="23.25" customHeight="1">
      <c r="A104" s="343"/>
      <c r="B104" s="343"/>
      <c r="E104" s="331"/>
      <c r="F104" s="343"/>
      <c r="G104" s="343"/>
      <c r="H104" s="343"/>
    </row>
    <row r="105" spans="1:8" s="332" customFormat="1" ht="23.25" customHeight="1">
      <c r="A105" s="343"/>
      <c r="B105" s="343"/>
      <c r="E105" s="331"/>
      <c r="F105" s="343"/>
      <c r="G105" s="343"/>
      <c r="H105" s="343"/>
    </row>
    <row r="106" spans="1:8" s="332" customFormat="1" ht="23.25" customHeight="1">
      <c r="A106" s="343"/>
      <c r="B106" s="343"/>
      <c r="E106" s="331"/>
      <c r="F106" s="343"/>
      <c r="G106" s="343"/>
      <c r="H106" s="343"/>
    </row>
    <row r="107" spans="1:8" s="332" customFormat="1" ht="23.25" customHeight="1">
      <c r="A107" s="343"/>
      <c r="B107" s="343"/>
      <c r="E107" s="331"/>
      <c r="F107" s="343"/>
      <c r="G107" s="343"/>
      <c r="H107" s="343"/>
    </row>
    <row r="108" spans="1:8" s="332" customFormat="1" ht="23.25" customHeight="1">
      <c r="A108" s="343"/>
      <c r="B108" s="343"/>
      <c r="E108" s="331"/>
      <c r="F108" s="343"/>
      <c r="G108" s="343"/>
      <c r="H108" s="343"/>
    </row>
    <row r="109" spans="1:8" s="332" customFormat="1" ht="23.25" customHeight="1">
      <c r="A109" s="343"/>
      <c r="B109" s="343"/>
      <c r="E109" s="331"/>
      <c r="F109" s="343"/>
      <c r="G109" s="343"/>
      <c r="H109" s="343"/>
    </row>
    <row r="110" spans="1:8" s="332" customFormat="1" ht="23.25" customHeight="1">
      <c r="A110" s="343"/>
      <c r="B110" s="343"/>
      <c r="E110" s="331"/>
      <c r="F110" s="343"/>
      <c r="G110" s="343"/>
      <c r="H110" s="343"/>
    </row>
    <row r="111" spans="1:8" s="332" customFormat="1" ht="23.25" customHeight="1">
      <c r="A111" s="343"/>
      <c r="B111" s="343"/>
      <c r="E111" s="331"/>
      <c r="F111" s="343"/>
      <c r="G111" s="343"/>
      <c r="H111" s="343"/>
    </row>
    <row r="112" spans="1:8" s="332" customFormat="1" ht="23.25" customHeight="1">
      <c r="A112" s="343"/>
      <c r="B112" s="343"/>
      <c r="E112" s="331"/>
      <c r="F112" s="343"/>
      <c r="G112" s="343"/>
      <c r="H112" s="343"/>
    </row>
    <row r="113" spans="1:8" s="332" customFormat="1" ht="23.25" customHeight="1">
      <c r="A113" s="343"/>
      <c r="B113" s="343"/>
      <c r="E113" s="331"/>
      <c r="F113" s="343"/>
      <c r="G113" s="343"/>
      <c r="H113" s="343"/>
    </row>
    <row r="114" spans="1:8" s="332" customFormat="1" ht="23.25" customHeight="1">
      <c r="A114" s="343"/>
      <c r="B114" s="343"/>
      <c r="E114" s="331"/>
      <c r="F114" s="343"/>
      <c r="G114" s="343"/>
      <c r="H114" s="343"/>
    </row>
    <row r="115" spans="1:8" s="332" customFormat="1" ht="23.25" customHeight="1">
      <c r="A115" s="343"/>
      <c r="B115" s="343"/>
      <c r="E115" s="331"/>
      <c r="F115" s="343"/>
      <c r="G115" s="343"/>
      <c r="H115" s="343"/>
    </row>
    <row r="116" spans="1:8" s="332" customFormat="1" ht="23.25" customHeight="1">
      <c r="A116" s="343"/>
      <c r="B116" s="343"/>
      <c r="E116" s="331"/>
      <c r="F116" s="343"/>
      <c r="G116" s="343"/>
      <c r="H116" s="343"/>
    </row>
    <row r="117" spans="1:8" s="332" customFormat="1" ht="23.25" customHeight="1">
      <c r="A117" s="343"/>
      <c r="B117" s="343"/>
      <c r="E117" s="331"/>
      <c r="F117" s="343"/>
      <c r="G117" s="343"/>
      <c r="H117" s="343"/>
    </row>
    <row r="118" spans="1:8" s="332" customFormat="1" ht="23.25" customHeight="1">
      <c r="A118" s="343"/>
      <c r="B118" s="343"/>
      <c r="E118" s="331"/>
      <c r="F118" s="343"/>
      <c r="G118" s="343"/>
      <c r="H118" s="343"/>
    </row>
    <row r="119" spans="1:8" s="332" customFormat="1" ht="23.25" customHeight="1">
      <c r="A119" s="343"/>
      <c r="B119" s="343"/>
      <c r="E119" s="331"/>
      <c r="F119" s="343"/>
      <c r="G119" s="343"/>
      <c r="H119" s="343"/>
    </row>
    <row r="120" spans="1:8" s="332" customFormat="1" ht="23.25" customHeight="1">
      <c r="A120" s="343"/>
      <c r="B120" s="343"/>
      <c r="E120" s="331"/>
      <c r="F120" s="343"/>
      <c r="G120" s="343"/>
      <c r="H120" s="343"/>
    </row>
    <row r="121" spans="1:8" s="332" customFormat="1" ht="23.25" customHeight="1">
      <c r="A121" s="343"/>
      <c r="B121" s="343"/>
      <c r="E121" s="331"/>
      <c r="F121" s="343"/>
      <c r="G121" s="343"/>
      <c r="H121" s="343"/>
    </row>
    <row r="122" spans="1:8" s="332" customFormat="1" ht="23.25" customHeight="1">
      <c r="A122" s="343"/>
      <c r="B122" s="343"/>
      <c r="E122" s="331"/>
      <c r="F122" s="343"/>
      <c r="G122" s="343"/>
      <c r="H122" s="343"/>
    </row>
    <row r="123" spans="1:8" s="332" customFormat="1" ht="23.25" customHeight="1">
      <c r="A123" s="343"/>
      <c r="B123" s="343"/>
      <c r="E123" s="331"/>
      <c r="F123" s="343"/>
      <c r="G123" s="343"/>
      <c r="H123" s="343"/>
    </row>
    <row r="124" spans="1:8" s="332" customFormat="1" ht="23.25" customHeight="1">
      <c r="A124" s="343"/>
      <c r="B124" s="343"/>
      <c r="E124" s="331"/>
      <c r="F124" s="343"/>
      <c r="G124" s="343"/>
      <c r="H124" s="343"/>
    </row>
    <row r="125" spans="1:8" s="332" customFormat="1" ht="23.25" customHeight="1">
      <c r="A125" s="343"/>
      <c r="B125" s="343"/>
      <c r="E125" s="331"/>
      <c r="F125" s="343"/>
      <c r="G125" s="343"/>
      <c r="H125" s="343"/>
    </row>
    <row r="126" spans="1:8" s="332" customFormat="1" ht="23.25" customHeight="1">
      <c r="A126" s="343"/>
      <c r="B126" s="343"/>
      <c r="E126" s="331"/>
      <c r="F126" s="343"/>
      <c r="G126" s="343"/>
      <c r="H126" s="343"/>
    </row>
    <row r="127" spans="1:8" s="332" customFormat="1" ht="23.25" customHeight="1">
      <c r="A127" s="343"/>
      <c r="B127" s="343"/>
      <c r="E127" s="331"/>
      <c r="F127" s="343"/>
      <c r="G127" s="343"/>
      <c r="H127" s="343"/>
    </row>
    <row r="128" spans="1:8" s="332" customFormat="1" ht="23.25" customHeight="1">
      <c r="A128" s="343"/>
      <c r="B128" s="343"/>
      <c r="E128" s="331"/>
      <c r="F128" s="343"/>
      <c r="G128" s="343"/>
      <c r="H128" s="343"/>
    </row>
    <row r="129" spans="1:8" s="332" customFormat="1" ht="23.25" customHeight="1">
      <c r="A129" s="343"/>
      <c r="B129" s="343"/>
      <c r="E129" s="331"/>
      <c r="F129" s="343"/>
      <c r="G129" s="343"/>
      <c r="H129" s="343"/>
    </row>
    <row r="130" spans="1:8" s="332" customFormat="1" ht="23.25" customHeight="1">
      <c r="A130" s="343"/>
      <c r="B130" s="343"/>
      <c r="E130" s="331"/>
      <c r="F130" s="343"/>
      <c r="G130" s="343"/>
      <c r="H130" s="343"/>
    </row>
    <row r="131" spans="1:8" s="332" customFormat="1" ht="23.25" customHeight="1">
      <c r="A131" s="343"/>
      <c r="B131" s="343"/>
      <c r="E131" s="331"/>
      <c r="F131" s="343"/>
      <c r="G131" s="343"/>
      <c r="H131" s="343"/>
    </row>
    <row r="132" spans="1:8" s="332" customFormat="1" ht="23.25" customHeight="1">
      <c r="A132" s="343"/>
      <c r="B132" s="343"/>
      <c r="E132" s="331"/>
      <c r="F132" s="343"/>
      <c r="G132" s="343"/>
      <c r="H132" s="343"/>
    </row>
    <row r="133" spans="1:8" s="332" customFormat="1" ht="23.25" customHeight="1">
      <c r="A133" s="343"/>
      <c r="B133" s="343"/>
      <c r="E133" s="331"/>
      <c r="F133" s="343"/>
      <c r="G133" s="343"/>
      <c r="H133" s="343"/>
    </row>
    <row r="134" spans="1:8" s="332" customFormat="1" ht="23.25" customHeight="1">
      <c r="A134" s="343"/>
      <c r="B134" s="343"/>
      <c r="E134" s="331"/>
      <c r="F134" s="343"/>
      <c r="G134" s="343"/>
      <c r="H134" s="343"/>
    </row>
    <row r="135" spans="1:8" s="332" customFormat="1" ht="23.25" customHeight="1">
      <c r="A135" s="343"/>
      <c r="B135" s="343"/>
      <c r="E135" s="331"/>
      <c r="F135" s="343"/>
      <c r="G135" s="343"/>
      <c r="H135" s="343"/>
    </row>
    <row r="136" spans="1:8" s="332" customFormat="1" ht="23.25" customHeight="1">
      <c r="A136" s="343"/>
      <c r="B136" s="343"/>
      <c r="E136" s="331"/>
      <c r="F136" s="343"/>
      <c r="G136" s="343"/>
      <c r="H136" s="343"/>
    </row>
    <row r="137" spans="1:8" s="332" customFormat="1" ht="23.25" customHeight="1">
      <c r="A137" s="343"/>
      <c r="B137" s="343"/>
      <c r="E137" s="331"/>
      <c r="F137" s="343"/>
      <c r="G137" s="343"/>
      <c r="H137" s="343"/>
    </row>
    <row r="138" spans="1:8" s="332" customFormat="1" ht="23.25" customHeight="1">
      <c r="A138" s="343"/>
      <c r="B138" s="343"/>
      <c r="E138" s="331"/>
      <c r="F138" s="343"/>
      <c r="G138" s="343"/>
      <c r="H138" s="343"/>
    </row>
    <row r="139" spans="1:8" s="332" customFormat="1" ht="23.25" customHeight="1">
      <c r="A139" s="343"/>
      <c r="B139" s="343"/>
      <c r="E139" s="331"/>
      <c r="F139" s="343"/>
      <c r="G139" s="343"/>
      <c r="H139" s="343"/>
    </row>
    <row r="140" spans="1:8" s="332" customFormat="1" ht="23.25" customHeight="1">
      <c r="A140" s="343"/>
      <c r="B140" s="343"/>
      <c r="E140" s="331"/>
      <c r="F140" s="343"/>
      <c r="G140" s="343"/>
      <c r="H140" s="343"/>
    </row>
    <row r="141" spans="1:8" s="332" customFormat="1" ht="23.25" customHeight="1">
      <c r="A141" s="343"/>
      <c r="B141" s="343"/>
      <c r="E141" s="331"/>
      <c r="F141" s="343"/>
      <c r="G141" s="343"/>
      <c r="H141" s="343"/>
    </row>
    <row r="142" spans="1:8" s="332" customFormat="1" ht="23.25" customHeight="1">
      <c r="A142" s="343"/>
      <c r="B142" s="343"/>
      <c r="E142" s="331"/>
      <c r="F142" s="343"/>
      <c r="G142" s="343"/>
      <c r="H142" s="343"/>
    </row>
    <row r="143" spans="1:8" s="332" customFormat="1" ht="23.25" customHeight="1">
      <c r="A143" s="343"/>
      <c r="B143" s="343"/>
      <c r="E143" s="331"/>
      <c r="F143" s="343"/>
      <c r="G143" s="343"/>
      <c r="H143" s="343"/>
    </row>
    <row r="144" spans="1:8" s="332" customFormat="1" ht="23.25" customHeight="1">
      <c r="A144" s="343"/>
      <c r="B144" s="343"/>
      <c r="E144" s="331"/>
      <c r="F144" s="343"/>
      <c r="G144" s="343"/>
      <c r="H144" s="343"/>
    </row>
    <row r="145" spans="1:8" s="332" customFormat="1" ht="23.25" customHeight="1">
      <c r="A145" s="343"/>
      <c r="B145" s="343"/>
      <c r="E145" s="331"/>
      <c r="F145" s="343"/>
      <c r="G145" s="343"/>
      <c r="H145" s="343"/>
    </row>
    <row r="146" spans="1:8" s="332" customFormat="1" ht="23.25" customHeight="1">
      <c r="A146" s="343"/>
      <c r="B146" s="343"/>
      <c r="E146" s="331"/>
      <c r="F146" s="343"/>
      <c r="G146" s="343"/>
      <c r="H146" s="343"/>
    </row>
    <row r="147" spans="1:8" s="332" customFormat="1" ht="23.25" customHeight="1">
      <c r="A147" s="343"/>
      <c r="B147" s="343"/>
      <c r="E147" s="331"/>
      <c r="F147" s="343"/>
      <c r="G147" s="343"/>
      <c r="H147" s="343"/>
    </row>
    <row r="148" spans="1:8" s="332" customFormat="1" ht="23.25" customHeight="1">
      <c r="A148" s="343"/>
      <c r="B148" s="343"/>
      <c r="E148" s="331"/>
      <c r="F148" s="343"/>
      <c r="G148" s="343"/>
      <c r="H148" s="343"/>
    </row>
    <row r="149" spans="1:8" s="332" customFormat="1" ht="23.25" customHeight="1">
      <c r="A149" s="343"/>
      <c r="B149" s="343"/>
      <c r="E149" s="331"/>
      <c r="F149" s="343"/>
      <c r="G149" s="343"/>
      <c r="H149" s="343"/>
    </row>
    <row r="150" spans="1:8" s="332" customFormat="1" ht="23.25" customHeight="1">
      <c r="A150" s="343"/>
      <c r="B150" s="343"/>
      <c r="E150" s="331"/>
      <c r="F150" s="343"/>
      <c r="G150" s="343"/>
      <c r="H150" s="343"/>
    </row>
    <row r="151" spans="1:8" s="332" customFormat="1" ht="23.25" customHeight="1">
      <c r="A151" s="343"/>
      <c r="B151" s="343"/>
      <c r="E151" s="331"/>
      <c r="F151" s="343"/>
      <c r="G151" s="343"/>
      <c r="H151" s="343"/>
    </row>
    <row r="152" spans="1:8" s="332" customFormat="1" ht="23.25" customHeight="1">
      <c r="A152" s="343"/>
      <c r="B152" s="343"/>
      <c r="E152" s="331"/>
      <c r="F152" s="343"/>
      <c r="G152" s="343"/>
      <c r="H152" s="343"/>
    </row>
    <row r="153" spans="1:8" s="332" customFormat="1" ht="23.25" customHeight="1">
      <c r="A153" s="343"/>
      <c r="B153" s="343"/>
      <c r="E153" s="331"/>
      <c r="F153" s="343"/>
      <c r="G153" s="343"/>
      <c r="H153" s="343"/>
    </row>
    <row r="154" spans="1:8" s="332" customFormat="1" ht="23.25" customHeight="1">
      <c r="A154" s="343"/>
      <c r="B154" s="343"/>
      <c r="E154" s="331"/>
      <c r="F154" s="343"/>
      <c r="G154" s="343"/>
      <c r="H154" s="343"/>
    </row>
    <row r="155" spans="1:8" s="332" customFormat="1" ht="23.25" customHeight="1">
      <c r="A155" s="343"/>
      <c r="B155" s="343"/>
      <c r="E155" s="331"/>
      <c r="F155" s="343"/>
      <c r="G155" s="343"/>
      <c r="H155" s="343"/>
    </row>
    <row r="156" spans="1:8" s="332" customFormat="1" ht="23.25" customHeight="1">
      <c r="A156" s="343"/>
      <c r="B156" s="343"/>
      <c r="E156" s="331"/>
      <c r="F156" s="343"/>
      <c r="G156" s="343"/>
      <c r="H156" s="343"/>
    </row>
    <row r="157" spans="1:8" s="332" customFormat="1" ht="23.25" customHeight="1">
      <c r="A157" s="343"/>
      <c r="B157" s="343"/>
      <c r="E157" s="331"/>
      <c r="F157" s="343"/>
      <c r="G157" s="343"/>
      <c r="H157" s="343"/>
    </row>
    <row r="158" spans="1:8" s="332" customFormat="1" ht="23.25" customHeight="1">
      <c r="A158" s="343"/>
      <c r="B158" s="343"/>
      <c r="E158" s="331"/>
      <c r="F158" s="343"/>
      <c r="G158" s="343"/>
      <c r="H158" s="343"/>
    </row>
    <row r="159" spans="1:8" s="332" customFormat="1" ht="23.25" customHeight="1">
      <c r="A159" s="343"/>
      <c r="B159" s="343"/>
      <c r="E159" s="331"/>
      <c r="F159" s="343"/>
      <c r="G159" s="343"/>
      <c r="H159" s="343"/>
    </row>
    <row r="160" spans="1:8" s="332" customFormat="1" ht="23.25" customHeight="1">
      <c r="A160" s="343"/>
      <c r="B160" s="343"/>
      <c r="E160" s="331"/>
      <c r="F160" s="343"/>
      <c r="G160" s="343"/>
      <c r="H160" s="343"/>
    </row>
    <row r="161" spans="1:8" s="332" customFormat="1" ht="23.25" customHeight="1">
      <c r="A161" s="343"/>
      <c r="B161" s="343"/>
      <c r="E161" s="331"/>
      <c r="F161" s="343"/>
      <c r="G161" s="343"/>
      <c r="H161" s="343"/>
    </row>
    <row r="162" spans="1:8" s="332" customFormat="1" ht="23.25" customHeight="1">
      <c r="A162" s="343"/>
      <c r="B162" s="343"/>
      <c r="E162" s="331"/>
      <c r="F162" s="343"/>
      <c r="G162" s="343"/>
      <c r="H162" s="343"/>
    </row>
    <row r="163" spans="1:8" s="332" customFormat="1" ht="23.25" customHeight="1">
      <c r="A163" s="343"/>
      <c r="B163" s="343"/>
      <c r="E163" s="331"/>
      <c r="F163" s="343"/>
      <c r="G163" s="343"/>
      <c r="H163" s="343"/>
    </row>
    <row r="164" spans="1:8" s="332" customFormat="1" ht="23.25" customHeight="1">
      <c r="A164" s="343"/>
      <c r="B164" s="343"/>
      <c r="E164" s="331"/>
      <c r="F164" s="343"/>
      <c r="G164" s="343"/>
      <c r="H164" s="343"/>
    </row>
    <row r="165" spans="1:8" s="332" customFormat="1" ht="23.25" customHeight="1">
      <c r="A165" s="343"/>
      <c r="B165" s="343"/>
      <c r="E165" s="331"/>
      <c r="F165" s="343"/>
      <c r="G165" s="343"/>
      <c r="H165" s="343"/>
    </row>
    <row r="166" spans="1:8" s="332" customFormat="1" ht="23.25" customHeight="1">
      <c r="A166" s="343"/>
      <c r="B166" s="343"/>
      <c r="E166" s="331"/>
      <c r="F166" s="343"/>
      <c r="G166" s="343"/>
      <c r="H166" s="343"/>
    </row>
    <row r="167" spans="1:8" s="332" customFormat="1" ht="23.25" customHeight="1">
      <c r="A167" s="343"/>
      <c r="B167" s="343"/>
      <c r="E167" s="331"/>
      <c r="F167" s="343"/>
      <c r="G167" s="343"/>
      <c r="H167" s="343"/>
    </row>
    <row r="168" spans="1:8" s="332" customFormat="1" ht="23.25" customHeight="1">
      <c r="A168" s="343"/>
      <c r="B168" s="343"/>
      <c r="E168" s="331"/>
      <c r="F168" s="343"/>
      <c r="G168" s="343"/>
      <c r="H168" s="343"/>
    </row>
    <row r="169" spans="1:8" s="332" customFormat="1" ht="23.25" customHeight="1">
      <c r="A169" s="343"/>
      <c r="B169" s="343"/>
      <c r="E169" s="331"/>
      <c r="F169" s="343"/>
      <c r="G169" s="343"/>
      <c r="H169" s="343"/>
    </row>
    <row r="170" spans="1:8" s="332" customFormat="1" ht="23.25" customHeight="1">
      <c r="A170" s="343"/>
      <c r="B170" s="343"/>
      <c r="E170" s="331"/>
      <c r="F170" s="343"/>
      <c r="G170" s="343"/>
      <c r="H170" s="343"/>
    </row>
    <row r="171" spans="1:8" s="332" customFormat="1" ht="23.25" customHeight="1">
      <c r="A171" s="343"/>
      <c r="B171" s="343"/>
      <c r="E171" s="331"/>
      <c r="F171" s="343"/>
      <c r="G171" s="343"/>
      <c r="H171" s="343"/>
    </row>
    <row r="172" spans="1:8" s="332" customFormat="1" ht="23.25" customHeight="1">
      <c r="A172" s="343"/>
      <c r="B172" s="343"/>
      <c r="E172" s="331"/>
      <c r="F172" s="343"/>
      <c r="G172" s="343"/>
      <c r="H172" s="343"/>
    </row>
    <row r="173" spans="1:8" s="332" customFormat="1" ht="23.25" customHeight="1">
      <c r="A173" s="343"/>
      <c r="B173" s="343"/>
      <c r="E173" s="331"/>
      <c r="F173" s="343"/>
      <c r="G173" s="343"/>
      <c r="H173" s="343"/>
    </row>
    <row r="174" spans="1:8" s="332" customFormat="1" ht="23.25" customHeight="1">
      <c r="A174" s="343"/>
      <c r="B174" s="343"/>
      <c r="E174" s="331"/>
      <c r="F174" s="343"/>
      <c r="G174" s="343"/>
      <c r="H174" s="343"/>
    </row>
    <row r="175" spans="1:8" s="332" customFormat="1" ht="23.25" customHeight="1">
      <c r="A175" s="343"/>
      <c r="B175" s="343"/>
      <c r="E175" s="331"/>
      <c r="F175" s="343"/>
      <c r="G175" s="343"/>
      <c r="H175" s="343"/>
    </row>
    <row r="176" spans="1:8" s="332" customFormat="1" ht="23.25" customHeight="1">
      <c r="A176" s="343"/>
      <c r="B176" s="343"/>
      <c r="E176" s="331"/>
      <c r="F176" s="343"/>
      <c r="G176" s="343"/>
      <c r="H176" s="343"/>
    </row>
    <row r="177" spans="1:8" s="332" customFormat="1" ht="23.25" customHeight="1">
      <c r="A177" s="343"/>
      <c r="B177" s="343"/>
      <c r="E177" s="331"/>
      <c r="F177" s="343"/>
      <c r="G177" s="343"/>
      <c r="H177" s="343"/>
    </row>
    <row r="178" spans="1:8" s="332" customFormat="1" ht="23.25" customHeight="1">
      <c r="A178" s="343"/>
      <c r="B178" s="343"/>
      <c r="E178" s="331"/>
      <c r="F178" s="343"/>
      <c r="G178" s="343"/>
      <c r="H178" s="343"/>
    </row>
    <row r="179" spans="1:8" s="332" customFormat="1" ht="23.25" customHeight="1">
      <c r="A179" s="343"/>
      <c r="B179" s="343"/>
      <c r="E179" s="331"/>
      <c r="F179" s="343"/>
      <c r="G179" s="343"/>
      <c r="H179" s="343"/>
    </row>
    <row r="180" spans="1:8" s="332" customFormat="1" ht="23.25" customHeight="1">
      <c r="A180" s="343"/>
      <c r="B180" s="343"/>
      <c r="E180" s="331"/>
      <c r="F180" s="343"/>
      <c r="G180" s="343"/>
      <c r="H180" s="343"/>
    </row>
    <row r="181" spans="1:8" s="332" customFormat="1">
      <c r="E181" s="331"/>
    </row>
    <row r="182" spans="1:8" s="332" customFormat="1">
      <c r="E182" s="331"/>
    </row>
    <row r="183" spans="1:8" s="332" customFormat="1">
      <c r="E183" s="331"/>
    </row>
    <row r="184" spans="1:8" s="332" customFormat="1">
      <c r="E184" s="331"/>
    </row>
    <row r="185" spans="1:8" s="332" customFormat="1">
      <c r="E185" s="331"/>
    </row>
    <row r="186" spans="1:8" s="332" customFormat="1">
      <c r="E186" s="331"/>
    </row>
    <row r="187" spans="1:8" s="332" customFormat="1">
      <c r="E187" s="331"/>
    </row>
    <row r="188" spans="1:8" s="332" customFormat="1">
      <c r="E188" s="331"/>
    </row>
    <row r="189" spans="1:8" s="332" customFormat="1">
      <c r="E189" s="331"/>
    </row>
    <row r="190" spans="1:8" s="332" customFormat="1">
      <c r="E190" s="331"/>
    </row>
    <row r="191" spans="1:8" s="332" customFormat="1">
      <c r="E191" s="331"/>
    </row>
    <row r="192" spans="1:8" s="332" customFormat="1">
      <c r="E192" s="331"/>
    </row>
    <row r="193" spans="5:5" s="332" customFormat="1">
      <c r="E193" s="331"/>
    </row>
    <row r="194" spans="5:5" s="332" customFormat="1">
      <c r="E194" s="331"/>
    </row>
    <row r="195" spans="5:5" s="332" customFormat="1">
      <c r="E195" s="331"/>
    </row>
    <row r="196" spans="5:5" s="332" customFormat="1">
      <c r="E196" s="331"/>
    </row>
    <row r="197" spans="5:5" s="332" customFormat="1">
      <c r="E197" s="331"/>
    </row>
    <row r="198" spans="5:5" s="332" customFormat="1">
      <c r="E198" s="331"/>
    </row>
    <row r="199" spans="5:5" s="332" customFormat="1">
      <c r="E199" s="331"/>
    </row>
    <row r="200" spans="5:5" s="332" customFormat="1">
      <c r="E200" s="331"/>
    </row>
    <row r="201" spans="5:5" s="332" customFormat="1">
      <c r="E201" s="331"/>
    </row>
    <row r="202" spans="5:5" s="332" customFormat="1">
      <c r="E202" s="331"/>
    </row>
    <row r="203" spans="5:5" s="332" customFormat="1">
      <c r="E203" s="331"/>
    </row>
    <row r="204" spans="5:5" s="332" customFormat="1">
      <c r="E204" s="331"/>
    </row>
    <row r="205" spans="5:5" s="332" customFormat="1">
      <c r="E205" s="331"/>
    </row>
    <row r="206" spans="5:5" s="332" customFormat="1">
      <c r="E206" s="331"/>
    </row>
    <row r="207" spans="5:5" s="332" customFormat="1">
      <c r="E207" s="331"/>
    </row>
    <row r="208" spans="5:5" s="332" customFormat="1">
      <c r="E208" s="331"/>
    </row>
    <row r="209" spans="5:5" s="332" customFormat="1">
      <c r="E209" s="331"/>
    </row>
    <row r="210" spans="5:5" s="332" customFormat="1">
      <c r="E210" s="331"/>
    </row>
    <row r="211" spans="5:5" s="332" customFormat="1">
      <c r="E211" s="331"/>
    </row>
    <row r="212" spans="5:5" s="332" customFormat="1">
      <c r="E212" s="331"/>
    </row>
    <row r="213" spans="5:5" s="332" customFormat="1">
      <c r="E213" s="331"/>
    </row>
    <row r="214" spans="5:5" s="332" customFormat="1">
      <c r="E214" s="331"/>
    </row>
    <row r="215" spans="5:5" s="332" customFormat="1">
      <c r="E215" s="331"/>
    </row>
    <row r="216" spans="5:5" s="332" customFormat="1">
      <c r="E216" s="331"/>
    </row>
    <row r="217" spans="5:5" s="332" customFormat="1">
      <c r="E217" s="331"/>
    </row>
    <row r="218" spans="5:5" s="332" customFormat="1">
      <c r="E218" s="331"/>
    </row>
    <row r="219" spans="5:5" s="332" customFormat="1">
      <c r="E219" s="331"/>
    </row>
    <row r="220" spans="5:5" s="332" customFormat="1">
      <c r="E220" s="331"/>
    </row>
    <row r="221" spans="5:5" s="332" customFormat="1">
      <c r="E221" s="331"/>
    </row>
    <row r="222" spans="5:5" s="332" customFormat="1">
      <c r="E222" s="331"/>
    </row>
    <row r="223" spans="5:5" s="332" customFormat="1">
      <c r="E223" s="331"/>
    </row>
    <row r="224" spans="5:5" s="332" customFormat="1">
      <c r="E224" s="331"/>
    </row>
    <row r="225" spans="5:5" s="332" customFormat="1">
      <c r="E225" s="331"/>
    </row>
    <row r="226" spans="5:5" s="332" customFormat="1">
      <c r="E226" s="331"/>
    </row>
    <row r="227" spans="5:5" s="332" customFormat="1">
      <c r="E227" s="331"/>
    </row>
    <row r="228" spans="5:5" s="332" customFormat="1">
      <c r="E228" s="331"/>
    </row>
    <row r="229" spans="5:5" s="332" customFormat="1">
      <c r="E229" s="331"/>
    </row>
    <row r="230" spans="5:5" s="332" customFormat="1">
      <c r="E230" s="331"/>
    </row>
    <row r="231" spans="5:5" s="332" customFormat="1">
      <c r="E231" s="331"/>
    </row>
    <row r="232" spans="5:5" s="332" customFormat="1">
      <c r="E232" s="331"/>
    </row>
    <row r="233" spans="5:5" s="332" customFormat="1">
      <c r="E233" s="331"/>
    </row>
    <row r="234" spans="5:5" s="332" customFormat="1">
      <c r="E234" s="331"/>
    </row>
    <row r="235" spans="5:5" s="332" customFormat="1">
      <c r="E235" s="331"/>
    </row>
    <row r="236" spans="5:5" s="332" customFormat="1">
      <c r="E236" s="331"/>
    </row>
    <row r="237" spans="5:5" s="332" customFormat="1">
      <c r="E237" s="331"/>
    </row>
    <row r="238" spans="5:5" s="332" customFormat="1">
      <c r="E238" s="331"/>
    </row>
    <row r="239" spans="5:5" s="332" customFormat="1">
      <c r="E239" s="331"/>
    </row>
    <row r="240" spans="5:5" s="332" customFormat="1">
      <c r="E240" s="331"/>
    </row>
    <row r="241" spans="5:5" s="332" customFormat="1">
      <c r="E241" s="331"/>
    </row>
    <row r="242" spans="5:5" s="332" customFormat="1">
      <c r="E242" s="331"/>
    </row>
    <row r="243" spans="5:5" s="332" customFormat="1">
      <c r="E243" s="331"/>
    </row>
    <row r="244" spans="5:5" s="332" customFormat="1">
      <c r="E244" s="331"/>
    </row>
    <row r="245" spans="5:5" s="332" customFormat="1">
      <c r="E245" s="331"/>
    </row>
    <row r="246" spans="5:5" s="332" customFormat="1">
      <c r="E246" s="331"/>
    </row>
    <row r="247" spans="5:5" s="332" customFormat="1">
      <c r="E247" s="331"/>
    </row>
    <row r="248" spans="5:5" s="332" customFormat="1">
      <c r="E248" s="331"/>
    </row>
    <row r="249" spans="5:5" s="332" customFormat="1">
      <c r="E249" s="331"/>
    </row>
    <row r="250" spans="5:5" s="332" customFormat="1">
      <c r="E250" s="331"/>
    </row>
    <row r="251" spans="5:5" s="332" customFormat="1">
      <c r="E251" s="331"/>
    </row>
    <row r="252" spans="5:5" s="332" customFormat="1">
      <c r="E252" s="331"/>
    </row>
    <row r="253" spans="5:5" s="332" customFormat="1">
      <c r="E253" s="331"/>
    </row>
    <row r="254" spans="5:5" s="332" customFormat="1">
      <c r="E254" s="331"/>
    </row>
    <row r="255" spans="5:5" s="332" customFormat="1">
      <c r="E255" s="331"/>
    </row>
    <row r="256" spans="5:5" s="332" customFormat="1">
      <c r="E256" s="331"/>
    </row>
    <row r="257" spans="5:5" s="332" customFormat="1">
      <c r="E257" s="331"/>
    </row>
    <row r="258" spans="5:5" s="332" customFormat="1">
      <c r="E258" s="331"/>
    </row>
    <row r="259" spans="5:5" s="332" customFormat="1">
      <c r="E259" s="331"/>
    </row>
    <row r="260" spans="5:5" s="332" customFormat="1">
      <c r="E260" s="331"/>
    </row>
    <row r="261" spans="5:5" s="332" customFormat="1">
      <c r="E261" s="331"/>
    </row>
    <row r="262" spans="5:5" s="332" customFormat="1">
      <c r="E262" s="331"/>
    </row>
    <row r="263" spans="5:5" s="332" customFormat="1">
      <c r="E263" s="331"/>
    </row>
    <row r="264" spans="5:5" s="332" customFormat="1">
      <c r="E264" s="331"/>
    </row>
    <row r="265" spans="5:5" s="332" customFormat="1">
      <c r="E265" s="331"/>
    </row>
    <row r="266" spans="5:5" s="332" customFormat="1">
      <c r="E266" s="331"/>
    </row>
    <row r="267" spans="5:5" s="332" customFormat="1">
      <c r="E267" s="331"/>
    </row>
    <row r="268" spans="5:5" s="332" customFormat="1">
      <c r="E268" s="331"/>
    </row>
    <row r="269" spans="5:5" s="332" customFormat="1">
      <c r="E269" s="331"/>
    </row>
    <row r="270" spans="5:5" s="332" customFormat="1">
      <c r="E270" s="331"/>
    </row>
    <row r="271" spans="5:5" s="332" customFormat="1">
      <c r="E271" s="331"/>
    </row>
    <row r="272" spans="5:5" s="332" customFormat="1">
      <c r="E272" s="331"/>
    </row>
    <row r="273" spans="5:5" s="332" customFormat="1">
      <c r="E273" s="331"/>
    </row>
    <row r="274" spans="5:5" s="332" customFormat="1">
      <c r="E274" s="331"/>
    </row>
    <row r="275" spans="5:5" s="332" customFormat="1">
      <c r="E275" s="331"/>
    </row>
    <row r="276" spans="5:5" s="332" customFormat="1">
      <c r="E276" s="331"/>
    </row>
    <row r="277" spans="5:5" s="332" customFormat="1">
      <c r="E277" s="331"/>
    </row>
    <row r="278" spans="5:5" s="332" customFormat="1">
      <c r="E278" s="331"/>
    </row>
    <row r="279" spans="5:5" s="332" customFormat="1">
      <c r="E279" s="331"/>
    </row>
    <row r="280" spans="5:5" s="332" customFormat="1">
      <c r="E280" s="331"/>
    </row>
    <row r="281" spans="5:5" s="332" customFormat="1">
      <c r="E281" s="331"/>
    </row>
    <row r="282" spans="5:5" s="332" customFormat="1">
      <c r="E282" s="331"/>
    </row>
    <row r="283" spans="5:5" s="332" customFormat="1">
      <c r="E283" s="331"/>
    </row>
    <row r="284" spans="5:5" s="332" customFormat="1">
      <c r="E284" s="331"/>
    </row>
    <row r="285" spans="5:5" s="332" customFormat="1">
      <c r="E285" s="331"/>
    </row>
    <row r="286" spans="5:5" s="332" customFormat="1">
      <c r="E286" s="331"/>
    </row>
    <row r="287" spans="5:5" s="332" customFormat="1">
      <c r="E287" s="331"/>
    </row>
    <row r="288" spans="5:5" s="332" customFormat="1">
      <c r="E288" s="331"/>
    </row>
    <row r="289" spans="5:5" s="332" customFormat="1">
      <c r="E289" s="331"/>
    </row>
    <row r="290" spans="5:5" s="332" customFormat="1">
      <c r="E290" s="331"/>
    </row>
    <row r="291" spans="5:5" s="332" customFormat="1">
      <c r="E291" s="331"/>
    </row>
    <row r="292" spans="5:5" s="332" customFormat="1">
      <c r="E292" s="331"/>
    </row>
    <row r="293" spans="5:5" s="332" customFormat="1">
      <c r="E293" s="331"/>
    </row>
    <row r="294" spans="5:5" s="332" customFormat="1">
      <c r="E294" s="331"/>
    </row>
    <row r="295" spans="5:5" s="332" customFormat="1">
      <c r="E295" s="331"/>
    </row>
    <row r="296" spans="5:5" s="332" customFormat="1">
      <c r="E296" s="331"/>
    </row>
    <row r="297" spans="5:5" s="332" customFormat="1">
      <c r="E297" s="331"/>
    </row>
    <row r="298" spans="5:5" s="332" customFormat="1">
      <c r="E298" s="331"/>
    </row>
    <row r="299" spans="5:5" s="332" customFormat="1">
      <c r="E299" s="331"/>
    </row>
    <row r="300" spans="5:5" s="332" customFormat="1">
      <c r="E300" s="331"/>
    </row>
    <row r="301" spans="5:5" s="332" customFormat="1">
      <c r="E301" s="331"/>
    </row>
    <row r="302" spans="5:5" s="332" customFormat="1">
      <c r="E302" s="331"/>
    </row>
    <row r="303" spans="5:5" s="332" customFormat="1">
      <c r="E303" s="331"/>
    </row>
    <row r="304" spans="5:5" s="332" customFormat="1">
      <c r="E304" s="331"/>
    </row>
    <row r="305" spans="5:5" s="332" customFormat="1">
      <c r="E305" s="331"/>
    </row>
    <row r="306" spans="5:5" s="332" customFormat="1">
      <c r="E306" s="331"/>
    </row>
    <row r="307" spans="5:5" s="332" customFormat="1">
      <c r="E307" s="331"/>
    </row>
    <row r="308" spans="5:5" s="332" customFormat="1">
      <c r="E308" s="331"/>
    </row>
    <row r="309" spans="5:5" s="332" customFormat="1">
      <c r="E309" s="331"/>
    </row>
    <row r="310" spans="5:5" s="332" customFormat="1">
      <c r="E310" s="331"/>
    </row>
    <row r="311" spans="5:5" s="332" customFormat="1">
      <c r="E311" s="331"/>
    </row>
    <row r="312" spans="5:5" s="332" customFormat="1">
      <c r="E312" s="331"/>
    </row>
    <row r="313" spans="5:5" s="332" customFormat="1">
      <c r="E313" s="331"/>
    </row>
    <row r="314" spans="5:5" s="332" customFormat="1">
      <c r="E314" s="331"/>
    </row>
    <row r="315" spans="5:5" s="332" customFormat="1">
      <c r="E315" s="331"/>
    </row>
    <row r="316" spans="5:5" s="332" customFormat="1">
      <c r="E316" s="331"/>
    </row>
    <row r="317" spans="5:5" s="332" customFormat="1">
      <c r="E317" s="331"/>
    </row>
    <row r="318" spans="5:5" s="332" customFormat="1">
      <c r="E318" s="331"/>
    </row>
    <row r="319" spans="5:5" s="332" customFormat="1">
      <c r="E319" s="331"/>
    </row>
    <row r="320" spans="5:5" s="332" customFormat="1">
      <c r="E320" s="331"/>
    </row>
    <row r="321" spans="5:5" s="332" customFormat="1">
      <c r="E321" s="331"/>
    </row>
    <row r="322" spans="5:5" s="332" customFormat="1">
      <c r="E322" s="331"/>
    </row>
    <row r="323" spans="5:5" s="332" customFormat="1">
      <c r="E323" s="331"/>
    </row>
    <row r="324" spans="5:5" s="332" customFormat="1">
      <c r="E324" s="331"/>
    </row>
    <row r="325" spans="5:5" s="332" customFormat="1">
      <c r="E325" s="331"/>
    </row>
    <row r="326" spans="5:5" s="332" customFormat="1">
      <c r="E326" s="331"/>
    </row>
    <row r="327" spans="5:5" s="332" customFormat="1">
      <c r="E327" s="331"/>
    </row>
    <row r="328" spans="5:5" s="332" customFormat="1">
      <c r="E328" s="331"/>
    </row>
    <row r="329" spans="5:5" s="332" customFormat="1">
      <c r="E329" s="331"/>
    </row>
    <row r="330" spans="5:5" s="332" customFormat="1">
      <c r="E330" s="331"/>
    </row>
    <row r="331" spans="5:5" s="332" customFormat="1">
      <c r="E331" s="331"/>
    </row>
    <row r="332" spans="5:5" s="332" customFormat="1">
      <c r="E332" s="331"/>
    </row>
    <row r="333" spans="5:5" s="332" customFormat="1">
      <c r="E333" s="331"/>
    </row>
    <row r="334" spans="5:5" s="332" customFormat="1">
      <c r="E334" s="331"/>
    </row>
    <row r="335" spans="5:5" s="332" customFormat="1">
      <c r="E335" s="331"/>
    </row>
    <row r="336" spans="5:5" s="332" customFormat="1">
      <c r="E336" s="331"/>
    </row>
    <row r="337" spans="5:5" s="332" customFormat="1">
      <c r="E337" s="331"/>
    </row>
    <row r="338" spans="5:5" s="332" customFormat="1">
      <c r="E338" s="331"/>
    </row>
    <row r="339" spans="5:5" s="332" customFormat="1">
      <c r="E339" s="331"/>
    </row>
    <row r="340" spans="5:5" s="332" customFormat="1">
      <c r="E340" s="331"/>
    </row>
    <row r="341" spans="5:5" s="332" customFormat="1">
      <c r="E341" s="331"/>
    </row>
    <row r="342" spans="5:5" s="332" customFormat="1">
      <c r="E342" s="331"/>
    </row>
    <row r="343" spans="5:5" s="332" customFormat="1">
      <c r="E343" s="331"/>
    </row>
    <row r="344" spans="5:5" s="332" customFormat="1">
      <c r="E344" s="331"/>
    </row>
    <row r="345" spans="5:5" s="332" customFormat="1">
      <c r="E345" s="331"/>
    </row>
    <row r="346" spans="5:5" s="332" customFormat="1">
      <c r="E346" s="331"/>
    </row>
    <row r="347" spans="5:5" s="332" customFormat="1">
      <c r="E347" s="331"/>
    </row>
    <row r="348" spans="5:5" s="332" customFormat="1">
      <c r="E348" s="331"/>
    </row>
    <row r="349" spans="5:5" s="332" customFormat="1">
      <c r="E349" s="331"/>
    </row>
    <row r="350" spans="5:5" s="332" customFormat="1">
      <c r="E350" s="331"/>
    </row>
    <row r="351" spans="5:5" s="332" customFormat="1">
      <c r="E351" s="331"/>
    </row>
    <row r="352" spans="5:5" s="332" customFormat="1">
      <c r="E352" s="331"/>
    </row>
    <row r="353" spans="5:5" s="332" customFormat="1">
      <c r="E353" s="331"/>
    </row>
    <row r="354" spans="5:5" s="332" customFormat="1">
      <c r="E354" s="331"/>
    </row>
    <row r="355" spans="5:5" s="332" customFormat="1">
      <c r="E355" s="331"/>
    </row>
    <row r="356" spans="5:5" s="332" customFormat="1">
      <c r="E356" s="331"/>
    </row>
    <row r="357" spans="5:5" s="332" customFormat="1">
      <c r="E357" s="331"/>
    </row>
    <row r="358" spans="5:5" s="332" customFormat="1">
      <c r="E358" s="331"/>
    </row>
    <row r="359" spans="5:5" s="332" customFormat="1">
      <c r="E359" s="331"/>
    </row>
    <row r="360" spans="5:5" s="332" customFormat="1">
      <c r="E360" s="331"/>
    </row>
    <row r="361" spans="5:5" s="332" customFormat="1">
      <c r="E361" s="331"/>
    </row>
    <row r="362" spans="5:5" s="332" customFormat="1">
      <c r="E362" s="331"/>
    </row>
    <row r="363" spans="5:5" s="332" customFormat="1">
      <c r="E363" s="331"/>
    </row>
    <row r="364" spans="5:5" s="332" customFormat="1">
      <c r="E364" s="331"/>
    </row>
    <row r="365" spans="5:5" s="332" customFormat="1">
      <c r="E365" s="331"/>
    </row>
    <row r="366" spans="5:5" s="332" customFormat="1">
      <c r="E366" s="331"/>
    </row>
    <row r="367" spans="5:5" s="332" customFormat="1">
      <c r="E367" s="331"/>
    </row>
    <row r="368" spans="5:5" s="332" customFormat="1">
      <c r="E368" s="331"/>
    </row>
    <row r="369" spans="5:5" s="332" customFormat="1">
      <c r="E369" s="331"/>
    </row>
    <row r="370" spans="5:5" s="332" customFormat="1">
      <c r="E370" s="331"/>
    </row>
    <row r="371" spans="5:5" s="332" customFormat="1">
      <c r="E371" s="331"/>
    </row>
    <row r="372" spans="5:5" s="332" customFormat="1">
      <c r="E372" s="331"/>
    </row>
    <row r="373" spans="5:5" s="332" customFormat="1">
      <c r="E373" s="331"/>
    </row>
    <row r="374" spans="5:5" s="332" customFormat="1">
      <c r="E374" s="331"/>
    </row>
    <row r="375" spans="5:5" s="332" customFormat="1">
      <c r="E375" s="331"/>
    </row>
    <row r="376" spans="5:5" s="332" customFormat="1">
      <c r="E376" s="331"/>
    </row>
    <row r="377" spans="5:5" s="332" customFormat="1">
      <c r="E377" s="331"/>
    </row>
    <row r="378" spans="5:5" s="332" customFormat="1">
      <c r="E378" s="331"/>
    </row>
    <row r="379" spans="5:5" s="332" customFormat="1">
      <c r="E379" s="331"/>
    </row>
    <row r="380" spans="5:5" s="332" customFormat="1">
      <c r="E380" s="331"/>
    </row>
    <row r="381" spans="5:5" s="332" customFormat="1">
      <c r="E381" s="331"/>
    </row>
    <row r="382" spans="5:5" s="332" customFormat="1">
      <c r="E382" s="331"/>
    </row>
    <row r="383" spans="5:5" s="332" customFormat="1">
      <c r="E383" s="331"/>
    </row>
    <row r="384" spans="5:5" s="332" customFormat="1">
      <c r="E384" s="331"/>
    </row>
    <row r="385" spans="5:5" s="332" customFormat="1">
      <c r="E385" s="331"/>
    </row>
    <row r="386" spans="5:5" s="332" customFormat="1">
      <c r="E386" s="331"/>
    </row>
    <row r="387" spans="5:5" s="332" customFormat="1">
      <c r="E387" s="331"/>
    </row>
    <row r="388" spans="5:5" s="332" customFormat="1">
      <c r="E388" s="331"/>
    </row>
    <row r="389" spans="5:5" s="332" customFormat="1">
      <c r="E389" s="331"/>
    </row>
    <row r="390" spans="5:5" s="332" customFormat="1">
      <c r="E390" s="331"/>
    </row>
    <row r="391" spans="5:5" s="332" customFormat="1">
      <c r="E391" s="331"/>
    </row>
    <row r="392" spans="5:5" s="332" customFormat="1">
      <c r="E392" s="331"/>
    </row>
    <row r="393" spans="5:5" s="332" customFormat="1">
      <c r="E393" s="331"/>
    </row>
    <row r="394" spans="5:5" s="332" customFormat="1">
      <c r="E394" s="331"/>
    </row>
    <row r="395" spans="5:5" s="332" customFormat="1">
      <c r="E395" s="331"/>
    </row>
    <row r="396" spans="5:5" s="332" customFormat="1">
      <c r="E396" s="331"/>
    </row>
    <row r="397" spans="5:5" s="332" customFormat="1">
      <c r="E397" s="331"/>
    </row>
    <row r="398" spans="5:5" s="332" customFormat="1">
      <c r="E398" s="331"/>
    </row>
    <row r="399" spans="5:5" s="332" customFormat="1">
      <c r="E399" s="331"/>
    </row>
    <row r="400" spans="5:5" s="332" customFormat="1">
      <c r="E400" s="331"/>
    </row>
    <row r="401" spans="5:5" s="332" customFormat="1">
      <c r="E401" s="331"/>
    </row>
    <row r="402" spans="5:5" s="332" customFormat="1">
      <c r="E402" s="331"/>
    </row>
    <row r="403" spans="5:5" s="332" customFormat="1">
      <c r="E403" s="331"/>
    </row>
    <row r="404" spans="5:5" s="332" customFormat="1">
      <c r="E404" s="331"/>
    </row>
    <row r="405" spans="5:5" s="332" customFormat="1">
      <c r="E405" s="331"/>
    </row>
    <row r="406" spans="5:5" s="332" customFormat="1">
      <c r="E406" s="331"/>
    </row>
    <row r="407" spans="5:5" s="332" customFormat="1">
      <c r="E407" s="331"/>
    </row>
    <row r="408" spans="5:5" s="332" customFormat="1">
      <c r="E408" s="331"/>
    </row>
    <row r="409" spans="5:5" s="332" customFormat="1">
      <c r="E409" s="331"/>
    </row>
    <row r="410" spans="5:5" s="332" customFormat="1">
      <c r="E410" s="331"/>
    </row>
    <row r="411" spans="5:5" s="332" customFormat="1">
      <c r="E411" s="331"/>
    </row>
    <row r="412" spans="5:5" s="332" customFormat="1">
      <c r="E412" s="331"/>
    </row>
    <row r="413" spans="5:5" s="332" customFormat="1">
      <c r="E413" s="331"/>
    </row>
    <row r="414" spans="5:5" s="332" customFormat="1">
      <c r="E414" s="331"/>
    </row>
    <row r="415" spans="5:5" s="332" customFormat="1">
      <c r="E415" s="331"/>
    </row>
    <row r="416" spans="5:5" s="332" customFormat="1">
      <c r="E416" s="331"/>
    </row>
    <row r="417" spans="5:5" s="332" customFormat="1">
      <c r="E417" s="331"/>
    </row>
    <row r="418" spans="5:5" s="332" customFormat="1">
      <c r="E418" s="331"/>
    </row>
    <row r="419" spans="5:5" s="332" customFormat="1">
      <c r="E419" s="331"/>
    </row>
    <row r="420" spans="5:5" s="332" customFormat="1">
      <c r="E420" s="331"/>
    </row>
    <row r="421" spans="5:5" s="332" customFormat="1">
      <c r="E421" s="331"/>
    </row>
    <row r="422" spans="5:5" s="332" customFormat="1">
      <c r="E422" s="331"/>
    </row>
    <row r="423" spans="5:5" s="332" customFormat="1">
      <c r="E423" s="331"/>
    </row>
    <row r="424" spans="5:5" s="332" customFormat="1">
      <c r="E424" s="331"/>
    </row>
    <row r="425" spans="5:5" s="332" customFormat="1">
      <c r="E425" s="331"/>
    </row>
    <row r="426" spans="5:5" s="332" customFormat="1">
      <c r="E426" s="331"/>
    </row>
    <row r="427" spans="5:5" s="332" customFormat="1">
      <c r="E427" s="331"/>
    </row>
    <row r="428" spans="5:5" s="332" customFormat="1">
      <c r="E428" s="331"/>
    </row>
    <row r="429" spans="5:5" s="332" customFormat="1">
      <c r="E429" s="331"/>
    </row>
    <row r="430" spans="5:5" s="332" customFormat="1">
      <c r="E430" s="331"/>
    </row>
    <row r="431" spans="5:5" s="332" customFormat="1">
      <c r="E431" s="331"/>
    </row>
    <row r="432" spans="5:5" s="332" customFormat="1">
      <c r="E432" s="331"/>
    </row>
    <row r="433" spans="5:5" s="332" customFormat="1">
      <c r="E433" s="331"/>
    </row>
    <row r="434" spans="5:5" s="332" customFormat="1">
      <c r="E434" s="331"/>
    </row>
    <row r="435" spans="5:5" s="332" customFormat="1">
      <c r="E435" s="331"/>
    </row>
    <row r="436" spans="5:5" s="332" customFormat="1">
      <c r="E436" s="331"/>
    </row>
    <row r="437" spans="5:5" s="332" customFormat="1">
      <c r="E437" s="331"/>
    </row>
    <row r="438" spans="5:5" s="332" customFormat="1">
      <c r="E438" s="331"/>
    </row>
    <row r="439" spans="5:5" s="332" customFormat="1">
      <c r="E439" s="331"/>
    </row>
    <row r="440" spans="5:5" s="332" customFormat="1">
      <c r="E440" s="331"/>
    </row>
    <row r="441" spans="5:5" s="332" customFormat="1">
      <c r="E441" s="331"/>
    </row>
    <row r="442" spans="5:5" s="332" customFormat="1">
      <c r="E442" s="331"/>
    </row>
    <row r="443" spans="5:5" s="332" customFormat="1">
      <c r="E443" s="331"/>
    </row>
    <row r="444" spans="5:5" s="332" customFormat="1">
      <c r="E444" s="331"/>
    </row>
    <row r="445" spans="5:5" s="332" customFormat="1">
      <c r="E445" s="331"/>
    </row>
    <row r="446" spans="5:5" s="332" customFormat="1">
      <c r="E446" s="331"/>
    </row>
    <row r="447" spans="5:5" s="332" customFormat="1">
      <c r="E447" s="331"/>
    </row>
    <row r="448" spans="5:5" s="332" customFormat="1">
      <c r="E448" s="331"/>
    </row>
    <row r="449" spans="5:5" s="332" customFormat="1">
      <c r="E449" s="331"/>
    </row>
    <row r="450" spans="5:5" s="332" customFormat="1">
      <c r="E450" s="331"/>
    </row>
    <row r="451" spans="5:5" s="332" customFormat="1">
      <c r="E451" s="331"/>
    </row>
    <row r="452" spans="5:5" s="332" customFormat="1">
      <c r="E452" s="331"/>
    </row>
    <row r="453" spans="5:5" s="332" customFormat="1">
      <c r="E453" s="331"/>
    </row>
    <row r="454" spans="5:5" s="332" customFormat="1">
      <c r="E454" s="331"/>
    </row>
    <row r="455" spans="5:5" s="332" customFormat="1">
      <c r="E455" s="331"/>
    </row>
    <row r="456" spans="5:5" s="332" customFormat="1">
      <c r="E456" s="331"/>
    </row>
    <row r="457" spans="5:5" s="332" customFormat="1">
      <c r="E457" s="331"/>
    </row>
    <row r="458" spans="5:5" s="332" customFormat="1">
      <c r="E458" s="331"/>
    </row>
    <row r="459" spans="5:5" s="332" customFormat="1">
      <c r="E459" s="331"/>
    </row>
    <row r="460" spans="5:5" s="332" customFormat="1">
      <c r="E460" s="331"/>
    </row>
    <row r="461" spans="5:5" s="332" customFormat="1">
      <c r="E461" s="331"/>
    </row>
    <row r="462" spans="5:5" s="332" customFormat="1">
      <c r="E462" s="331"/>
    </row>
    <row r="463" spans="5:5" s="332" customFormat="1">
      <c r="E463" s="331"/>
    </row>
    <row r="464" spans="5:5" s="332" customFormat="1">
      <c r="E464" s="331"/>
    </row>
    <row r="465" spans="5:5" s="332" customFormat="1">
      <c r="E465" s="331"/>
    </row>
    <row r="466" spans="5:5" s="332" customFormat="1">
      <c r="E466" s="331"/>
    </row>
    <row r="467" spans="5:5" s="332" customFormat="1">
      <c r="E467" s="331"/>
    </row>
    <row r="468" spans="5:5" s="332" customFormat="1">
      <c r="E468" s="331"/>
    </row>
    <row r="469" spans="5:5" s="332" customFormat="1">
      <c r="E469" s="331"/>
    </row>
    <row r="470" spans="5:5" s="332" customFormat="1">
      <c r="E470" s="331"/>
    </row>
    <row r="471" spans="5:5" s="332" customFormat="1">
      <c r="E471" s="331"/>
    </row>
    <row r="472" spans="5:5" s="332" customFormat="1">
      <c r="E472" s="331"/>
    </row>
    <row r="473" spans="5:5" s="332" customFormat="1">
      <c r="E473" s="331"/>
    </row>
    <row r="474" spans="5:5" s="332" customFormat="1">
      <c r="E474" s="331"/>
    </row>
    <row r="475" spans="5:5" s="332" customFormat="1">
      <c r="E475" s="331"/>
    </row>
    <row r="476" spans="5:5" s="332" customFormat="1">
      <c r="E476" s="331"/>
    </row>
    <row r="477" spans="5:5" s="332" customFormat="1">
      <c r="E477" s="331"/>
    </row>
    <row r="478" spans="5:5" s="332" customFormat="1">
      <c r="E478" s="331"/>
    </row>
    <row r="479" spans="5:5" s="332" customFormat="1">
      <c r="E479" s="331"/>
    </row>
    <row r="480" spans="5:5" s="332" customFormat="1">
      <c r="E480" s="331"/>
    </row>
    <row r="481" spans="5:5" s="332" customFormat="1">
      <c r="E481" s="331"/>
    </row>
    <row r="482" spans="5:5" s="332" customFormat="1">
      <c r="E482" s="331"/>
    </row>
    <row r="483" spans="5:5" s="332" customFormat="1">
      <c r="E483" s="331"/>
    </row>
    <row r="484" spans="5:5" s="332" customFormat="1">
      <c r="E484" s="331"/>
    </row>
    <row r="485" spans="5:5" s="332" customFormat="1">
      <c r="E485" s="331"/>
    </row>
    <row r="486" spans="5:5" s="332" customFormat="1">
      <c r="E486" s="331"/>
    </row>
    <row r="487" spans="5:5" s="332" customFormat="1">
      <c r="E487" s="331"/>
    </row>
    <row r="488" spans="5:5" s="332" customFormat="1">
      <c r="E488" s="331"/>
    </row>
    <row r="489" spans="5:5" s="332" customFormat="1">
      <c r="E489" s="331"/>
    </row>
    <row r="490" spans="5:5" s="332" customFormat="1">
      <c r="E490" s="331"/>
    </row>
    <row r="491" spans="5:5" s="332" customFormat="1">
      <c r="E491" s="331"/>
    </row>
  </sheetData>
  <mergeCells count="2">
    <mergeCell ref="A1:A38"/>
    <mergeCell ref="A39:A88"/>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9F784-1A3E-4864-9FAC-34D422E5EC1D}">
  <sheetPr>
    <tabColor theme="0" tint="-4.9989318521683403E-2"/>
  </sheetPr>
  <dimension ref="A1:Y51"/>
  <sheetViews>
    <sheetView zoomScaleNormal="100" workbookViewId="0">
      <selection activeCell="D39" sqref="D39"/>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128</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v>1</v>
      </c>
      <c r="D10" s="192"/>
      <c r="E10" s="192">
        <v>3</v>
      </c>
      <c r="F10" s="192"/>
      <c r="G10" s="192"/>
      <c r="H10" s="192"/>
      <c r="I10" s="192"/>
      <c r="J10" s="192"/>
      <c r="K10" s="193">
        <v>4</v>
      </c>
      <c r="L10" s="109"/>
      <c r="M10" s="189" t="s">
        <v>123</v>
      </c>
      <c r="N10" s="190">
        <v>382</v>
      </c>
      <c r="O10" s="109"/>
      <c r="P10" s="109"/>
      <c r="Q10" s="109"/>
      <c r="R10" s="109"/>
      <c r="S10" s="109"/>
      <c r="T10" s="109"/>
      <c r="U10" s="109"/>
      <c r="V10" s="109"/>
      <c r="W10" s="109"/>
      <c r="X10" s="109"/>
      <c r="Y10" s="109"/>
    </row>
    <row r="11" spans="1:25" ht="21" customHeight="1">
      <c r="A11" s="188" t="s">
        <v>95</v>
      </c>
      <c r="B11" s="115"/>
      <c r="C11" s="191">
        <v>3</v>
      </c>
      <c r="D11" s="192"/>
      <c r="E11" s="192">
        <v>1</v>
      </c>
      <c r="F11" s="192"/>
      <c r="G11" s="192">
        <v>1</v>
      </c>
      <c r="H11" s="192"/>
      <c r="I11" s="192">
        <v>1</v>
      </c>
      <c r="J11" s="192"/>
      <c r="K11" s="193">
        <v>6</v>
      </c>
      <c r="L11" s="109"/>
      <c r="M11" s="189" t="s">
        <v>108</v>
      </c>
      <c r="N11" s="190">
        <v>219</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c r="J12" s="192"/>
      <c r="K12" s="193">
        <v>0</v>
      </c>
      <c r="L12" s="109"/>
      <c r="M12" s="189" t="s">
        <v>102</v>
      </c>
      <c r="N12" s="190">
        <v>185</v>
      </c>
      <c r="O12" s="109"/>
      <c r="P12" s="109"/>
      <c r="Q12" s="109"/>
      <c r="R12" s="109"/>
      <c r="S12" s="109"/>
      <c r="T12" s="109"/>
      <c r="U12" s="109"/>
      <c r="V12" s="109"/>
      <c r="W12" s="109"/>
      <c r="X12" s="109"/>
      <c r="Y12" s="109"/>
    </row>
    <row r="13" spans="1:25" ht="21" customHeight="1">
      <c r="A13" s="188" t="s">
        <v>97</v>
      </c>
      <c r="B13" s="115"/>
      <c r="C13" s="191"/>
      <c r="D13" s="192"/>
      <c r="E13" s="192">
        <v>4</v>
      </c>
      <c r="F13" s="192"/>
      <c r="G13" s="192">
        <v>1</v>
      </c>
      <c r="H13" s="192"/>
      <c r="I13" s="192">
        <v>6</v>
      </c>
      <c r="J13" s="192"/>
      <c r="K13" s="193">
        <v>11</v>
      </c>
      <c r="L13" s="109"/>
      <c r="M13" s="189" t="s">
        <v>121</v>
      </c>
      <c r="N13" s="190">
        <v>123</v>
      </c>
      <c r="O13" s="109"/>
      <c r="P13" s="109"/>
      <c r="Q13" s="109"/>
      <c r="R13" s="109"/>
      <c r="S13" s="109"/>
      <c r="T13" s="109"/>
      <c r="U13" s="109"/>
      <c r="V13" s="109"/>
      <c r="W13" s="109"/>
      <c r="X13" s="109"/>
      <c r="Y13" s="109"/>
    </row>
    <row r="14" spans="1:25" ht="21" customHeight="1">
      <c r="A14" s="188" t="s">
        <v>100</v>
      </c>
      <c r="B14" s="115"/>
      <c r="C14" s="191"/>
      <c r="D14" s="192"/>
      <c r="E14" s="192">
        <v>25</v>
      </c>
      <c r="F14" s="192"/>
      <c r="G14" s="192">
        <v>1</v>
      </c>
      <c r="H14" s="192"/>
      <c r="I14" s="192">
        <v>14</v>
      </c>
      <c r="J14" s="192"/>
      <c r="K14" s="193">
        <v>40</v>
      </c>
      <c r="L14" s="109"/>
      <c r="M14" s="189" t="s">
        <v>105</v>
      </c>
      <c r="N14" s="190">
        <v>101</v>
      </c>
      <c r="O14" s="109"/>
      <c r="P14" s="109"/>
      <c r="Q14" s="109"/>
      <c r="R14" s="109"/>
      <c r="S14" s="109"/>
      <c r="T14" s="109"/>
      <c r="U14" s="109"/>
      <c r="V14" s="109"/>
      <c r="W14" s="109"/>
      <c r="X14" s="109"/>
      <c r="Y14" s="109"/>
    </row>
    <row r="15" spans="1:25" ht="21" customHeight="1">
      <c r="A15" s="188" t="s">
        <v>101</v>
      </c>
      <c r="B15" s="115"/>
      <c r="C15" s="191">
        <v>1</v>
      </c>
      <c r="D15" s="192"/>
      <c r="E15" s="192">
        <v>3</v>
      </c>
      <c r="F15" s="192"/>
      <c r="G15" s="192"/>
      <c r="H15" s="192"/>
      <c r="I15" s="192">
        <v>9</v>
      </c>
      <c r="J15" s="192"/>
      <c r="K15" s="193">
        <v>13</v>
      </c>
      <c r="L15" s="109"/>
      <c r="M15" s="189" t="s">
        <v>114</v>
      </c>
      <c r="N15" s="190">
        <v>85</v>
      </c>
      <c r="O15" s="109"/>
      <c r="P15" s="109"/>
      <c r="Q15" s="109"/>
      <c r="R15" s="109"/>
      <c r="S15" s="109"/>
      <c r="T15" s="109"/>
      <c r="U15" s="109"/>
      <c r="V15" s="109"/>
      <c r="W15" s="109"/>
      <c r="X15" s="109"/>
      <c r="Y15" s="109"/>
    </row>
    <row r="16" spans="1:25" ht="21" customHeight="1">
      <c r="A16" s="188" t="s">
        <v>102</v>
      </c>
      <c r="B16" s="115"/>
      <c r="C16" s="191">
        <v>5</v>
      </c>
      <c r="D16" s="192"/>
      <c r="E16" s="192">
        <v>86</v>
      </c>
      <c r="F16" s="192"/>
      <c r="G16" s="192">
        <v>54</v>
      </c>
      <c r="H16" s="192"/>
      <c r="I16" s="192">
        <v>40</v>
      </c>
      <c r="J16" s="192"/>
      <c r="K16" s="193">
        <v>185</v>
      </c>
      <c r="L16" s="109"/>
      <c r="M16" s="189" t="s">
        <v>98</v>
      </c>
      <c r="N16" s="190">
        <v>55</v>
      </c>
      <c r="O16" s="109"/>
      <c r="P16" s="109"/>
      <c r="Q16" s="109"/>
      <c r="R16" s="109"/>
      <c r="S16" s="109"/>
      <c r="T16" s="109"/>
      <c r="U16" s="109"/>
      <c r="V16" s="109"/>
      <c r="W16" s="109"/>
      <c r="X16" s="109"/>
      <c r="Y16" s="109"/>
    </row>
    <row r="17" spans="1:25" ht="21" customHeight="1">
      <c r="A17" s="188" t="s">
        <v>98</v>
      </c>
      <c r="B17" s="115"/>
      <c r="C17" s="191">
        <v>4</v>
      </c>
      <c r="D17" s="192"/>
      <c r="E17" s="192">
        <v>37</v>
      </c>
      <c r="F17" s="192"/>
      <c r="G17" s="192">
        <v>2</v>
      </c>
      <c r="H17" s="192"/>
      <c r="I17" s="192">
        <v>12</v>
      </c>
      <c r="J17" s="192"/>
      <c r="K17" s="193">
        <v>55</v>
      </c>
      <c r="L17" s="109"/>
      <c r="M17" s="189" t="s">
        <v>104</v>
      </c>
      <c r="N17" s="190">
        <v>55</v>
      </c>
      <c r="O17" s="109"/>
      <c r="P17" s="109"/>
      <c r="Q17" s="109"/>
      <c r="R17" s="109"/>
      <c r="S17" s="109"/>
      <c r="T17" s="109"/>
      <c r="U17" s="109"/>
      <c r="V17" s="109"/>
      <c r="W17" s="109"/>
      <c r="X17" s="109"/>
      <c r="Y17" s="109"/>
    </row>
    <row r="18" spans="1:25" ht="21" customHeight="1">
      <c r="A18" s="188" t="s">
        <v>99</v>
      </c>
      <c r="B18" s="115"/>
      <c r="C18" s="191">
        <v>1</v>
      </c>
      <c r="D18" s="192"/>
      <c r="E18" s="192">
        <v>1</v>
      </c>
      <c r="F18" s="192"/>
      <c r="G18" s="192">
        <v>2</v>
      </c>
      <c r="H18" s="192"/>
      <c r="I18" s="192">
        <v>4</v>
      </c>
      <c r="J18" s="192"/>
      <c r="K18" s="193">
        <v>8</v>
      </c>
      <c r="L18" s="109"/>
      <c r="M18" s="189" t="s">
        <v>109</v>
      </c>
      <c r="N18" s="190">
        <v>55</v>
      </c>
      <c r="O18" s="109"/>
      <c r="P18" s="109"/>
      <c r="Q18" s="109"/>
      <c r="R18" s="109"/>
      <c r="S18" s="109"/>
      <c r="T18" s="109"/>
      <c r="U18" s="109"/>
      <c r="V18" s="109"/>
      <c r="W18" s="109"/>
      <c r="X18" s="109"/>
      <c r="Y18" s="109"/>
    </row>
    <row r="19" spans="1:25" ht="21" customHeight="1">
      <c r="A19" s="188" t="s">
        <v>103</v>
      </c>
      <c r="B19" s="115"/>
      <c r="C19" s="191">
        <v>1</v>
      </c>
      <c r="D19" s="192"/>
      <c r="E19" s="192">
        <v>2</v>
      </c>
      <c r="F19" s="192"/>
      <c r="G19" s="192"/>
      <c r="H19" s="192"/>
      <c r="I19" s="192">
        <v>2</v>
      </c>
      <c r="J19" s="192"/>
      <c r="K19" s="193">
        <v>5</v>
      </c>
      <c r="L19" s="109"/>
      <c r="M19" s="189" t="s">
        <v>100</v>
      </c>
      <c r="N19" s="190">
        <v>40</v>
      </c>
      <c r="O19" s="109"/>
      <c r="P19" s="109"/>
      <c r="Q19" s="109"/>
      <c r="R19" s="109"/>
      <c r="S19" s="109"/>
      <c r="T19" s="109"/>
      <c r="U19" s="109"/>
      <c r="V19" s="109"/>
      <c r="W19" s="109"/>
      <c r="X19" s="109"/>
      <c r="Y19" s="109"/>
    </row>
    <row r="20" spans="1:25" ht="21" customHeight="1">
      <c r="A20" s="188" t="s">
        <v>108</v>
      </c>
      <c r="B20" s="115"/>
      <c r="C20" s="191">
        <v>3</v>
      </c>
      <c r="D20" s="192"/>
      <c r="E20" s="192">
        <v>159</v>
      </c>
      <c r="F20" s="192"/>
      <c r="G20" s="192">
        <v>37</v>
      </c>
      <c r="H20" s="192"/>
      <c r="I20" s="192">
        <v>20</v>
      </c>
      <c r="J20" s="192"/>
      <c r="K20" s="193">
        <v>219</v>
      </c>
      <c r="L20" s="109"/>
      <c r="M20" s="189" t="s">
        <v>120</v>
      </c>
      <c r="N20" s="190">
        <v>40</v>
      </c>
      <c r="O20" s="109"/>
      <c r="P20" s="109"/>
      <c r="Q20" s="109"/>
      <c r="R20" s="109"/>
      <c r="S20" s="109"/>
      <c r="T20" s="109"/>
      <c r="U20" s="109"/>
      <c r="V20" s="109"/>
      <c r="W20" s="109"/>
      <c r="X20" s="109"/>
      <c r="Y20" s="109"/>
    </row>
    <row r="21" spans="1:25" ht="21" customHeight="1">
      <c r="A21" s="188" t="s">
        <v>104</v>
      </c>
      <c r="B21" s="115"/>
      <c r="C21" s="191">
        <v>2</v>
      </c>
      <c r="D21" s="192"/>
      <c r="E21" s="192">
        <v>46</v>
      </c>
      <c r="F21" s="192"/>
      <c r="G21" s="192">
        <v>2</v>
      </c>
      <c r="H21" s="192"/>
      <c r="I21" s="192">
        <v>5</v>
      </c>
      <c r="J21" s="192"/>
      <c r="K21" s="193">
        <v>55</v>
      </c>
      <c r="L21" s="109"/>
      <c r="M21" s="189" t="s">
        <v>106</v>
      </c>
      <c r="N21" s="190">
        <v>38</v>
      </c>
      <c r="O21" s="109"/>
      <c r="P21" s="109"/>
      <c r="Q21" s="109"/>
      <c r="R21" s="109"/>
      <c r="S21" s="109"/>
      <c r="T21" s="109"/>
      <c r="U21" s="109"/>
      <c r="V21" s="109"/>
      <c r="W21" s="109"/>
      <c r="X21" s="109"/>
      <c r="Y21" s="109"/>
    </row>
    <row r="22" spans="1:25" ht="21" customHeight="1">
      <c r="A22" s="188" t="s">
        <v>105</v>
      </c>
      <c r="B22" s="115"/>
      <c r="C22" s="191">
        <v>10</v>
      </c>
      <c r="D22" s="192"/>
      <c r="E22" s="192">
        <v>20</v>
      </c>
      <c r="F22" s="192"/>
      <c r="G22" s="192">
        <v>39</v>
      </c>
      <c r="H22" s="192"/>
      <c r="I22" s="192">
        <v>32</v>
      </c>
      <c r="J22" s="192"/>
      <c r="K22" s="193">
        <v>101</v>
      </c>
      <c r="L22" s="109"/>
      <c r="M22" s="189" t="s">
        <v>107</v>
      </c>
      <c r="N22" s="190">
        <v>31</v>
      </c>
      <c r="O22" s="109"/>
      <c r="P22" s="109"/>
      <c r="Q22" s="109"/>
      <c r="R22" s="109"/>
      <c r="S22" s="109"/>
      <c r="T22" s="109"/>
      <c r="U22" s="109"/>
      <c r="V22" s="109"/>
      <c r="W22" s="109"/>
      <c r="X22" s="109"/>
      <c r="Y22" s="109"/>
    </row>
    <row r="23" spans="1:25" ht="21" customHeight="1">
      <c r="A23" s="188" t="s">
        <v>106</v>
      </c>
      <c r="B23" s="115"/>
      <c r="C23" s="191">
        <v>4</v>
      </c>
      <c r="D23" s="192"/>
      <c r="E23" s="192">
        <v>15</v>
      </c>
      <c r="F23" s="192"/>
      <c r="G23" s="192">
        <v>12</v>
      </c>
      <c r="H23" s="192"/>
      <c r="I23" s="192">
        <v>7</v>
      </c>
      <c r="J23" s="192"/>
      <c r="K23" s="193">
        <v>38</v>
      </c>
      <c r="L23" s="109"/>
      <c r="M23" s="189" t="s">
        <v>113</v>
      </c>
      <c r="N23" s="190">
        <v>27</v>
      </c>
      <c r="O23" s="109"/>
      <c r="P23" s="109"/>
      <c r="Q23" s="109"/>
      <c r="R23" s="109"/>
      <c r="S23" s="109"/>
      <c r="T23" s="109"/>
      <c r="U23" s="109"/>
      <c r="V23" s="109"/>
      <c r="W23" s="109"/>
      <c r="X23" s="109"/>
      <c r="Y23" s="109"/>
    </row>
    <row r="24" spans="1:25" ht="21" customHeight="1">
      <c r="A24" s="188" t="s">
        <v>107</v>
      </c>
      <c r="B24" s="115"/>
      <c r="C24" s="191">
        <v>3</v>
      </c>
      <c r="D24" s="192"/>
      <c r="E24" s="192">
        <v>7</v>
      </c>
      <c r="F24" s="192"/>
      <c r="G24" s="192">
        <v>4</v>
      </c>
      <c r="H24" s="192"/>
      <c r="I24" s="192">
        <v>17</v>
      </c>
      <c r="J24" s="192"/>
      <c r="K24" s="193">
        <v>31</v>
      </c>
      <c r="L24" s="109"/>
      <c r="M24" s="189" t="s">
        <v>112</v>
      </c>
      <c r="N24" s="190">
        <v>25</v>
      </c>
      <c r="O24" s="109"/>
      <c r="P24" s="109"/>
      <c r="Q24" s="109"/>
      <c r="R24" s="109"/>
      <c r="S24" s="109"/>
      <c r="T24" s="109"/>
      <c r="U24" s="109"/>
      <c r="V24" s="109"/>
      <c r="W24" s="109"/>
      <c r="X24" s="109"/>
      <c r="Y24" s="109"/>
    </row>
    <row r="25" spans="1:25" ht="21" customHeight="1">
      <c r="A25" s="188" t="s">
        <v>109</v>
      </c>
      <c r="B25" s="115"/>
      <c r="C25" s="191">
        <v>1</v>
      </c>
      <c r="D25" s="192"/>
      <c r="E25" s="192">
        <v>11</v>
      </c>
      <c r="F25" s="192"/>
      <c r="G25" s="192">
        <v>10</v>
      </c>
      <c r="H25" s="192"/>
      <c r="I25" s="192">
        <v>33</v>
      </c>
      <c r="J25" s="192"/>
      <c r="K25" s="193">
        <v>55</v>
      </c>
      <c r="L25" s="109"/>
      <c r="M25" s="189" t="s">
        <v>125</v>
      </c>
      <c r="N25" s="190">
        <v>25</v>
      </c>
      <c r="O25" s="109"/>
      <c r="P25" s="109"/>
      <c r="Q25" s="109"/>
      <c r="R25" s="109"/>
      <c r="S25" s="109"/>
      <c r="T25" s="109"/>
      <c r="U25" s="109"/>
      <c r="V25" s="109"/>
      <c r="W25" s="109"/>
      <c r="X25" s="109"/>
      <c r="Y25" s="109"/>
    </row>
    <row r="26" spans="1:25" ht="21" customHeight="1">
      <c r="A26" s="188" t="s">
        <v>110</v>
      </c>
      <c r="B26" s="115"/>
      <c r="C26" s="191"/>
      <c r="D26" s="192"/>
      <c r="E26" s="192">
        <v>3</v>
      </c>
      <c r="F26" s="192"/>
      <c r="G26" s="192">
        <v>9</v>
      </c>
      <c r="H26" s="192"/>
      <c r="I26" s="192">
        <v>2</v>
      </c>
      <c r="J26" s="192"/>
      <c r="K26" s="193">
        <v>14</v>
      </c>
      <c r="L26" s="109"/>
      <c r="M26" s="189" t="s">
        <v>116</v>
      </c>
      <c r="N26" s="190">
        <v>24</v>
      </c>
      <c r="O26" s="109"/>
      <c r="P26" s="109"/>
      <c r="Q26" s="109"/>
      <c r="R26" s="109"/>
      <c r="S26" s="109"/>
      <c r="T26" s="109"/>
      <c r="U26" s="109"/>
      <c r="V26" s="109"/>
      <c r="W26" s="109"/>
      <c r="X26" s="109"/>
      <c r="Y26" s="109"/>
    </row>
    <row r="27" spans="1:25" ht="21" customHeight="1">
      <c r="A27" s="188" t="s">
        <v>111</v>
      </c>
      <c r="B27" s="115"/>
      <c r="C27" s="191"/>
      <c r="D27" s="192"/>
      <c r="E27" s="192">
        <v>4</v>
      </c>
      <c r="F27" s="192"/>
      <c r="G27" s="192">
        <v>2</v>
      </c>
      <c r="H27" s="192"/>
      <c r="I27" s="192">
        <v>1</v>
      </c>
      <c r="J27" s="192"/>
      <c r="K27" s="193">
        <v>7</v>
      </c>
      <c r="L27" s="109"/>
      <c r="M27" s="189" t="s">
        <v>122</v>
      </c>
      <c r="N27" s="190">
        <v>23</v>
      </c>
      <c r="O27" s="109"/>
      <c r="P27" s="109"/>
      <c r="Q27" s="109"/>
      <c r="R27" s="109"/>
      <c r="S27" s="109"/>
      <c r="T27" s="109"/>
      <c r="U27" s="109"/>
      <c r="V27" s="109"/>
      <c r="W27" s="109"/>
      <c r="X27" s="109"/>
      <c r="Y27" s="109"/>
    </row>
    <row r="28" spans="1:25" ht="21" customHeight="1">
      <c r="A28" s="188" t="s">
        <v>112</v>
      </c>
      <c r="B28" s="115"/>
      <c r="C28" s="191">
        <v>6</v>
      </c>
      <c r="D28" s="192"/>
      <c r="E28" s="192">
        <v>9</v>
      </c>
      <c r="F28" s="192"/>
      <c r="G28" s="192">
        <v>1</v>
      </c>
      <c r="H28" s="192"/>
      <c r="I28" s="192">
        <v>9</v>
      </c>
      <c r="J28" s="192"/>
      <c r="K28" s="193">
        <v>25</v>
      </c>
      <c r="L28" s="109"/>
      <c r="M28" s="189" t="s">
        <v>495</v>
      </c>
      <c r="N28" s="190">
        <v>23</v>
      </c>
      <c r="O28" s="109"/>
      <c r="P28" s="109"/>
      <c r="Q28" s="109"/>
      <c r="R28" s="109"/>
      <c r="S28" s="109"/>
      <c r="T28" s="109"/>
      <c r="U28" s="109"/>
      <c r="V28" s="109"/>
      <c r="W28" s="109"/>
      <c r="X28" s="109"/>
      <c r="Y28" s="109"/>
    </row>
    <row r="29" spans="1:25" ht="21" customHeight="1">
      <c r="A29" s="188" t="s">
        <v>113</v>
      </c>
      <c r="B29" s="115"/>
      <c r="C29" s="191">
        <v>1</v>
      </c>
      <c r="D29" s="192"/>
      <c r="E29" s="192">
        <v>6</v>
      </c>
      <c r="F29" s="192"/>
      <c r="G29" s="192">
        <v>9</v>
      </c>
      <c r="H29" s="192"/>
      <c r="I29" s="192">
        <v>11</v>
      </c>
      <c r="J29" s="192"/>
      <c r="K29" s="193">
        <v>27</v>
      </c>
      <c r="L29" s="109"/>
      <c r="M29" s="189" t="s">
        <v>117</v>
      </c>
      <c r="N29" s="190">
        <v>21</v>
      </c>
      <c r="O29" s="109"/>
      <c r="P29" s="109"/>
      <c r="Q29" s="109"/>
      <c r="R29" s="109"/>
      <c r="S29" s="109"/>
      <c r="T29" s="109"/>
      <c r="U29" s="109"/>
      <c r="V29" s="109"/>
      <c r="W29" s="109"/>
      <c r="X29" s="109"/>
      <c r="Y29" s="109"/>
    </row>
    <row r="30" spans="1:25" ht="21" customHeight="1">
      <c r="A30" s="188" t="s">
        <v>114</v>
      </c>
      <c r="B30" s="115"/>
      <c r="C30" s="191">
        <v>24</v>
      </c>
      <c r="D30" s="192"/>
      <c r="E30" s="192">
        <v>19</v>
      </c>
      <c r="F30" s="192"/>
      <c r="G30" s="192">
        <v>29</v>
      </c>
      <c r="H30" s="192"/>
      <c r="I30" s="192">
        <v>13</v>
      </c>
      <c r="J30" s="192"/>
      <c r="K30" s="193">
        <v>85</v>
      </c>
      <c r="L30" s="109"/>
      <c r="M30" s="189" t="s">
        <v>110</v>
      </c>
      <c r="N30" s="190">
        <v>14</v>
      </c>
      <c r="O30" s="109"/>
      <c r="P30" s="109"/>
      <c r="Q30" s="109"/>
      <c r="R30" s="109"/>
      <c r="S30" s="109"/>
      <c r="T30" s="109"/>
      <c r="U30" s="109"/>
      <c r="V30" s="109"/>
      <c r="W30" s="109"/>
      <c r="X30" s="109"/>
      <c r="Y30" s="109"/>
    </row>
    <row r="31" spans="1:25" ht="21" customHeight="1">
      <c r="A31" s="188" t="s">
        <v>115</v>
      </c>
      <c r="B31" s="115"/>
      <c r="C31" s="191"/>
      <c r="D31" s="192"/>
      <c r="E31" s="192">
        <v>3</v>
      </c>
      <c r="F31" s="192"/>
      <c r="G31" s="192">
        <v>1</v>
      </c>
      <c r="H31" s="192"/>
      <c r="I31" s="192">
        <v>1</v>
      </c>
      <c r="J31" s="192"/>
      <c r="K31" s="193">
        <v>5</v>
      </c>
      <c r="L31" s="109"/>
      <c r="M31" s="189" t="s">
        <v>101</v>
      </c>
      <c r="N31" s="190">
        <v>13</v>
      </c>
      <c r="O31" s="109"/>
      <c r="P31" s="109"/>
      <c r="Q31" s="109"/>
      <c r="R31" s="109"/>
      <c r="S31" s="109"/>
      <c r="T31" s="109"/>
      <c r="U31" s="109"/>
      <c r="V31" s="109"/>
      <c r="W31" s="109"/>
      <c r="X31" s="109"/>
      <c r="Y31" s="109"/>
    </row>
    <row r="32" spans="1:25" ht="21" customHeight="1">
      <c r="A32" s="188" t="s">
        <v>116</v>
      </c>
      <c r="B32" s="115"/>
      <c r="C32" s="191">
        <v>4</v>
      </c>
      <c r="D32" s="192"/>
      <c r="E32" s="192">
        <v>12</v>
      </c>
      <c r="F32" s="192"/>
      <c r="G32" s="192">
        <v>2</v>
      </c>
      <c r="H32" s="192"/>
      <c r="I32" s="192">
        <v>6</v>
      </c>
      <c r="J32" s="192"/>
      <c r="K32" s="193">
        <v>24</v>
      </c>
      <c r="L32" s="109"/>
      <c r="M32" s="189" t="s">
        <v>97</v>
      </c>
      <c r="N32" s="190">
        <v>11</v>
      </c>
      <c r="O32" s="109"/>
      <c r="P32" s="109"/>
      <c r="Q32" s="109"/>
      <c r="R32" s="109"/>
      <c r="S32" s="109"/>
      <c r="T32" s="109"/>
      <c r="U32" s="109"/>
      <c r="V32" s="109"/>
      <c r="W32" s="109"/>
      <c r="X32" s="109"/>
      <c r="Y32" s="109"/>
    </row>
    <row r="33" spans="1:25" ht="21" customHeight="1">
      <c r="A33" s="188" t="s">
        <v>117</v>
      </c>
      <c r="B33" s="115"/>
      <c r="C33" s="191"/>
      <c r="D33" s="192"/>
      <c r="E33" s="192">
        <v>2</v>
      </c>
      <c r="F33" s="192"/>
      <c r="G33" s="192">
        <v>9</v>
      </c>
      <c r="H33" s="192"/>
      <c r="I33" s="192">
        <v>10</v>
      </c>
      <c r="J33" s="192"/>
      <c r="K33" s="193">
        <v>21</v>
      </c>
      <c r="L33" s="109"/>
      <c r="M33" s="189" t="s">
        <v>118</v>
      </c>
      <c r="N33" s="190">
        <v>10</v>
      </c>
      <c r="O33" s="109"/>
      <c r="P33" s="109"/>
      <c r="Q33" s="109"/>
      <c r="R33" s="109"/>
      <c r="S33" s="109"/>
      <c r="T33" s="109"/>
      <c r="U33" s="109"/>
      <c r="V33" s="109"/>
      <c r="W33" s="109"/>
      <c r="X33" s="109"/>
      <c r="Y33" s="109"/>
    </row>
    <row r="34" spans="1:25" ht="21" customHeight="1">
      <c r="A34" s="188" t="s">
        <v>118</v>
      </c>
      <c r="B34" s="115"/>
      <c r="C34" s="191">
        <v>4</v>
      </c>
      <c r="D34" s="192"/>
      <c r="E34" s="192">
        <v>2</v>
      </c>
      <c r="F34" s="192"/>
      <c r="G34" s="192">
        <v>2</v>
      </c>
      <c r="H34" s="192"/>
      <c r="I34" s="192">
        <v>2</v>
      </c>
      <c r="J34" s="192"/>
      <c r="K34" s="193">
        <v>10</v>
      </c>
      <c r="L34" s="109"/>
      <c r="M34" s="189" t="s">
        <v>99</v>
      </c>
      <c r="N34" s="190">
        <v>8</v>
      </c>
      <c r="O34" s="109"/>
      <c r="P34" s="109"/>
      <c r="Q34" s="109"/>
      <c r="R34" s="109"/>
      <c r="S34" s="109"/>
      <c r="T34" s="109"/>
      <c r="U34" s="109"/>
      <c r="V34" s="109"/>
      <c r="W34" s="109"/>
      <c r="X34" s="109"/>
      <c r="Y34" s="109"/>
    </row>
    <row r="35" spans="1:25" ht="21" customHeight="1">
      <c r="A35" s="188" t="s">
        <v>119</v>
      </c>
      <c r="B35" s="115"/>
      <c r="C35" s="191">
        <v>1</v>
      </c>
      <c r="D35" s="192"/>
      <c r="E35" s="192">
        <v>1</v>
      </c>
      <c r="F35" s="192"/>
      <c r="G35" s="192"/>
      <c r="H35" s="192"/>
      <c r="I35" s="192">
        <v>4</v>
      </c>
      <c r="J35" s="192"/>
      <c r="K35" s="193">
        <v>6</v>
      </c>
      <c r="L35" s="109"/>
      <c r="M35" s="189" t="s">
        <v>111</v>
      </c>
      <c r="N35" s="190">
        <v>7</v>
      </c>
      <c r="O35" s="109"/>
      <c r="P35" s="109"/>
      <c r="Q35" s="109"/>
      <c r="R35" s="109"/>
      <c r="S35" s="109"/>
      <c r="T35" s="109"/>
      <c r="U35" s="109"/>
      <c r="V35" s="109"/>
      <c r="W35" s="109"/>
      <c r="X35" s="109"/>
      <c r="Y35" s="109"/>
    </row>
    <row r="36" spans="1:25" ht="21" customHeight="1">
      <c r="A36" s="188" t="s">
        <v>120</v>
      </c>
      <c r="B36" s="115"/>
      <c r="C36" s="191">
        <v>4</v>
      </c>
      <c r="D36" s="192"/>
      <c r="E36" s="192">
        <v>10</v>
      </c>
      <c r="F36" s="192"/>
      <c r="G36" s="192">
        <v>9</v>
      </c>
      <c r="H36" s="192"/>
      <c r="I36" s="192">
        <v>17</v>
      </c>
      <c r="J36" s="192"/>
      <c r="K36" s="193">
        <v>40</v>
      </c>
      <c r="L36" s="109"/>
      <c r="M36" s="189" t="s">
        <v>95</v>
      </c>
      <c r="N36" s="190">
        <v>6</v>
      </c>
      <c r="O36" s="109"/>
      <c r="P36" s="109"/>
      <c r="Q36" s="109"/>
      <c r="R36" s="109"/>
      <c r="S36" s="109"/>
      <c r="T36" s="109"/>
      <c r="U36" s="109"/>
      <c r="V36" s="109"/>
      <c r="W36" s="109"/>
      <c r="X36" s="109"/>
      <c r="Y36" s="109"/>
    </row>
    <row r="37" spans="1:25" ht="21" customHeight="1">
      <c r="A37" s="188" t="s">
        <v>121</v>
      </c>
      <c r="B37" s="115"/>
      <c r="C37" s="191">
        <v>12</v>
      </c>
      <c r="D37" s="192"/>
      <c r="E37" s="192">
        <v>7</v>
      </c>
      <c r="F37" s="192"/>
      <c r="G37" s="192">
        <v>27</v>
      </c>
      <c r="H37" s="192"/>
      <c r="I37" s="192">
        <v>77</v>
      </c>
      <c r="J37" s="192"/>
      <c r="K37" s="193">
        <v>123</v>
      </c>
      <c r="L37" s="109"/>
      <c r="M37" s="189" t="s">
        <v>119</v>
      </c>
      <c r="N37" s="190">
        <v>6</v>
      </c>
      <c r="O37" s="109"/>
      <c r="P37" s="109"/>
      <c r="Q37" s="109"/>
      <c r="R37" s="109"/>
      <c r="S37" s="109"/>
      <c r="T37" s="109"/>
      <c r="U37" s="109"/>
      <c r="V37" s="109"/>
      <c r="W37" s="109"/>
      <c r="X37" s="109"/>
      <c r="Y37" s="109"/>
    </row>
    <row r="38" spans="1:25" ht="21" customHeight="1">
      <c r="A38" s="188" t="s">
        <v>122</v>
      </c>
      <c r="B38" s="115"/>
      <c r="C38" s="191"/>
      <c r="D38" s="192"/>
      <c r="E38" s="192">
        <v>3</v>
      </c>
      <c r="F38" s="192"/>
      <c r="G38" s="192">
        <v>15</v>
      </c>
      <c r="H38" s="192"/>
      <c r="I38" s="192">
        <v>5</v>
      </c>
      <c r="J38" s="192"/>
      <c r="K38" s="193">
        <v>23</v>
      </c>
      <c r="L38" s="109"/>
      <c r="M38" s="189" t="s">
        <v>103</v>
      </c>
      <c r="N38" s="190">
        <v>5</v>
      </c>
      <c r="O38" s="109"/>
      <c r="P38" s="109"/>
      <c r="Q38" s="109"/>
      <c r="R38" s="109"/>
      <c r="S38" s="109"/>
      <c r="T38" s="109"/>
      <c r="U38" s="109"/>
      <c r="V38" s="109"/>
      <c r="W38" s="109"/>
      <c r="X38" s="109"/>
      <c r="Y38" s="109"/>
    </row>
    <row r="39" spans="1:25" ht="21" customHeight="1">
      <c r="A39" s="188" t="s">
        <v>123</v>
      </c>
      <c r="B39" s="115"/>
      <c r="C39" s="191">
        <v>47</v>
      </c>
      <c r="D39" s="192"/>
      <c r="E39" s="192">
        <v>42</v>
      </c>
      <c r="F39" s="192"/>
      <c r="G39" s="192">
        <v>75</v>
      </c>
      <c r="H39" s="192"/>
      <c r="I39" s="192">
        <v>218</v>
      </c>
      <c r="J39" s="192"/>
      <c r="K39" s="193">
        <v>382</v>
      </c>
      <c r="L39" s="109"/>
      <c r="M39" s="189" t="s">
        <v>115</v>
      </c>
      <c r="N39" s="190">
        <v>5</v>
      </c>
      <c r="O39" s="109"/>
      <c r="P39" s="109"/>
      <c r="Q39" s="109"/>
      <c r="R39" s="109"/>
      <c r="S39" s="109"/>
      <c r="T39" s="109"/>
      <c r="U39" s="109"/>
      <c r="V39" s="109"/>
      <c r="W39" s="109"/>
      <c r="X39" s="109"/>
      <c r="Y39" s="109"/>
    </row>
    <row r="40" spans="1:25" ht="21" customHeight="1">
      <c r="A40" s="188" t="s">
        <v>124</v>
      </c>
      <c r="B40" s="115"/>
      <c r="C40" s="191">
        <v>1</v>
      </c>
      <c r="D40" s="192"/>
      <c r="E40" s="192">
        <v>1</v>
      </c>
      <c r="F40" s="192"/>
      <c r="G40" s="192"/>
      <c r="H40" s="192"/>
      <c r="I40" s="192"/>
      <c r="J40" s="192"/>
      <c r="K40" s="193">
        <v>2</v>
      </c>
      <c r="L40" s="109"/>
      <c r="M40" s="189" t="s">
        <v>94</v>
      </c>
      <c r="N40" s="190">
        <v>4</v>
      </c>
      <c r="O40" s="109"/>
      <c r="P40" s="109"/>
      <c r="Q40" s="109"/>
      <c r="R40" s="109"/>
      <c r="S40" s="109"/>
      <c r="T40" s="109"/>
      <c r="U40" s="109"/>
      <c r="V40" s="109"/>
      <c r="W40" s="109"/>
      <c r="X40" s="109"/>
      <c r="Y40" s="109"/>
    </row>
    <row r="41" spans="1:25" ht="21" customHeight="1">
      <c r="A41" s="188" t="s">
        <v>125</v>
      </c>
      <c r="B41" s="115"/>
      <c r="C41" s="191"/>
      <c r="D41" s="192"/>
      <c r="E41" s="192">
        <v>20</v>
      </c>
      <c r="F41" s="192"/>
      <c r="G41" s="192"/>
      <c r="H41" s="192"/>
      <c r="I41" s="192">
        <v>5</v>
      </c>
      <c r="J41" s="192"/>
      <c r="K41" s="193">
        <v>25</v>
      </c>
      <c r="L41" s="109"/>
      <c r="M41" s="189" t="s">
        <v>124</v>
      </c>
      <c r="N41" s="190">
        <v>2</v>
      </c>
      <c r="O41" s="109"/>
      <c r="P41" s="109"/>
      <c r="Q41" s="109"/>
      <c r="R41" s="109"/>
      <c r="S41" s="109"/>
      <c r="T41" s="109"/>
      <c r="U41" s="109"/>
      <c r="V41" s="109"/>
      <c r="W41" s="109"/>
      <c r="X41" s="109"/>
      <c r="Y41" s="109"/>
    </row>
    <row r="42" spans="1:25" ht="21" customHeight="1">
      <c r="A42" s="188" t="s">
        <v>495</v>
      </c>
      <c r="B42" s="115"/>
      <c r="C42" s="191"/>
      <c r="D42" s="192"/>
      <c r="E42" s="192">
        <v>7</v>
      </c>
      <c r="F42" s="192"/>
      <c r="G42" s="192">
        <v>6</v>
      </c>
      <c r="H42" s="192"/>
      <c r="I42" s="192">
        <v>10</v>
      </c>
      <c r="J42" s="192"/>
      <c r="K42" s="193">
        <v>23</v>
      </c>
      <c r="L42" s="109"/>
      <c r="M42" s="189" t="s">
        <v>96</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143</v>
      </c>
      <c r="D44" s="196">
        <v>0</v>
      </c>
      <c r="E44" s="196">
        <v>571</v>
      </c>
      <c r="F44" s="196">
        <v>0</v>
      </c>
      <c r="G44" s="196">
        <v>361</v>
      </c>
      <c r="H44" s="196">
        <v>0</v>
      </c>
      <c r="I44" s="196">
        <v>593</v>
      </c>
      <c r="J44" s="196">
        <v>0</v>
      </c>
      <c r="K44" s="197">
        <v>1668</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ECA5F-6E04-460C-81A4-FB6A66DD09AC}">
  <sheetPr>
    <tabColor theme="0" tint="-4.9989318521683403E-2"/>
  </sheetPr>
  <dimension ref="A1:Y51"/>
  <sheetViews>
    <sheetView zoomScaleNormal="100" workbookViewId="0">
      <selection activeCell="D39" sqref="D39"/>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129</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c r="F10" s="192"/>
      <c r="G10" s="192"/>
      <c r="H10" s="192"/>
      <c r="I10" s="192"/>
      <c r="J10" s="192"/>
      <c r="K10" s="193">
        <v>0</v>
      </c>
      <c r="L10" s="109"/>
      <c r="M10" s="189" t="s">
        <v>98</v>
      </c>
      <c r="N10" s="190">
        <v>36</v>
      </c>
      <c r="O10" s="109"/>
      <c r="P10" s="109"/>
      <c r="Q10" s="109"/>
      <c r="R10" s="109"/>
      <c r="S10" s="109"/>
      <c r="T10" s="109"/>
      <c r="U10" s="109"/>
      <c r="V10" s="109"/>
      <c r="W10" s="109"/>
      <c r="X10" s="109"/>
      <c r="Y10" s="109"/>
    </row>
    <row r="11" spans="1:25" ht="21" customHeight="1">
      <c r="A11" s="188" t="s">
        <v>95</v>
      </c>
      <c r="B11" s="115"/>
      <c r="C11" s="191"/>
      <c r="D11" s="192"/>
      <c r="E11" s="192"/>
      <c r="F11" s="192"/>
      <c r="G11" s="192"/>
      <c r="H11" s="192"/>
      <c r="I11" s="192"/>
      <c r="J11" s="192"/>
      <c r="K11" s="193">
        <v>0</v>
      </c>
      <c r="L11" s="109"/>
      <c r="M11" s="189" t="s">
        <v>103</v>
      </c>
      <c r="N11" s="190">
        <v>36</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c r="J12" s="192"/>
      <c r="K12" s="193">
        <v>0</v>
      </c>
      <c r="L12" s="109"/>
      <c r="M12" s="189" t="s">
        <v>121</v>
      </c>
      <c r="N12" s="190">
        <v>17</v>
      </c>
      <c r="O12" s="109"/>
      <c r="P12" s="109"/>
      <c r="Q12" s="109"/>
      <c r="R12" s="109"/>
      <c r="S12" s="109"/>
      <c r="T12" s="109"/>
      <c r="U12" s="109"/>
      <c r="V12" s="109"/>
      <c r="W12" s="109"/>
      <c r="X12" s="109"/>
      <c r="Y12" s="109"/>
    </row>
    <row r="13" spans="1:25" ht="21" customHeight="1">
      <c r="A13" s="188" t="s">
        <v>97</v>
      </c>
      <c r="B13" s="115"/>
      <c r="C13" s="191"/>
      <c r="D13" s="192"/>
      <c r="E13" s="192"/>
      <c r="F13" s="192"/>
      <c r="G13" s="192">
        <v>1</v>
      </c>
      <c r="H13" s="192"/>
      <c r="I13" s="192"/>
      <c r="J13" s="192"/>
      <c r="K13" s="193">
        <v>1</v>
      </c>
      <c r="L13" s="109"/>
      <c r="M13" s="189" t="s">
        <v>112</v>
      </c>
      <c r="N13" s="190">
        <v>13</v>
      </c>
      <c r="O13" s="109"/>
      <c r="P13" s="109"/>
      <c r="Q13" s="109"/>
      <c r="R13" s="109"/>
      <c r="S13" s="109"/>
      <c r="T13" s="109"/>
      <c r="U13" s="109"/>
      <c r="V13" s="109"/>
      <c r="W13" s="109"/>
      <c r="X13" s="109"/>
      <c r="Y13" s="109"/>
    </row>
    <row r="14" spans="1:25" ht="21" customHeight="1">
      <c r="A14" s="188" t="s">
        <v>100</v>
      </c>
      <c r="B14" s="115"/>
      <c r="C14" s="191"/>
      <c r="D14" s="192"/>
      <c r="E14" s="192">
        <v>1</v>
      </c>
      <c r="F14" s="192"/>
      <c r="G14" s="192"/>
      <c r="H14" s="192"/>
      <c r="I14" s="192"/>
      <c r="J14" s="192"/>
      <c r="K14" s="193">
        <v>1</v>
      </c>
      <c r="L14" s="109"/>
      <c r="M14" s="189" t="s">
        <v>118</v>
      </c>
      <c r="N14" s="190">
        <v>11</v>
      </c>
      <c r="O14" s="109"/>
      <c r="P14" s="109"/>
      <c r="Q14" s="109"/>
      <c r="R14" s="109"/>
      <c r="S14" s="109"/>
      <c r="T14" s="109"/>
      <c r="U14" s="109"/>
      <c r="V14" s="109"/>
      <c r="W14" s="109"/>
      <c r="X14" s="109"/>
      <c r="Y14" s="109"/>
    </row>
    <row r="15" spans="1:25" ht="21" customHeight="1">
      <c r="A15" s="188" t="s">
        <v>101</v>
      </c>
      <c r="B15" s="115"/>
      <c r="C15" s="191">
        <v>1</v>
      </c>
      <c r="D15" s="192"/>
      <c r="E15" s="192">
        <v>2</v>
      </c>
      <c r="F15" s="192"/>
      <c r="G15" s="192">
        <v>1</v>
      </c>
      <c r="H15" s="192"/>
      <c r="I15" s="192">
        <v>6</v>
      </c>
      <c r="J15" s="192"/>
      <c r="K15" s="193">
        <v>10</v>
      </c>
      <c r="L15" s="109"/>
      <c r="M15" s="189" t="s">
        <v>101</v>
      </c>
      <c r="N15" s="190">
        <v>10</v>
      </c>
      <c r="O15" s="109"/>
      <c r="P15" s="109"/>
      <c r="Q15" s="109"/>
      <c r="R15" s="109"/>
      <c r="S15" s="109"/>
      <c r="T15" s="109"/>
      <c r="U15" s="109"/>
      <c r="V15" s="109"/>
      <c r="W15" s="109"/>
      <c r="X15" s="109"/>
      <c r="Y15" s="109"/>
    </row>
    <row r="16" spans="1:25" ht="21" customHeight="1">
      <c r="A16" s="188" t="s">
        <v>102</v>
      </c>
      <c r="B16" s="115"/>
      <c r="C16" s="191"/>
      <c r="D16" s="192"/>
      <c r="E16" s="192">
        <v>1</v>
      </c>
      <c r="F16" s="192"/>
      <c r="G16" s="192"/>
      <c r="H16" s="192"/>
      <c r="I16" s="192">
        <v>3</v>
      </c>
      <c r="J16" s="192"/>
      <c r="K16" s="193">
        <v>4</v>
      </c>
      <c r="L16" s="109"/>
      <c r="M16" s="189" t="s">
        <v>123</v>
      </c>
      <c r="N16" s="190">
        <v>7</v>
      </c>
      <c r="O16" s="109"/>
      <c r="P16" s="109"/>
      <c r="Q16" s="109"/>
      <c r="R16" s="109"/>
      <c r="S16" s="109"/>
      <c r="T16" s="109"/>
      <c r="U16" s="109"/>
      <c r="V16" s="109"/>
      <c r="W16" s="109"/>
      <c r="X16" s="109"/>
      <c r="Y16" s="109"/>
    </row>
    <row r="17" spans="1:25" ht="21" customHeight="1">
      <c r="A17" s="188" t="s">
        <v>98</v>
      </c>
      <c r="B17" s="115"/>
      <c r="C17" s="191">
        <v>2</v>
      </c>
      <c r="D17" s="192"/>
      <c r="E17" s="192">
        <v>5</v>
      </c>
      <c r="F17" s="192"/>
      <c r="G17" s="192">
        <v>3</v>
      </c>
      <c r="H17" s="192"/>
      <c r="I17" s="192">
        <v>26</v>
      </c>
      <c r="J17" s="192"/>
      <c r="K17" s="193">
        <v>36</v>
      </c>
      <c r="L17" s="109"/>
      <c r="M17" s="189" t="s">
        <v>108</v>
      </c>
      <c r="N17" s="190">
        <v>6</v>
      </c>
      <c r="O17" s="109"/>
      <c r="P17" s="109"/>
      <c r="Q17" s="109"/>
      <c r="R17" s="109"/>
      <c r="S17" s="109"/>
      <c r="T17" s="109"/>
      <c r="U17" s="109"/>
      <c r="V17" s="109"/>
      <c r="W17" s="109"/>
      <c r="X17" s="109"/>
      <c r="Y17" s="109"/>
    </row>
    <row r="18" spans="1:25" ht="21" customHeight="1">
      <c r="A18" s="188" t="s">
        <v>99</v>
      </c>
      <c r="B18" s="115"/>
      <c r="C18" s="191"/>
      <c r="D18" s="192"/>
      <c r="E18" s="192"/>
      <c r="F18" s="192"/>
      <c r="G18" s="192"/>
      <c r="H18" s="192"/>
      <c r="I18" s="192">
        <v>1</v>
      </c>
      <c r="J18" s="192"/>
      <c r="K18" s="193">
        <v>1</v>
      </c>
      <c r="L18" s="109"/>
      <c r="M18" s="189" t="s">
        <v>117</v>
      </c>
      <c r="N18" s="190">
        <v>6</v>
      </c>
      <c r="O18" s="109"/>
      <c r="P18" s="109"/>
      <c r="Q18" s="109"/>
      <c r="R18" s="109"/>
      <c r="S18" s="109"/>
      <c r="T18" s="109"/>
      <c r="U18" s="109"/>
      <c r="V18" s="109"/>
      <c r="W18" s="109"/>
      <c r="X18" s="109"/>
      <c r="Y18" s="109"/>
    </row>
    <row r="19" spans="1:25" ht="21" customHeight="1">
      <c r="A19" s="188" t="s">
        <v>103</v>
      </c>
      <c r="B19" s="115"/>
      <c r="C19" s="191">
        <v>2</v>
      </c>
      <c r="D19" s="192"/>
      <c r="E19" s="192">
        <v>8</v>
      </c>
      <c r="F19" s="192"/>
      <c r="G19" s="192"/>
      <c r="H19" s="192"/>
      <c r="I19" s="192">
        <v>26</v>
      </c>
      <c r="J19" s="192"/>
      <c r="K19" s="193">
        <v>36</v>
      </c>
      <c r="L19" s="109"/>
      <c r="M19" s="189" t="s">
        <v>105</v>
      </c>
      <c r="N19" s="190">
        <v>5</v>
      </c>
      <c r="O19" s="109"/>
      <c r="P19" s="109"/>
      <c r="Q19" s="109"/>
      <c r="R19" s="109"/>
      <c r="S19" s="109"/>
      <c r="T19" s="109"/>
      <c r="U19" s="109"/>
      <c r="V19" s="109"/>
      <c r="W19" s="109"/>
      <c r="X19" s="109"/>
      <c r="Y19" s="109"/>
    </row>
    <row r="20" spans="1:25" ht="21" customHeight="1">
      <c r="A20" s="188" t="s">
        <v>108</v>
      </c>
      <c r="B20" s="115"/>
      <c r="C20" s="191"/>
      <c r="D20" s="192"/>
      <c r="E20" s="192">
        <v>2</v>
      </c>
      <c r="F20" s="192"/>
      <c r="G20" s="192">
        <v>3</v>
      </c>
      <c r="H20" s="192"/>
      <c r="I20" s="192">
        <v>1</v>
      </c>
      <c r="J20" s="192"/>
      <c r="K20" s="193">
        <v>6</v>
      </c>
      <c r="L20" s="109"/>
      <c r="M20" s="189" t="s">
        <v>125</v>
      </c>
      <c r="N20" s="190">
        <v>5</v>
      </c>
      <c r="O20" s="109"/>
      <c r="P20" s="109"/>
      <c r="Q20" s="109"/>
      <c r="R20" s="109"/>
      <c r="S20" s="109"/>
      <c r="T20" s="109"/>
      <c r="U20" s="109"/>
      <c r="V20" s="109"/>
      <c r="W20" s="109"/>
      <c r="X20" s="109"/>
      <c r="Y20" s="109"/>
    </row>
    <row r="21" spans="1:25" ht="21" customHeight="1">
      <c r="A21" s="188" t="s">
        <v>104</v>
      </c>
      <c r="B21" s="115"/>
      <c r="C21" s="191"/>
      <c r="D21" s="192"/>
      <c r="E21" s="192"/>
      <c r="F21" s="192"/>
      <c r="G21" s="192"/>
      <c r="H21" s="192"/>
      <c r="I21" s="192"/>
      <c r="J21" s="192"/>
      <c r="K21" s="193">
        <v>0</v>
      </c>
      <c r="L21" s="109"/>
      <c r="M21" s="189" t="s">
        <v>102</v>
      </c>
      <c r="N21" s="190">
        <v>4</v>
      </c>
      <c r="O21" s="109"/>
      <c r="P21" s="109"/>
      <c r="Q21" s="109"/>
      <c r="R21" s="109"/>
      <c r="S21" s="109"/>
      <c r="T21" s="109"/>
      <c r="U21" s="109"/>
      <c r="V21" s="109"/>
      <c r="W21" s="109"/>
      <c r="X21" s="109"/>
      <c r="Y21" s="109"/>
    </row>
    <row r="22" spans="1:25" ht="21" customHeight="1">
      <c r="A22" s="188" t="s">
        <v>105</v>
      </c>
      <c r="B22" s="115"/>
      <c r="C22" s="191">
        <v>1</v>
      </c>
      <c r="D22" s="192"/>
      <c r="E22" s="192"/>
      <c r="F22" s="192"/>
      <c r="G22" s="192">
        <v>1</v>
      </c>
      <c r="H22" s="192"/>
      <c r="I22" s="192">
        <v>3</v>
      </c>
      <c r="J22" s="192"/>
      <c r="K22" s="193">
        <v>5</v>
      </c>
      <c r="L22" s="109"/>
      <c r="M22" s="189" t="s">
        <v>495</v>
      </c>
      <c r="N22" s="190">
        <v>3</v>
      </c>
      <c r="O22" s="109"/>
      <c r="P22" s="109"/>
      <c r="Q22" s="109"/>
      <c r="R22" s="109"/>
      <c r="S22" s="109"/>
      <c r="T22" s="109"/>
      <c r="U22" s="109"/>
      <c r="V22" s="109"/>
      <c r="W22" s="109"/>
      <c r="X22" s="109"/>
      <c r="Y22" s="109"/>
    </row>
    <row r="23" spans="1:25" ht="21" customHeight="1">
      <c r="A23" s="188" t="s">
        <v>106</v>
      </c>
      <c r="B23" s="115"/>
      <c r="C23" s="191"/>
      <c r="D23" s="192"/>
      <c r="E23" s="192"/>
      <c r="F23" s="192"/>
      <c r="G23" s="192">
        <v>1</v>
      </c>
      <c r="H23" s="192"/>
      <c r="I23" s="192"/>
      <c r="J23" s="192"/>
      <c r="K23" s="193">
        <v>1</v>
      </c>
      <c r="L23" s="109"/>
      <c r="M23" s="189" t="s">
        <v>97</v>
      </c>
      <c r="N23" s="190">
        <v>1</v>
      </c>
      <c r="O23" s="109"/>
      <c r="P23" s="109"/>
      <c r="Q23" s="109"/>
      <c r="R23" s="109"/>
      <c r="S23" s="109"/>
      <c r="T23" s="109"/>
      <c r="U23" s="109"/>
      <c r="V23" s="109"/>
      <c r="W23" s="109"/>
      <c r="X23" s="109"/>
      <c r="Y23" s="109"/>
    </row>
    <row r="24" spans="1:25" ht="21" customHeight="1">
      <c r="A24" s="188" t="s">
        <v>107</v>
      </c>
      <c r="B24" s="115"/>
      <c r="C24" s="191"/>
      <c r="D24" s="192"/>
      <c r="E24" s="192"/>
      <c r="F24" s="192"/>
      <c r="G24" s="192"/>
      <c r="H24" s="192"/>
      <c r="I24" s="192">
        <v>1</v>
      </c>
      <c r="J24" s="192"/>
      <c r="K24" s="193">
        <v>1</v>
      </c>
      <c r="L24" s="109"/>
      <c r="M24" s="189" t="s">
        <v>100</v>
      </c>
      <c r="N24" s="190">
        <v>1</v>
      </c>
      <c r="O24" s="109"/>
      <c r="P24" s="109"/>
      <c r="Q24" s="109"/>
      <c r="R24" s="109"/>
      <c r="S24" s="109"/>
      <c r="T24" s="109"/>
      <c r="U24" s="109"/>
      <c r="V24" s="109"/>
      <c r="W24" s="109"/>
      <c r="X24" s="109"/>
      <c r="Y24" s="109"/>
    </row>
    <row r="25" spans="1:25" ht="21" customHeight="1">
      <c r="A25" s="188" t="s">
        <v>109</v>
      </c>
      <c r="B25" s="115"/>
      <c r="C25" s="191"/>
      <c r="D25" s="192"/>
      <c r="E25" s="192"/>
      <c r="F25" s="192"/>
      <c r="G25" s="192"/>
      <c r="H25" s="192"/>
      <c r="I25" s="192"/>
      <c r="J25" s="192"/>
      <c r="K25" s="193">
        <v>0</v>
      </c>
      <c r="L25" s="109"/>
      <c r="M25" s="189" t="s">
        <v>99</v>
      </c>
      <c r="N25" s="190">
        <v>1</v>
      </c>
      <c r="O25" s="109"/>
      <c r="P25" s="109"/>
      <c r="Q25" s="109"/>
      <c r="R25" s="109"/>
      <c r="S25" s="109"/>
      <c r="T25" s="109"/>
      <c r="U25" s="109"/>
      <c r="V25" s="109"/>
      <c r="W25" s="109"/>
      <c r="X25" s="109"/>
      <c r="Y25" s="109"/>
    </row>
    <row r="26" spans="1:25" ht="21" customHeight="1">
      <c r="A26" s="188" t="s">
        <v>110</v>
      </c>
      <c r="B26" s="115"/>
      <c r="C26" s="191"/>
      <c r="D26" s="192"/>
      <c r="E26" s="192"/>
      <c r="F26" s="192"/>
      <c r="G26" s="192"/>
      <c r="H26" s="192"/>
      <c r="I26" s="192"/>
      <c r="J26" s="192"/>
      <c r="K26" s="193">
        <v>0</v>
      </c>
      <c r="L26" s="109"/>
      <c r="M26" s="189" t="s">
        <v>106</v>
      </c>
      <c r="N26" s="190">
        <v>1</v>
      </c>
      <c r="O26" s="109"/>
      <c r="P26" s="109"/>
      <c r="Q26" s="109"/>
      <c r="R26" s="109"/>
      <c r="S26" s="109"/>
      <c r="T26" s="109"/>
      <c r="U26" s="109"/>
      <c r="V26" s="109"/>
      <c r="W26" s="109"/>
      <c r="X26" s="109"/>
      <c r="Y26" s="109"/>
    </row>
    <row r="27" spans="1:25" ht="21" customHeight="1">
      <c r="A27" s="188" t="s">
        <v>111</v>
      </c>
      <c r="B27" s="115"/>
      <c r="C27" s="191">
        <v>1</v>
      </c>
      <c r="D27" s="192"/>
      <c r="E27" s="192"/>
      <c r="F27" s="192"/>
      <c r="G27" s="192"/>
      <c r="H27" s="192"/>
      <c r="I27" s="192"/>
      <c r="J27" s="192"/>
      <c r="K27" s="193">
        <v>1</v>
      </c>
      <c r="L27" s="109"/>
      <c r="M27" s="189" t="s">
        <v>107</v>
      </c>
      <c r="N27" s="190">
        <v>1</v>
      </c>
      <c r="O27" s="109"/>
      <c r="P27" s="109"/>
      <c r="Q27" s="109"/>
      <c r="R27" s="109"/>
      <c r="S27" s="109"/>
      <c r="T27" s="109"/>
      <c r="U27" s="109"/>
      <c r="V27" s="109"/>
      <c r="W27" s="109"/>
      <c r="X27" s="109"/>
      <c r="Y27" s="109"/>
    </row>
    <row r="28" spans="1:25" ht="21" customHeight="1">
      <c r="A28" s="188" t="s">
        <v>112</v>
      </c>
      <c r="B28" s="115"/>
      <c r="C28" s="191">
        <v>1</v>
      </c>
      <c r="D28" s="192"/>
      <c r="E28" s="192">
        <v>4</v>
      </c>
      <c r="F28" s="192"/>
      <c r="G28" s="192">
        <v>1</v>
      </c>
      <c r="H28" s="192"/>
      <c r="I28" s="192">
        <v>7</v>
      </c>
      <c r="J28" s="192"/>
      <c r="K28" s="193">
        <v>13</v>
      </c>
      <c r="L28" s="109"/>
      <c r="M28" s="189" t="s">
        <v>111</v>
      </c>
      <c r="N28" s="190">
        <v>1</v>
      </c>
      <c r="O28" s="109"/>
      <c r="P28" s="109"/>
      <c r="Q28" s="109"/>
      <c r="R28" s="109"/>
      <c r="S28" s="109"/>
      <c r="T28" s="109"/>
      <c r="U28" s="109"/>
      <c r="V28" s="109"/>
      <c r="W28" s="109"/>
      <c r="X28" s="109"/>
      <c r="Y28" s="109"/>
    </row>
    <row r="29" spans="1:25" ht="21" customHeight="1">
      <c r="A29" s="188" t="s">
        <v>113</v>
      </c>
      <c r="B29" s="115"/>
      <c r="C29" s="191"/>
      <c r="D29" s="192"/>
      <c r="E29" s="192"/>
      <c r="F29" s="192"/>
      <c r="G29" s="192"/>
      <c r="H29" s="192"/>
      <c r="I29" s="192"/>
      <c r="J29" s="192"/>
      <c r="K29" s="193">
        <v>0</v>
      </c>
      <c r="L29" s="109"/>
      <c r="M29" s="189" t="s">
        <v>94</v>
      </c>
      <c r="N29" s="190">
        <v>0</v>
      </c>
      <c r="O29" s="109"/>
      <c r="P29" s="109"/>
      <c r="Q29" s="109"/>
      <c r="R29" s="109"/>
      <c r="S29" s="109"/>
      <c r="T29" s="109"/>
      <c r="U29" s="109"/>
      <c r="V29" s="109"/>
      <c r="W29" s="109"/>
      <c r="X29" s="109"/>
      <c r="Y29" s="109"/>
    </row>
    <row r="30" spans="1:25" ht="21" customHeight="1">
      <c r="A30" s="188" t="s">
        <v>114</v>
      </c>
      <c r="B30" s="115"/>
      <c r="C30" s="191"/>
      <c r="D30" s="192"/>
      <c r="E30" s="192"/>
      <c r="F30" s="192"/>
      <c r="G30" s="192"/>
      <c r="H30" s="192"/>
      <c r="I30" s="192"/>
      <c r="J30" s="192"/>
      <c r="K30" s="193">
        <v>0</v>
      </c>
      <c r="L30" s="109"/>
      <c r="M30" s="189" t="s">
        <v>95</v>
      </c>
      <c r="N30" s="190">
        <v>0</v>
      </c>
      <c r="O30" s="109"/>
      <c r="P30" s="109"/>
      <c r="Q30" s="109"/>
      <c r="R30" s="109"/>
      <c r="S30" s="109"/>
      <c r="T30" s="109"/>
      <c r="U30" s="109"/>
      <c r="V30" s="109"/>
      <c r="W30" s="109"/>
      <c r="X30" s="109"/>
      <c r="Y30" s="109"/>
    </row>
    <row r="31" spans="1:25" ht="21" customHeight="1">
      <c r="A31" s="188" t="s">
        <v>115</v>
      </c>
      <c r="B31" s="115"/>
      <c r="C31" s="191"/>
      <c r="D31" s="192"/>
      <c r="E31" s="192"/>
      <c r="F31" s="192"/>
      <c r="G31" s="192"/>
      <c r="H31" s="192"/>
      <c r="I31" s="192"/>
      <c r="J31" s="192"/>
      <c r="K31" s="193">
        <v>0</v>
      </c>
      <c r="L31" s="109"/>
      <c r="M31" s="189" t="s">
        <v>96</v>
      </c>
      <c r="N31" s="190">
        <v>0</v>
      </c>
      <c r="O31" s="109"/>
      <c r="P31" s="109"/>
      <c r="Q31" s="109"/>
      <c r="R31" s="109"/>
      <c r="S31" s="109"/>
      <c r="T31" s="109"/>
      <c r="U31" s="109"/>
      <c r="V31" s="109"/>
      <c r="W31" s="109"/>
      <c r="X31" s="109"/>
      <c r="Y31" s="109"/>
    </row>
    <row r="32" spans="1:25" ht="21" customHeight="1">
      <c r="A32" s="188" t="s">
        <v>116</v>
      </c>
      <c r="B32" s="115"/>
      <c r="C32" s="191"/>
      <c r="D32" s="192"/>
      <c r="E32" s="192"/>
      <c r="F32" s="192"/>
      <c r="G32" s="192"/>
      <c r="H32" s="192"/>
      <c r="I32" s="192"/>
      <c r="J32" s="192"/>
      <c r="K32" s="193">
        <v>0</v>
      </c>
      <c r="L32" s="109"/>
      <c r="M32" s="189" t="s">
        <v>104</v>
      </c>
      <c r="N32" s="190">
        <v>0</v>
      </c>
      <c r="O32" s="109"/>
      <c r="P32" s="109"/>
      <c r="Q32" s="109"/>
      <c r="R32" s="109"/>
      <c r="S32" s="109"/>
      <c r="T32" s="109"/>
      <c r="U32" s="109"/>
      <c r="V32" s="109"/>
      <c r="W32" s="109"/>
      <c r="X32" s="109"/>
      <c r="Y32" s="109"/>
    </row>
    <row r="33" spans="1:25" ht="21" customHeight="1">
      <c r="A33" s="188" t="s">
        <v>117</v>
      </c>
      <c r="B33" s="115"/>
      <c r="C33" s="191"/>
      <c r="D33" s="192"/>
      <c r="E33" s="192">
        <v>1</v>
      </c>
      <c r="F33" s="192"/>
      <c r="G33" s="192"/>
      <c r="H33" s="192"/>
      <c r="I33" s="192">
        <v>5</v>
      </c>
      <c r="J33" s="192"/>
      <c r="K33" s="193">
        <v>6</v>
      </c>
      <c r="L33" s="109"/>
      <c r="M33" s="189" t="s">
        <v>109</v>
      </c>
      <c r="N33" s="190">
        <v>0</v>
      </c>
      <c r="O33" s="109"/>
      <c r="P33" s="109"/>
      <c r="Q33" s="109"/>
      <c r="R33" s="109"/>
      <c r="S33" s="109"/>
      <c r="T33" s="109"/>
      <c r="U33" s="109"/>
      <c r="V33" s="109"/>
      <c r="W33" s="109"/>
      <c r="X33" s="109"/>
      <c r="Y33" s="109"/>
    </row>
    <row r="34" spans="1:25" ht="21" customHeight="1">
      <c r="A34" s="188" t="s">
        <v>118</v>
      </c>
      <c r="B34" s="115"/>
      <c r="C34" s="191"/>
      <c r="D34" s="192"/>
      <c r="E34" s="192">
        <v>2</v>
      </c>
      <c r="F34" s="192"/>
      <c r="G34" s="192">
        <v>1</v>
      </c>
      <c r="H34" s="192"/>
      <c r="I34" s="192">
        <v>8</v>
      </c>
      <c r="J34" s="192"/>
      <c r="K34" s="193">
        <v>11</v>
      </c>
      <c r="L34" s="109"/>
      <c r="M34" s="189" t="s">
        <v>110</v>
      </c>
      <c r="N34" s="190">
        <v>0</v>
      </c>
      <c r="O34" s="109"/>
      <c r="P34" s="109"/>
      <c r="Q34" s="109"/>
      <c r="R34" s="109"/>
      <c r="S34" s="109"/>
      <c r="T34" s="109"/>
      <c r="U34" s="109"/>
      <c r="V34" s="109"/>
      <c r="W34" s="109"/>
      <c r="X34" s="109"/>
      <c r="Y34" s="109"/>
    </row>
    <row r="35" spans="1:25" ht="21" customHeight="1">
      <c r="A35" s="188" t="s">
        <v>119</v>
      </c>
      <c r="B35" s="115"/>
      <c r="C35" s="191"/>
      <c r="D35" s="192"/>
      <c r="E35" s="192"/>
      <c r="F35" s="192"/>
      <c r="G35" s="192"/>
      <c r="H35" s="192"/>
      <c r="I35" s="192"/>
      <c r="J35" s="192"/>
      <c r="K35" s="193">
        <v>0</v>
      </c>
      <c r="L35" s="109"/>
      <c r="M35" s="189" t="s">
        <v>113</v>
      </c>
      <c r="N35" s="190">
        <v>0</v>
      </c>
      <c r="O35" s="109"/>
      <c r="P35" s="109"/>
      <c r="Q35" s="109"/>
      <c r="R35" s="109"/>
      <c r="S35" s="109"/>
      <c r="T35" s="109"/>
      <c r="U35" s="109"/>
      <c r="V35" s="109"/>
      <c r="W35" s="109"/>
      <c r="X35" s="109"/>
      <c r="Y35" s="109"/>
    </row>
    <row r="36" spans="1:25" ht="21" customHeight="1">
      <c r="A36" s="188" t="s">
        <v>120</v>
      </c>
      <c r="B36" s="115"/>
      <c r="C36" s="191"/>
      <c r="D36" s="192"/>
      <c r="E36" s="192"/>
      <c r="F36" s="192"/>
      <c r="G36" s="192"/>
      <c r="H36" s="192"/>
      <c r="I36" s="192"/>
      <c r="J36" s="192"/>
      <c r="K36" s="193">
        <v>0</v>
      </c>
      <c r="L36" s="109"/>
      <c r="M36" s="189" t="s">
        <v>114</v>
      </c>
      <c r="N36" s="190">
        <v>0</v>
      </c>
      <c r="O36" s="109"/>
      <c r="P36" s="109"/>
      <c r="Q36" s="109"/>
      <c r="R36" s="109"/>
      <c r="S36" s="109"/>
      <c r="T36" s="109"/>
      <c r="U36" s="109"/>
      <c r="V36" s="109"/>
      <c r="W36" s="109"/>
      <c r="X36" s="109"/>
      <c r="Y36" s="109"/>
    </row>
    <row r="37" spans="1:25" ht="21" customHeight="1">
      <c r="A37" s="188" t="s">
        <v>121</v>
      </c>
      <c r="B37" s="115"/>
      <c r="C37" s="191">
        <v>1</v>
      </c>
      <c r="D37" s="192"/>
      <c r="E37" s="192"/>
      <c r="F37" s="192"/>
      <c r="G37" s="192">
        <v>1</v>
      </c>
      <c r="H37" s="192"/>
      <c r="I37" s="192">
        <v>15</v>
      </c>
      <c r="J37" s="192"/>
      <c r="K37" s="193">
        <v>17</v>
      </c>
      <c r="L37" s="109"/>
      <c r="M37" s="189" t="s">
        <v>115</v>
      </c>
      <c r="N37" s="190">
        <v>0</v>
      </c>
      <c r="O37" s="109"/>
      <c r="P37" s="109"/>
      <c r="Q37" s="109"/>
      <c r="R37" s="109"/>
      <c r="S37" s="109"/>
      <c r="T37" s="109"/>
      <c r="U37" s="109"/>
      <c r="V37" s="109"/>
      <c r="W37" s="109"/>
      <c r="X37" s="109"/>
      <c r="Y37" s="109"/>
    </row>
    <row r="38" spans="1:25" ht="21" customHeight="1">
      <c r="A38" s="188" t="s">
        <v>122</v>
      </c>
      <c r="B38" s="115"/>
      <c r="C38" s="191"/>
      <c r="D38" s="192"/>
      <c r="E38" s="192"/>
      <c r="F38" s="192"/>
      <c r="G38" s="192"/>
      <c r="H38" s="192"/>
      <c r="I38" s="192"/>
      <c r="J38" s="192"/>
      <c r="K38" s="193">
        <v>0</v>
      </c>
      <c r="L38" s="109"/>
      <c r="M38" s="189" t="s">
        <v>116</v>
      </c>
      <c r="N38" s="190">
        <v>0</v>
      </c>
      <c r="O38" s="109"/>
      <c r="P38" s="109"/>
      <c r="Q38" s="109"/>
      <c r="R38" s="109"/>
      <c r="S38" s="109"/>
      <c r="T38" s="109"/>
      <c r="U38" s="109"/>
      <c r="V38" s="109"/>
      <c r="W38" s="109"/>
      <c r="X38" s="109"/>
      <c r="Y38" s="109"/>
    </row>
    <row r="39" spans="1:25" ht="21" customHeight="1">
      <c r="A39" s="188" t="s">
        <v>123</v>
      </c>
      <c r="B39" s="115"/>
      <c r="C39" s="191"/>
      <c r="D39" s="192"/>
      <c r="E39" s="192"/>
      <c r="F39" s="192"/>
      <c r="G39" s="192">
        <v>2</v>
      </c>
      <c r="H39" s="192"/>
      <c r="I39" s="192">
        <v>5</v>
      </c>
      <c r="J39" s="192"/>
      <c r="K39" s="193">
        <v>7</v>
      </c>
      <c r="L39" s="109"/>
      <c r="M39" s="189" t="s">
        <v>119</v>
      </c>
      <c r="N39" s="190">
        <v>0</v>
      </c>
      <c r="O39" s="109"/>
      <c r="P39" s="109"/>
      <c r="Q39" s="109"/>
      <c r="R39" s="109"/>
      <c r="S39" s="109"/>
      <c r="T39" s="109"/>
      <c r="U39" s="109"/>
      <c r="V39" s="109"/>
      <c r="W39" s="109"/>
      <c r="X39" s="109"/>
      <c r="Y39" s="109"/>
    </row>
    <row r="40" spans="1:25" ht="21" customHeight="1">
      <c r="A40" s="188" t="s">
        <v>124</v>
      </c>
      <c r="B40" s="115"/>
      <c r="C40" s="191"/>
      <c r="D40" s="192"/>
      <c r="E40" s="192"/>
      <c r="F40" s="192"/>
      <c r="G40" s="192"/>
      <c r="H40" s="192"/>
      <c r="I40" s="192"/>
      <c r="J40" s="192"/>
      <c r="K40" s="193">
        <v>0</v>
      </c>
      <c r="L40" s="109"/>
      <c r="M40" s="189" t="s">
        <v>120</v>
      </c>
      <c r="N40" s="190">
        <v>0</v>
      </c>
      <c r="O40" s="109"/>
      <c r="P40" s="109"/>
      <c r="Q40" s="109"/>
      <c r="R40" s="109"/>
      <c r="S40" s="109"/>
      <c r="T40" s="109"/>
      <c r="U40" s="109"/>
      <c r="V40" s="109"/>
      <c r="W40" s="109"/>
      <c r="X40" s="109"/>
      <c r="Y40" s="109"/>
    </row>
    <row r="41" spans="1:25" ht="21" customHeight="1">
      <c r="A41" s="188" t="s">
        <v>125</v>
      </c>
      <c r="B41" s="115"/>
      <c r="C41" s="191"/>
      <c r="D41" s="192"/>
      <c r="E41" s="192"/>
      <c r="F41" s="192"/>
      <c r="G41" s="192"/>
      <c r="H41" s="192"/>
      <c r="I41" s="192">
        <v>5</v>
      </c>
      <c r="J41" s="192"/>
      <c r="K41" s="193">
        <v>5</v>
      </c>
      <c r="L41" s="109"/>
      <c r="M41" s="189" t="s">
        <v>122</v>
      </c>
      <c r="N41" s="190">
        <v>0</v>
      </c>
      <c r="O41" s="109"/>
      <c r="P41" s="109"/>
      <c r="Q41" s="109"/>
      <c r="R41" s="109"/>
      <c r="S41" s="109"/>
      <c r="T41" s="109"/>
      <c r="U41" s="109"/>
      <c r="V41" s="109"/>
      <c r="W41" s="109"/>
      <c r="X41" s="109"/>
      <c r="Y41" s="109"/>
    </row>
    <row r="42" spans="1:25" ht="21" customHeight="1">
      <c r="A42" s="188" t="s">
        <v>495</v>
      </c>
      <c r="B42" s="115"/>
      <c r="C42" s="191">
        <v>2</v>
      </c>
      <c r="D42" s="192"/>
      <c r="E42" s="192"/>
      <c r="F42" s="192"/>
      <c r="G42" s="192"/>
      <c r="H42" s="192"/>
      <c r="I42" s="192">
        <v>1</v>
      </c>
      <c r="J42" s="192"/>
      <c r="K42" s="193">
        <v>3</v>
      </c>
      <c r="L42" s="109"/>
      <c r="M42" s="189" t="s">
        <v>124</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11</v>
      </c>
      <c r="D44" s="196">
        <v>0</v>
      </c>
      <c r="E44" s="196">
        <v>26</v>
      </c>
      <c r="F44" s="196">
        <v>0</v>
      </c>
      <c r="G44" s="196">
        <v>15</v>
      </c>
      <c r="H44" s="196">
        <v>0</v>
      </c>
      <c r="I44" s="196">
        <v>113</v>
      </c>
      <c r="J44" s="196">
        <v>0</v>
      </c>
      <c r="K44" s="197">
        <v>165</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D6AB-9A06-4377-A80A-D28902B26B94}">
  <sheetPr>
    <tabColor theme="0" tint="-4.9989318521683403E-2"/>
  </sheetPr>
  <dimension ref="A1:Y51"/>
  <sheetViews>
    <sheetView zoomScaleNormal="100" workbookViewId="0">
      <selection activeCell="D39" sqref="D39"/>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130</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v>1</v>
      </c>
      <c r="F10" s="192"/>
      <c r="G10" s="192"/>
      <c r="H10" s="192"/>
      <c r="I10" s="192">
        <v>1</v>
      </c>
      <c r="J10" s="192"/>
      <c r="K10" s="193">
        <v>2</v>
      </c>
      <c r="L10" s="109"/>
      <c r="M10" s="189" t="s">
        <v>118</v>
      </c>
      <c r="N10" s="190">
        <v>216</v>
      </c>
      <c r="O10" s="109"/>
      <c r="P10" s="109"/>
      <c r="Q10" s="109"/>
      <c r="R10" s="109"/>
      <c r="S10" s="109"/>
      <c r="T10" s="109"/>
      <c r="U10" s="109"/>
      <c r="V10" s="109"/>
      <c r="W10" s="109"/>
      <c r="X10" s="109"/>
      <c r="Y10" s="109"/>
    </row>
    <row r="11" spans="1:25" ht="21" customHeight="1">
      <c r="A11" s="188" t="s">
        <v>95</v>
      </c>
      <c r="B11" s="115"/>
      <c r="C11" s="191">
        <v>2</v>
      </c>
      <c r="D11" s="192"/>
      <c r="E11" s="192">
        <v>15</v>
      </c>
      <c r="F11" s="192"/>
      <c r="G11" s="192">
        <v>4</v>
      </c>
      <c r="H11" s="192"/>
      <c r="I11" s="192">
        <v>10</v>
      </c>
      <c r="J11" s="192"/>
      <c r="K11" s="193">
        <v>31</v>
      </c>
      <c r="L11" s="109"/>
      <c r="M11" s="189" t="s">
        <v>109</v>
      </c>
      <c r="N11" s="190">
        <v>59</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c r="J12" s="192"/>
      <c r="K12" s="193">
        <v>0</v>
      </c>
      <c r="L12" s="109"/>
      <c r="M12" s="189" t="s">
        <v>119</v>
      </c>
      <c r="N12" s="190">
        <v>42</v>
      </c>
      <c r="O12" s="109"/>
      <c r="P12" s="109"/>
      <c r="Q12" s="109"/>
      <c r="R12" s="109"/>
      <c r="S12" s="109"/>
      <c r="T12" s="109"/>
      <c r="U12" s="109"/>
      <c r="V12" s="109"/>
      <c r="W12" s="109"/>
      <c r="X12" s="109"/>
      <c r="Y12" s="109"/>
    </row>
    <row r="13" spans="1:25" ht="21" customHeight="1">
      <c r="A13" s="188" t="s">
        <v>97</v>
      </c>
      <c r="B13" s="115"/>
      <c r="C13" s="191"/>
      <c r="D13" s="192"/>
      <c r="E13" s="192"/>
      <c r="F13" s="192"/>
      <c r="G13" s="192"/>
      <c r="H13" s="192"/>
      <c r="I13" s="192"/>
      <c r="J13" s="192"/>
      <c r="K13" s="193">
        <v>0</v>
      </c>
      <c r="L13" s="109"/>
      <c r="M13" s="189" t="s">
        <v>95</v>
      </c>
      <c r="N13" s="190">
        <v>31</v>
      </c>
      <c r="O13" s="109"/>
      <c r="P13" s="109"/>
      <c r="Q13" s="109"/>
      <c r="R13" s="109"/>
      <c r="S13" s="109"/>
      <c r="T13" s="109"/>
      <c r="U13" s="109"/>
      <c r="V13" s="109"/>
      <c r="W13" s="109"/>
      <c r="X13" s="109"/>
      <c r="Y13" s="109"/>
    </row>
    <row r="14" spans="1:25" ht="21" customHeight="1">
      <c r="A14" s="188" t="s">
        <v>100</v>
      </c>
      <c r="B14" s="115"/>
      <c r="C14" s="191"/>
      <c r="D14" s="192"/>
      <c r="E14" s="192"/>
      <c r="F14" s="192"/>
      <c r="G14" s="192"/>
      <c r="H14" s="192"/>
      <c r="I14" s="192">
        <v>6</v>
      </c>
      <c r="J14" s="192"/>
      <c r="K14" s="193">
        <v>6</v>
      </c>
      <c r="L14" s="109"/>
      <c r="M14" s="189" t="s">
        <v>101</v>
      </c>
      <c r="N14" s="190">
        <v>22</v>
      </c>
      <c r="O14" s="109"/>
      <c r="P14" s="109"/>
      <c r="Q14" s="109"/>
      <c r="R14" s="109"/>
      <c r="S14" s="109"/>
      <c r="T14" s="109"/>
      <c r="U14" s="109"/>
      <c r="V14" s="109"/>
      <c r="W14" s="109"/>
      <c r="X14" s="109"/>
      <c r="Y14" s="109"/>
    </row>
    <row r="15" spans="1:25" ht="21" customHeight="1">
      <c r="A15" s="188" t="s">
        <v>101</v>
      </c>
      <c r="B15" s="115"/>
      <c r="C15" s="191"/>
      <c r="D15" s="192"/>
      <c r="E15" s="192">
        <v>3</v>
      </c>
      <c r="F15" s="192"/>
      <c r="G15" s="192">
        <v>1</v>
      </c>
      <c r="H15" s="192"/>
      <c r="I15" s="192">
        <v>18</v>
      </c>
      <c r="J15" s="192"/>
      <c r="K15" s="193">
        <v>22</v>
      </c>
      <c r="L15" s="109"/>
      <c r="M15" s="189" t="s">
        <v>107</v>
      </c>
      <c r="N15" s="190">
        <v>22</v>
      </c>
      <c r="O15" s="109"/>
      <c r="P15" s="109"/>
      <c r="Q15" s="109"/>
      <c r="R15" s="109"/>
      <c r="S15" s="109"/>
      <c r="T15" s="109"/>
      <c r="U15" s="109"/>
      <c r="V15" s="109"/>
      <c r="W15" s="109"/>
      <c r="X15" s="109"/>
      <c r="Y15" s="109"/>
    </row>
    <row r="16" spans="1:25" ht="21" customHeight="1">
      <c r="A16" s="188" t="s">
        <v>102</v>
      </c>
      <c r="B16" s="115"/>
      <c r="C16" s="191">
        <v>1</v>
      </c>
      <c r="D16" s="192"/>
      <c r="E16" s="192">
        <v>2</v>
      </c>
      <c r="F16" s="192"/>
      <c r="G16" s="192"/>
      <c r="H16" s="192"/>
      <c r="I16" s="192">
        <v>10</v>
      </c>
      <c r="J16" s="192"/>
      <c r="K16" s="193">
        <v>13</v>
      </c>
      <c r="L16" s="109"/>
      <c r="M16" s="189" t="s">
        <v>105</v>
      </c>
      <c r="N16" s="190">
        <v>18</v>
      </c>
      <c r="O16" s="109"/>
      <c r="P16" s="109"/>
      <c r="Q16" s="109"/>
      <c r="R16" s="109"/>
      <c r="S16" s="109"/>
      <c r="T16" s="109"/>
      <c r="U16" s="109"/>
      <c r="V16" s="109"/>
      <c r="W16" s="109"/>
      <c r="X16" s="109"/>
      <c r="Y16" s="109"/>
    </row>
    <row r="17" spans="1:25" ht="21" customHeight="1">
      <c r="A17" s="188" t="s">
        <v>98</v>
      </c>
      <c r="B17" s="115"/>
      <c r="C17" s="191"/>
      <c r="D17" s="192"/>
      <c r="E17" s="192"/>
      <c r="F17" s="192"/>
      <c r="G17" s="192">
        <v>1</v>
      </c>
      <c r="H17" s="192"/>
      <c r="I17" s="192">
        <v>3</v>
      </c>
      <c r="J17" s="192"/>
      <c r="K17" s="193">
        <v>4</v>
      </c>
      <c r="L17" s="109"/>
      <c r="M17" s="189" t="s">
        <v>102</v>
      </c>
      <c r="N17" s="190">
        <v>13</v>
      </c>
      <c r="O17" s="109"/>
      <c r="P17" s="109"/>
      <c r="Q17" s="109"/>
      <c r="R17" s="109"/>
      <c r="S17" s="109"/>
      <c r="T17" s="109"/>
      <c r="U17" s="109"/>
      <c r="V17" s="109"/>
      <c r="W17" s="109"/>
      <c r="X17" s="109"/>
      <c r="Y17" s="109"/>
    </row>
    <row r="18" spans="1:25" ht="21" customHeight="1">
      <c r="A18" s="188" t="s">
        <v>99</v>
      </c>
      <c r="B18" s="115"/>
      <c r="C18" s="191"/>
      <c r="D18" s="192"/>
      <c r="E18" s="192"/>
      <c r="F18" s="192"/>
      <c r="G18" s="192"/>
      <c r="H18" s="192"/>
      <c r="I18" s="192">
        <v>2</v>
      </c>
      <c r="J18" s="192"/>
      <c r="K18" s="193">
        <v>2</v>
      </c>
      <c r="L18" s="109"/>
      <c r="M18" s="189" t="s">
        <v>121</v>
      </c>
      <c r="N18" s="190">
        <v>12</v>
      </c>
      <c r="O18" s="109"/>
      <c r="P18" s="109"/>
      <c r="Q18" s="109"/>
      <c r="R18" s="109"/>
      <c r="S18" s="109"/>
      <c r="T18" s="109"/>
      <c r="U18" s="109"/>
      <c r="V18" s="109"/>
      <c r="W18" s="109"/>
      <c r="X18" s="109"/>
      <c r="Y18" s="109"/>
    </row>
    <row r="19" spans="1:25" ht="21" customHeight="1">
      <c r="A19" s="188" t="s">
        <v>103</v>
      </c>
      <c r="B19" s="115"/>
      <c r="C19" s="191"/>
      <c r="D19" s="192"/>
      <c r="E19" s="192"/>
      <c r="F19" s="192"/>
      <c r="G19" s="192"/>
      <c r="H19" s="192"/>
      <c r="I19" s="192">
        <v>10</v>
      </c>
      <c r="J19" s="192"/>
      <c r="K19" s="193">
        <v>10</v>
      </c>
      <c r="L19" s="109"/>
      <c r="M19" s="189" t="s">
        <v>103</v>
      </c>
      <c r="N19" s="190">
        <v>10</v>
      </c>
      <c r="O19" s="109"/>
      <c r="P19" s="109"/>
      <c r="Q19" s="109"/>
      <c r="R19" s="109"/>
      <c r="S19" s="109"/>
      <c r="T19" s="109"/>
      <c r="U19" s="109"/>
      <c r="V19" s="109"/>
      <c r="W19" s="109"/>
      <c r="X19" s="109"/>
      <c r="Y19" s="109"/>
    </row>
    <row r="20" spans="1:25" ht="21" customHeight="1">
      <c r="A20" s="188" t="s">
        <v>108</v>
      </c>
      <c r="B20" s="115"/>
      <c r="C20" s="191"/>
      <c r="D20" s="192"/>
      <c r="E20" s="192"/>
      <c r="F20" s="192"/>
      <c r="G20" s="192"/>
      <c r="H20" s="192"/>
      <c r="I20" s="192">
        <v>5</v>
      </c>
      <c r="J20" s="192"/>
      <c r="K20" s="193">
        <v>5</v>
      </c>
      <c r="L20" s="109"/>
      <c r="M20" s="189" t="s">
        <v>111</v>
      </c>
      <c r="N20" s="190">
        <v>10</v>
      </c>
      <c r="O20" s="109"/>
      <c r="P20" s="109"/>
      <c r="Q20" s="109"/>
      <c r="R20" s="109"/>
      <c r="S20" s="109"/>
      <c r="T20" s="109"/>
      <c r="U20" s="109"/>
      <c r="V20" s="109"/>
      <c r="W20" s="109"/>
      <c r="X20" s="109"/>
      <c r="Y20" s="109"/>
    </row>
    <row r="21" spans="1:25" ht="21" customHeight="1">
      <c r="A21" s="188" t="s">
        <v>104</v>
      </c>
      <c r="B21" s="115"/>
      <c r="C21" s="191"/>
      <c r="D21" s="192"/>
      <c r="E21" s="192"/>
      <c r="F21" s="192"/>
      <c r="G21" s="192"/>
      <c r="H21" s="192"/>
      <c r="I21" s="192">
        <v>7</v>
      </c>
      <c r="J21" s="192"/>
      <c r="K21" s="193">
        <v>7</v>
      </c>
      <c r="L21" s="109"/>
      <c r="M21" s="189" t="s">
        <v>123</v>
      </c>
      <c r="N21" s="190">
        <v>10</v>
      </c>
      <c r="O21" s="109"/>
      <c r="P21" s="109"/>
      <c r="Q21" s="109"/>
      <c r="R21" s="109"/>
      <c r="S21" s="109"/>
      <c r="T21" s="109"/>
      <c r="U21" s="109"/>
      <c r="V21" s="109"/>
      <c r="W21" s="109"/>
      <c r="X21" s="109"/>
      <c r="Y21" s="109"/>
    </row>
    <row r="22" spans="1:25" ht="21" customHeight="1">
      <c r="A22" s="188" t="s">
        <v>105</v>
      </c>
      <c r="B22" s="115"/>
      <c r="C22" s="191">
        <v>1</v>
      </c>
      <c r="D22" s="192"/>
      <c r="E22" s="192">
        <v>1</v>
      </c>
      <c r="F22" s="192"/>
      <c r="G22" s="192"/>
      <c r="H22" s="192"/>
      <c r="I22" s="192">
        <v>16</v>
      </c>
      <c r="J22" s="192"/>
      <c r="K22" s="193">
        <v>18</v>
      </c>
      <c r="L22" s="109"/>
      <c r="M22" s="189" t="s">
        <v>104</v>
      </c>
      <c r="N22" s="190">
        <v>7</v>
      </c>
      <c r="O22" s="109"/>
      <c r="P22" s="109"/>
      <c r="Q22" s="109"/>
      <c r="R22" s="109"/>
      <c r="S22" s="109"/>
      <c r="T22" s="109"/>
      <c r="U22" s="109"/>
      <c r="V22" s="109"/>
      <c r="W22" s="109"/>
      <c r="X22" s="109"/>
      <c r="Y22" s="109"/>
    </row>
    <row r="23" spans="1:25" ht="21" customHeight="1">
      <c r="A23" s="188" t="s">
        <v>106</v>
      </c>
      <c r="B23" s="115"/>
      <c r="C23" s="191"/>
      <c r="D23" s="192"/>
      <c r="E23" s="192"/>
      <c r="F23" s="192"/>
      <c r="G23" s="192"/>
      <c r="H23" s="192"/>
      <c r="I23" s="192">
        <v>2</v>
      </c>
      <c r="J23" s="192"/>
      <c r="K23" s="193">
        <v>2</v>
      </c>
      <c r="L23" s="109"/>
      <c r="M23" s="189" t="s">
        <v>100</v>
      </c>
      <c r="N23" s="190">
        <v>6</v>
      </c>
      <c r="O23" s="109"/>
      <c r="P23" s="109"/>
      <c r="Q23" s="109"/>
      <c r="R23" s="109"/>
      <c r="S23" s="109"/>
      <c r="T23" s="109"/>
      <c r="U23" s="109"/>
      <c r="V23" s="109"/>
      <c r="W23" s="109"/>
      <c r="X23" s="109"/>
      <c r="Y23" s="109"/>
    </row>
    <row r="24" spans="1:25" ht="21" customHeight="1">
      <c r="A24" s="188" t="s">
        <v>107</v>
      </c>
      <c r="B24" s="115"/>
      <c r="C24" s="191"/>
      <c r="D24" s="192"/>
      <c r="E24" s="192">
        <v>3</v>
      </c>
      <c r="F24" s="192"/>
      <c r="G24" s="192">
        <v>1</v>
      </c>
      <c r="H24" s="192"/>
      <c r="I24" s="192">
        <v>18</v>
      </c>
      <c r="J24" s="192"/>
      <c r="K24" s="193">
        <v>22</v>
      </c>
      <c r="L24" s="109"/>
      <c r="M24" s="189" t="s">
        <v>125</v>
      </c>
      <c r="N24" s="190">
        <v>6</v>
      </c>
      <c r="O24" s="109"/>
      <c r="P24" s="109"/>
      <c r="Q24" s="109"/>
      <c r="R24" s="109"/>
      <c r="S24" s="109"/>
      <c r="T24" s="109"/>
      <c r="U24" s="109"/>
      <c r="V24" s="109"/>
      <c r="W24" s="109"/>
      <c r="X24" s="109"/>
      <c r="Y24" s="109"/>
    </row>
    <row r="25" spans="1:25" ht="21" customHeight="1">
      <c r="A25" s="188" t="s">
        <v>109</v>
      </c>
      <c r="B25" s="115"/>
      <c r="C25" s="191"/>
      <c r="D25" s="192"/>
      <c r="E25" s="192">
        <v>1</v>
      </c>
      <c r="F25" s="192"/>
      <c r="G25" s="192">
        <v>1</v>
      </c>
      <c r="H25" s="192"/>
      <c r="I25" s="192">
        <v>57</v>
      </c>
      <c r="J25" s="192"/>
      <c r="K25" s="193">
        <v>59</v>
      </c>
      <c r="L25" s="109"/>
      <c r="M25" s="189" t="s">
        <v>108</v>
      </c>
      <c r="N25" s="190">
        <v>5</v>
      </c>
      <c r="O25" s="109"/>
      <c r="P25" s="109"/>
      <c r="Q25" s="109"/>
      <c r="R25" s="109"/>
      <c r="S25" s="109"/>
      <c r="T25" s="109"/>
      <c r="U25" s="109"/>
      <c r="V25" s="109"/>
      <c r="W25" s="109"/>
      <c r="X25" s="109"/>
      <c r="Y25" s="109"/>
    </row>
    <row r="26" spans="1:25" ht="21" customHeight="1">
      <c r="A26" s="188" t="s">
        <v>110</v>
      </c>
      <c r="B26" s="115"/>
      <c r="C26" s="191"/>
      <c r="D26" s="192"/>
      <c r="E26" s="192"/>
      <c r="F26" s="192"/>
      <c r="G26" s="192"/>
      <c r="H26" s="192"/>
      <c r="I26" s="192">
        <v>2</v>
      </c>
      <c r="J26" s="192"/>
      <c r="K26" s="193">
        <v>2</v>
      </c>
      <c r="L26" s="109"/>
      <c r="M26" s="189" t="s">
        <v>113</v>
      </c>
      <c r="N26" s="190">
        <v>5</v>
      </c>
      <c r="O26" s="109"/>
      <c r="P26" s="109"/>
      <c r="Q26" s="109"/>
      <c r="R26" s="109"/>
      <c r="S26" s="109"/>
      <c r="T26" s="109"/>
      <c r="U26" s="109"/>
      <c r="V26" s="109"/>
      <c r="W26" s="109"/>
      <c r="X26" s="109"/>
      <c r="Y26" s="109"/>
    </row>
    <row r="27" spans="1:25" ht="21" customHeight="1">
      <c r="A27" s="188" t="s">
        <v>111</v>
      </c>
      <c r="B27" s="115"/>
      <c r="C27" s="191"/>
      <c r="D27" s="192"/>
      <c r="E27" s="192"/>
      <c r="F27" s="192"/>
      <c r="G27" s="192"/>
      <c r="H27" s="192"/>
      <c r="I27" s="192">
        <v>10</v>
      </c>
      <c r="J27" s="192"/>
      <c r="K27" s="193">
        <v>10</v>
      </c>
      <c r="L27" s="109"/>
      <c r="M27" s="189" t="s">
        <v>98</v>
      </c>
      <c r="N27" s="190">
        <v>4</v>
      </c>
      <c r="O27" s="109"/>
      <c r="P27" s="109"/>
      <c r="Q27" s="109"/>
      <c r="R27" s="109"/>
      <c r="S27" s="109"/>
      <c r="T27" s="109"/>
      <c r="U27" s="109"/>
      <c r="V27" s="109"/>
      <c r="W27" s="109"/>
      <c r="X27" s="109"/>
      <c r="Y27" s="109"/>
    </row>
    <row r="28" spans="1:25" ht="21" customHeight="1">
      <c r="A28" s="188" t="s">
        <v>112</v>
      </c>
      <c r="B28" s="115"/>
      <c r="C28" s="191"/>
      <c r="D28" s="192"/>
      <c r="E28" s="192"/>
      <c r="F28" s="192"/>
      <c r="G28" s="192"/>
      <c r="H28" s="192"/>
      <c r="I28" s="192">
        <v>4</v>
      </c>
      <c r="J28" s="192"/>
      <c r="K28" s="193">
        <v>4</v>
      </c>
      <c r="L28" s="109"/>
      <c r="M28" s="189" t="s">
        <v>112</v>
      </c>
      <c r="N28" s="190">
        <v>4</v>
      </c>
      <c r="O28" s="109"/>
      <c r="P28" s="109"/>
      <c r="Q28" s="109"/>
      <c r="R28" s="109"/>
      <c r="S28" s="109"/>
      <c r="T28" s="109"/>
      <c r="U28" s="109"/>
      <c r="V28" s="109"/>
      <c r="W28" s="109"/>
      <c r="X28" s="109"/>
      <c r="Y28" s="109"/>
    </row>
    <row r="29" spans="1:25" ht="21" customHeight="1">
      <c r="A29" s="188" t="s">
        <v>113</v>
      </c>
      <c r="B29" s="115"/>
      <c r="C29" s="191"/>
      <c r="D29" s="192"/>
      <c r="E29" s="192">
        <v>1</v>
      </c>
      <c r="F29" s="192"/>
      <c r="G29" s="192"/>
      <c r="H29" s="192"/>
      <c r="I29" s="192">
        <v>4</v>
      </c>
      <c r="J29" s="192"/>
      <c r="K29" s="193">
        <v>5</v>
      </c>
      <c r="L29" s="109"/>
      <c r="M29" s="189" t="s">
        <v>117</v>
      </c>
      <c r="N29" s="190">
        <v>3</v>
      </c>
      <c r="O29" s="109"/>
      <c r="P29" s="109"/>
      <c r="Q29" s="109"/>
      <c r="R29" s="109"/>
      <c r="S29" s="109"/>
      <c r="T29" s="109"/>
      <c r="U29" s="109"/>
      <c r="V29" s="109"/>
      <c r="W29" s="109"/>
      <c r="X29" s="109"/>
      <c r="Y29" s="109"/>
    </row>
    <row r="30" spans="1:25" ht="21" customHeight="1">
      <c r="A30" s="188" t="s">
        <v>114</v>
      </c>
      <c r="B30" s="115"/>
      <c r="C30" s="191"/>
      <c r="D30" s="192"/>
      <c r="E30" s="192"/>
      <c r="F30" s="192"/>
      <c r="G30" s="192">
        <v>1</v>
      </c>
      <c r="H30" s="192"/>
      <c r="I30" s="192">
        <v>1</v>
      </c>
      <c r="J30" s="192"/>
      <c r="K30" s="193">
        <v>2</v>
      </c>
      <c r="L30" s="109"/>
      <c r="M30" s="189" t="s">
        <v>120</v>
      </c>
      <c r="N30" s="190">
        <v>3</v>
      </c>
      <c r="O30" s="109"/>
      <c r="P30" s="109"/>
      <c r="Q30" s="109"/>
      <c r="R30" s="109"/>
      <c r="S30" s="109"/>
      <c r="T30" s="109"/>
      <c r="U30" s="109"/>
      <c r="V30" s="109"/>
      <c r="W30" s="109"/>
      <c r="X30" s="109"/>
      <c r="Y30" s="109"/>
    </row>
    <row r="31" spans="1:25" ht="21" customHeight="1">
      <c r="A31" s="188" t="s">
        <v>115</v>
      </c>
      <c r="B31" s="115"/>
      <c r="C31" s="191"/>
      <c r="D31" s="192"/>
      <c r="E31" s="192"/>
      <c r="F31" s="192"/>
      <c r="G31" s="192"/>
      <c r="H31" s="192"/>
      <c r="I31" s="192">
        <v>1</v>
      </c>
      <c r="J31" s="192"/>
      <c r="K31" s="193">
        <v>1</v>
      </c>
      <c r="L31" s="109"/>
      <c r="M31" s="189" t="s">
        <v>495</v>
      </c>
      <c r="N31" s="190">
        <v>3</v>
      </c>
      <c r="O31" s="109"/>
      <c r="P31" s="109"/>
      <c r="Q31" s="109"/>
      <c r="R31" s="109"/>
      <c r="S31" s="109"/>
      <c r="T31" s="109"/>
      <c r="U31" s="109"/>
      <c r="V31" s="109"/>
      <c r="W31" s="109"/>
      <c r="X31" s="109"/>
      <c r="Y31" s="109"/>
    </row>
    <row r="32" spans="1:25" ht="21" customHeight="1">
      <c r="A32" s="188" t="s">
        <v>116</v>
      </c>
      <c r="B32" s="115"/>
      <c r="C32" s="191"/>
      <c r="D32" s="192"/>
      <c r="E32" s="192"/>
      <c r="F32" s="192"/>
      <c r="G32" s="192"/>
      <c r="H32" s="192"/>
      <c r="I32" s="192"/>
      <c r="J32" s="192"/>
      <c r="K32" s="193">
        <v>0</v>
      </c>
      <c r="L32" s="109"/>
      <c r="M32" s="189" t="s">
        <v>94</v>
      </c>
      <c r="N32" s="190">
        <v>2</v>
      </c>
      <c r="O32" s="109"/>
      <c r="P32" s="109"/>
      <c r="Q32" s="109"/>
      <c r="R32" s="109"/>
      <c r="S32" s="109"/>
      <c r="T32" s="109"/>
      <c r="U32" s="109"/>
      <c r="V32" s="109"/>
      <c r="W32" s="109"/>
      <c r="X32" s="109"/>
      <c r="Y32" s="109"/>
    </row>
    <row r="33" spans="1:25" ht="21" customHeight="1">
      <c r="A33" s="188" t="s">
        <v>117</v>
      </c>
      <c r="B33" s="115"/>
      <c r="C33" s="191"/>
      <c r="D33" s="192"/>
      <c r="E33" s="192"/>
      <c r="F33" s="192"/>
      <c r="G33" s="192"/>
      <c r="H33" s="192"/>
      <c r="I33" s="192">
        <v>3</v>
      </c>
      <c r="J33" s="192"/>
      <c r="K33" s="193">
        <v>3</v>
      </c>
      <c r="L33" s="109"/>
      <c r="M33" s="189" t="s">
        <v>99</v>
      </c>
      <c r="N33" s="190">
        <v>2</v>
      </c>
      <c r="O33" s="109"/>
      <c r="P33" s="109"/>
      <c r="Q33" s="109"/>
      <c r="R33" s="109"/>
      <c r="S33" s="109"/>
      <c r="T33" s="109"/>
      <c r="U33" s="109"/>
      <c r="V33" s="109"/>
      <c r="W33" s="109"/>
      <c r="X33" s="109"/>
      <c r="Y33" s="109"/>
    </row>
    <row r="34" spans="1:25" ht="21" customHeight="1">
      <c r="A34" s="188" t="s">
        <v>118</v>
      </c>
      <c r="B34" s="115"/>
      <c r="C34" s="191">
        <v>3</v>
      </c>
      <c r="D34" s="192"/>
      <c r="E34" s="192">
        <v>46</v>
      </c>
      <c r="F34" s="192"/>
      <c r="G34" s="192">
        <v>20</v>
      </c>
      <c r="H34" s="192"/>
      <c r="I34" s="192">
        <v>147</v>
      </c>
      <c r="J34" s="192"/>
      <c r="K34" s="193">
        <v>216</v>
      </c>
      <c r="L34" s="109"/>
      <c r="M34" s="189" t="s">
        <v>106</v>
      </c>
      <c r="N34" s="190">
        <v>2</v>
      </c>
      <c r="O34" s="109"/>
      <c r="P34" s="109"/>
      <c r="Q34" s="109"/>
      <c r="R34" s="109"/>
      <c r="S34" s="109"/>
      <c r="T34" s="109"/>
      <c r="U34" s="109"/>
      <c r="V34" s="109"/>
      <c r="W34" s="109"/>
      <c r="X34" s="109"/>
      <c r="Y34" s="109"/>
    </row>
    <row r="35" spans="1:25" ht="21" customHeight="1">
      <c r="A35" s="188" t="s">
        <v>119</v>
      </c>
      <c r="B35" s="115"/>
      <c r="C35" s="191">
        <v>5</v>
      </c>
      <c r="D35" s="192"/>
      <c r="E35" s="192">
        <v>16</v>
      </c>
      <c r="F35" s="192"/>
      <c r="G35" s="192">
        <v>1</v>
      </c>
      <c r="H35" s="192"/>
      <c r="I35" s="192">
        <v>20</v>
      </c>
      <c r="J35" s="192"/>
      <c r="K35" s="193">
        <v>42</v>
      </c>
      <c r="L35" s="109"/>
      <c r="M35" s="189" t="s">
        <v>110</v>
      </c>
      <c r="N35" s="190">
        <v>2</v>
      </c>
      <c r="O35" s="109"/>
      <c r="P35" s="109"/>
      <c r="Q35" s="109"/>
      <c r="R35" s="109"/>
      <c r="S35" s="109"/>
      <c r="T35" s="109"/>
      <c r="U35" s="109"/>
      <c r="V35" s="109"/>
      <c r="W35" s="109"/>
      <c r="X35" s="109"/>
      <c r="Y35" s="109"/>
    </row>
    <row r="36" spans="1:25" ht="21" customHeight="1">
      <c r="A36" s="188" t="s">
        <v>120</v>
      </c>
      <c r="B36" s="115"/>
      <c r="C36" s="191"/>
      <c r="D36" s="192"/>
      <c r="E36" s="192">
        <v>1</v>
      </c>
      <c r="F36" s="192"/>
      <c r="G36" s="192"/>
      <c r="H36" s="192"/>
      <c r="I36" s="192">
        <v>2</v>
      </c>
      <c r="J36" s="192"/>
      <c r="K36" s="193">
        <v>3</v>
      </c>
      <c r="L36" s="109"/>
      <c r="M36" s="189" t="s">
        <v>114</v>
      </c>
      <c r="N36" s="190">
        <v>2</v>
      </c>
      <c r="O36" s="109"/>
      <c r="P36" s="109"/>
      <c r="Q36" s="109"/>
      <c r="R36" s="109"/>
      <c r="S36" s="109"/>
      <c r="T36" s="109"/>
      <c r="U36" s="109"/>
      <c r="V36" s="109"/>
      <c r="W36" s="109"/>
      <c r="X36" s="109"/>
      <c r="Y36" s="109"/>
    </row>
    <row r="37" spans="1:25" ht="21" customHeight="1">
      <c r="A37" s="188" t="s">
        <v>121</v>
      </c>
      <c r="B37" s="115"/>
      <c r="C37" s="191"/>
      <c r="D37" s="192"/>
      <c r="E37" s="192"/>
      <c r="F37" s="192"/>
      <c r="G37" s="192">
        <v>1</v>
      </c>
      <c r="H37" s="192"/>
      <c r="I37" s="192">
        <v>11</v>
      </c>
      <c r="J37" s="192"/>
      <c r="K37" s="193">
        <v>12</v>
      </c>
      <c r="L37" s="109"/>
      <c r="M37" s="189" t="s">
        <v>115</v>
      </c>
      <c r="N37" s="190">
        <v>1</v>
      </c>
      <c r="O37" s="109"/>
      <c r="P37" s="109"/>
      <c r="Q37" s="109"/>
      <c r="R37" s="109"/>
      <c r="S37" s="109"/>
      <c r="T37" s="109"/>
      <c r="U37" s="109"/>
      <c r="V37" s="109"/>
      <c r="W37" s="109"/>
      <c r="X37" s="109"/>
      <c r="Y37" s="109"/>
    </row>
    <row r="38" spans="1:25" ht="21" customHeight="1">
      <c r="A38" s="188" t="s">
        <v>122</v>
      </c>
      <c r="B38" s="115"/>
      <c r="C38" s="191"/>
      <c r="D38" s="192"/>
      <c r="E38" s="192"/>
      <c r="F38" s="192"/>
      <c r="G38" s="192"/>
      <c r="H38" s="192"/>
      <c r="I38" s="192"/>
      <c r="J38" s="192"/>
      <c r="K38" s="193">
        <v>0</v>
      </c>
      <c r="L38" s="109"/>
      <c r="M38" s="189" t="s">
        <v>96</v>
      </c>
      <c r="N38" s="190">
        <v>0</v>
      </c>
      <c r="O38" s="109"/>
      <c r="P38" s="109"/>
      <c r="Q38" s="109"/>
      <c r="R38" s="109"/>
      <c r="S38" s="109"/>
      <c r="T38" s="109"/>
      <c r="U38" s="109"/>
      <c r="V38" s="109"/>
      <c r="W38" s="109"/>
      <c r="X38" s="109"/>
      <c r="Y38" s="109"/>
    </row>
    <row r="39" spans="1:25" ht="21" customHeight="1">
      <c r="A39" s="188" t="s">
        <v>123</v>
      </c>
      <c r="B39" s="115"/>
      <c r="C39" s="191"/>
      <c r="D39" s="192"/>
      <c r="E39" s="192"/>
      <c r="F39" s="192"/>
      <c r="G39" s="192"/>
      <c r="H39" s="192"/>
      <c r="I39" s="192">
        <v>10</v>
      </c>
      <c r="J39" s="192"/>
      <c r="K39" s="193">
        <v>10</v>
      </c>
      <c r="L39" s="109"/>
      <c r="M39" s="189" t="s">
        <v>97</v>
      </c>
      <c r="N39" s="190">
        <v>0</v>
      </c>
      <c r="O39" s="109"/>
      <c r="P39" s="109"/>
      <c r="Q39" s="109"/>
      <c r="R39" s="109"/>
      <c r="S39" s="109"/>
      <c r="T39" s="109"/>
      <c r="U39" s="109"/>
      <c r="V39" s="109"/>
      <c r="W39" s="109"/>
      <c r="X39" s="109"/>
      <c r="Y39" s="109"/>
    </row>
    <row r="40" spans="1:25" ht="21" customHeight="1">
      <c r="A40" s="188" t="s">
        <v>124</v>
      </c>
      <c r="B40" s="115"/>
      <c r="C40" s="191"/>
      <c r="D40" s="192"/>
      <c r="E40" s="192"/>
      <c r="F40" s="192"/>
      <c r="G40" s="192"/>
      <c r="H40" s="192"/>
      <c r="I40" s="192"/>
      <c r="J40" s="192"/>
      <c r="K40" s="193">
        <v>0</v>
      </c>
      <c r="L40" s="109"/>
      <c r="M40" s="189" t="s">
        <v>116</v>
      </c>
      <c r="N40" s="190">
        <v>0</v>
      </c>
      <c r="O40" s="109"/>
      <c r="P40" s="109"/>
      <c r="Q40" s="109"/>
      <c r="R40" s="109"/>
      <c r="S40" s="109"/>
      <c r="T40" s="109"/>
      <c r="U40" s="109"/>
      <c r="V40" s="109"/>
      <c r="W40" s="109"/>
      <c r="X40" s="109"/>
      <c r="Y40" s="109"/>
    </row>
    <row r="41" spans="1:25" ht="21" customHeight="1">
      <c r="A41" s="188" t="s">
        <v>125</v>
      </c>
      <c r="B41" s="115"/>
      <c r="C41" s="191">
        <v>1</v>
      </c>
      <c r="D41" s="192"/>
      <c r="E41" s="192">
        <v>1</v>
      </c>
      <c r="F41" s="192"/>
      <c r="G41" s="192"/>
      <c r="H41" s="192"/>
      <c r="I41" s="192">
        <v>4</v>
      </c>
      <c r="J41" s="192"/>
      <c r="K41" s="193">
        <v>6</v>
      </c>
      <c r="L41" s="109"/>
      <c r="M41" s="189" t="s">
        <v>122</v>
      </c>
      <c r="N41" s="190">
        <v>0</v>
      </c>
      <c r="O41" s="109"/>
      <c r="P41" s="109"/>
      <c r="Q41" s="109"/>
      <c r="R41" s="109"/>
      <c r="S41" s="109"/>
      <c r="T41" s="109"/>
      <c r="U41" s="109"/>
      <c r="V41" s="109"/>
      <c r="W41" s="109"/>
      <c r="X41" s="109"/>
      <c r="Y41" s="109"/>
    </row>
    <row r="42" spans="1:25" ht="21" customHeight="1">
      <c r="A42" s="188" t="s">
        <v>495</v>
      </c>
      <c r="B42" s="115"/>
      <c r="C42" s="191">
        <v>2</v>
      </c>
      <c r="D42" s="192"/>
      <c r="E42" s="192"/>
      <c r="F42" s="192"/>
      <c r="G42" s="192"/>
      <c r="H42" s="192"/>
      <c r="I42" s="192">
        <v>1</v>
      </c>
      <c r="J42" s="192"/>
      <c r="K42" s="193">
        <v>3</v>
      </c>
      <c r="L42" s="109"/>
      <c r="M42" s="189" t="s">
        <v>124</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15</v>
      </c>
      <c r="D44" s="196">
        <v>0</v>
      </c>
      <c r="E44" s="196">
        <v>91</v>
      </c>
      <c r="F44" s="196">
        <v>0</v>
      </c>
      <c r="G44" s="196">
        <v>31</v>
      </c>
      <c r="H44" s="196">
        <v>0</v>
      </c>
      <c r="I44" s="196">
        <v>385</v>
      </c>
      <c r="J44" s="196">
        <v>0</v>
      </c>
      <c r="K44" s="197">
        <v>522</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567F5-707F-473F-92C7-725CDDFC94ED}">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88671875" customWidth="1"/>
    <col min="8" max="8" width="4.88671875" customWidth="1"/>
    <col min="9" max="9" width="7.5546875" customWidth="1"/>
    <col min="10" max="10" width="4.10937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131</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v>1</v>
      </c>
      <c r="F10" s="192"/>
      <c r="G10" s="192">
        <v>3</v>
      </c>
      <c r="H10" s="192"/>
      <c r="I10" s="192">
        <v>8</v>
      </c>
      <c r="J10" s="192"/>
      <c r="K10" s="193">
        <v>12</v>
      </c>
      <c r="L10" s="109"/>
      <c r="M10" s="189" t="s">
        <v>119</v>
      </c>
      <c r="N10" s="190">
        <v>527</v>
      </c>
      <c r="O10" s="109"/>
      <c r="P10" s="109"/>
      <c r="Q10" s="109"/>
      <c r="R10" s="109"/>
      <c r="S10" s="109"/>
      <c r="T10" s="109"/>
      <c r="U10" s="109"/>
      <c r="V10" s="109"/>
      <c r="W10" s="109"/>
      <c r="X10" s="109"/>
      <c r="Y10" s="109"/>
    </row>
    <row r="11" spans="1:25" ht="21" customHeight="1">
      <c r="A11" s="188" t="s">
        <v>95</v>
      </c>
      <c r="B11" s="115"/>
      <c r="C11" s="191"/>
      <c r="D11" s="192"/>
      <c r="E11" s="192">
        <v>1</v>
      </c>
      <c r="F11" s="192"/>
      <c r="G11" s="192">
        <v>20</v>
      </c>
      <c r="H11" s="192"/>
      <c r="I11" s="192">
        <v>16</v>
      </c>
      <c r="J11" s="192"/>
      <c r="K11" s="193">
        <v>37</v>
      </c>
      <c r="L11" s="109"/>
      <c r="M11" s="189" t="s">
        <v>118</v>
      </c>
      <c r="N11" s="190">
        <v>285</v>
      </c>
      <c r="O11" s="109"/>
      <c r="P11" s="109"/>
      <c r="Q11" s="109"/>
      <c r="R11" s="109"/>
      <c r="S11" s="109"/>
      <c r="T11" s="109"/>
      <c r="U11" s="109"/>
      <c r="V11" s="109"/>
      <c r="W11" s="109"/>
      <c r="X11" s="109"/>
      <c r="Y11" s="109"/>
    </row>
    <row r="12" spans="1:25" ht="21" customHeight="1">
      <c r="A12" s="188" t="s">
        <v>96</v>
      </c>
      <c r="B12" s="115"/>
      <c r="C12" s="191"/>
      <c r="D12" s="192"/>
      <c r="E12" s="192"/>
      <c r="F12" s="192"/>
      <c r="G12" s="192">
        <v>2</v>
      </c>
      <c r="H12" s="192"/>
      <c r="I12" s="192">
        <v>6</v>
      </c>
      <c r="J12" s="192"/>
      <c r="K12" s="193">
        <v>8</v>
      </c>
      <c r="L12" s="109"/>
      <c r="M12" s="189" t="s">
        <v>121</v>
      </c>
      <c r="N12" s="190">
        <v>110</v>
      </c>
      <c r="O12" s="109"/>
      <c r="P12" s="109"/>
      <c r="Q12" s="109"/>
      <c r="R12" s="109"/>
      <c r="S12" s="109"/>
      <c r="T12" s="109"/>
      <c r="U12" s="109"/>
      <c r="V12" s="109"/>
      <c r="W12" s="109"/>
      <c r="X12" s="109"/>
      <c r="Y12" s="109"/>
    </row>
    <row r="13" spans="1:25" ht="21" customHeight="1">
      <c r="A13" s="188" t="s">
        <v>97</v>
      </c>
      <c r="B13" s="115"/>
      <c r="C13" s="191"/>
      <c r="D13" s="192"/>
      <c r="E13" s="192"/>
      <c r="F13" s="192"/>
      <c r="G13" s="192"/>
      <c r="H13" s="192"/>
      <c r="I13" s="192"/>
      <c r="J13" s="192"/>
      <c r="K13" s="193">
        <v>0</v>
      </c>
      <c r="L13" s="109"/>
      <c r="M13" s="189" t="s">
        <v>98</v>
      </c>
      <c r="N13" s="190">
        <v>101</v>
      </c>
      <c r="O13" s="109"/>
      <c r="P13" s="109"/>
      <c r="Q13" s="109"/>
      <c r="R13" s="109"/>
      <c r="S13" s="109"/>
      <c r="T13" s="109"/>
      <c r="U13" s="109"/>
      <c r="V13" s="109"/>
      <c r="W13" s="109"/>
      <c r="X13" s="109"/>
      <c r="Y13" s="109"/>
    </row>
    <row r="14" spans="1:25" ht="21" customHeight="1">
      <c r="A14" s="188" t="s">
        <v>100</v>
      </c>
      <c r="B14" s="115"/>
      <c r="C14" s="191"/>
      <c r="D14" s="192"/>
      <c r="E14" s="192"/>
      <c r="F14" s="192"/>
      <c r="G14" s="192">
        <v>11</v>
      </c>
      <c r="H14" s="192"/>
      <c r="I14" s="192">
        <v>5</v>
      </c>
      <c r="J14" s="192"/>
      <c r="K14" s="193">
        <v>16</v>
      </c>
      <c r="L14" s="109"/>
      <c r="M14" s="189" t="s">
        <v>101</v>
      </c>
      <c r="N14" s="190">
        <v>97</v>
      </c>
      <c r="O14" s="109"/>
      <c r="P14" s="109"/>
      <c r="Q14" s="109"/>
      <c r="R14" s="109"/>
      <c r="S14" s="109"/>
      <c r="T14" s="109"/>
      <c r="U14" s="109"/>
      <c r="V14" s="109"/>
      <c r="W14" s="109"/>
      <c r="X14" s="109"/>
      <c r="Y14" s="109"/>
    </row>
    <row r="15" spans="1:25" ht="21" customHeight="1">
      <c r="A15" s="188" t="s">
        <v>101</v>
      </c>
      <c r="B15" s="115"/>
      <c r="C15" s="191">
        <v>9</v>
      </c>
      <c r="D15" s="192"/>
      <c r="E15" s="192">
        <v>15</v>
      </c>
      <c r="F15" s="192"/>
      <c r="G15" s="192">
        <v>34</v>
      </c>
      <c r="H15" s="192"/>
      <c r="I15" s="192">
        <v>39</v>
      </c>
      <c r="J15" s="192"/>
      <c r="K15" s="193">
        <v>97</v>
      </c>
      <c r="L15" s="109"/>
      <c r="M15" s="189" t="s">
        <v>112</v>
      </c>
      <c r="N15" s="190">
        <v>93</v>
      </c>
      <c r="O15" s="109"/>
      <c r="P15" s="109"/>
      <c r="Q15" s="109"/>
      <c r="R15" s="109"/>
      <c r="S15" s="109"/>
      <c r="T15" s="109"/>
      <c r="U15" s="109"/>
      <c r="V15" s="109"/>
      <c r="W15" s="109"/>
      <c r="X15" s="109"/>
      <c r="Y15" s="109"/>
    </row>
    <row r="16" spans="1:25" ht="21" customHeight="1">
      <c r="A16" s="188" t="s">
        <v>102</v>
      </c>
      <c r="B16" s="115"/>
      <c r="C16" s="191"/>
      <c r="D16" s="192"/>
      <c r="E16" s="192">
        <v>5</v>
      </c>
      <c r="F16" s="192"/>
      <c r="G16" s="192">
        <v>33</v>
      </c>
      <c r="H16" s="192"/>
      <c r="I16" s="192">
        <v>21</v>
      </c>
      <c r="J16" s="192"/>
      <c r="K16" s="193">
        <v>59</v>
      </c>
      <c r="L16" s="109"/>
      <c r="M16" s="189" t="s">
        <v>495</v>
      </c>
      <c r="N16" s="190">
        <v>76</v>
      </c>
      <c r="O16" s="109"/>
      <c r="P16" s="109"/>
      <c r="Q16" s="109"/>
      <c r="R16" s="109"/>
      <c r="S16" s="109"/>
      <c r="T16" s="109"/>
      <c r="U16" s="109"/>
      <c r="V16" s="109"/>
      <c r="W16" s="109"/>
      <c r="X16" s="109"/>
      <c r="Y16" s="109"/>
    </row>
    <row r="17" spans="1:25" ht="21" customHeight="1">
      <c r="A17" s="188" t="s">
        <v>98</v>
      </c>
      <c r="B17" s="115"/>
      <c r="C17" s="191"/>
      <c r="D17" s="192"/>
      <c r="E17" s="192">
        <v>1</v>
      </c>
      <c r="F17" s="192"/>
      <c r="G17" s="192">
        <v>41</v>
      </c>
      <c r="H17" s="192"/>
      <c r="I17" s="192">
        <v>59</v>
      </c>
      <c r="J17" s="192"/>
      <c r="K17" s="193">
        <v>101</v>
      </c>
      <c r="L17" s="109"/>
      <c r="M17" s="189" t="s">
        <v>109</v>
      </c>
      <c r="N17" s="190">
        <v>75</v>
      </c>
      <c r="O17" s="109"/>
      <c r="P17" s="109"/>
      <c r="Q17" s="109"/>
      <c r="R17" s="109"/>
      <c r="S17" s="109"/>
      <c r="T17" s="109"/>
      <c r="U17" s="109"/>
      <c r="V17" s="109"/>
      <c r="W17" s="109"/>
      <c r="X17" s="109"/>
      <c r="Y17" s="109"/>
    </row>
    <row r="18" spans="1:25" ht="21" customHeight="1">
      <c r="A18" s="188" t="s">
        <v>99</v>
      </c>
      <c r="B18" s="115"/>
      <c r="C18" s="191">
        <v>1</v>
      </c>
      <c r="D18" s="192"/>
      <c r="E18" s="192">
        <v>1</v>
      </c>
      <c r="F18" s="192"/>
      <c r="G18" s="192">
        <v>15</v>
      </c>
      <c r="H18" s="192"/>
      <c r="I18" s="192">
        <v>1</v>
      </c>
      <c r="J18" s="192"/>
      <c r="K18" s="193">
        <v>18</v>
      </c>
      <c r="L18" s="109"/>
      <c r="M18" s="189" t="s">
        <v>120</v>
      </c>
      <c r="N18" s="190">
        <v>74</v>
      </c>
      <c r="O18" s="109"/>
      <c r="P18" s="109"/>
      <c r="Q18" s="109"/>
      <c r="R18" s="109"/>
      <c r="S18" s="109"/>
      <c r="T18" s="109"/>
      <c r="U18" s="109"/>
      <c r="V18" s="109"/>
      <c r="W18" s="109"/>
      <c r="X18" s="109"/>
      <c r="Y18" s="109"/>
    </row>
    <row r="19" spans="1:25" ht="21" customHeight="1">
      <c r="A19" s="188" t="s">
        <v>103</v>
      </c>
      <c r="B19" s="115"/>
      <c r="C19" s="191">
        <v>1</v>
      </c>
      <c r="D19" s="192"/>
      <c r="E19" s="192">
        <v>4</v>
      </c>
      <c r="F19" s="192"/>
      <c r="G19" s="192">
        <v>22</v>
      </c>
      <c r="H19" s="192"/>
      <c r="I19" s="192">
        <v>17</v>
      </c>
      <c r="J19" s="192"/>
      <c r="K19" s="193">
        <v>44</v>
      </c>
      <c r="L19" s="109"/>
      <c r="M19" s="189" t="s">
        <v>117</v>
      </c>
      <c r="N19" s="190">
        <v>66</v>
      </c>
      <c r="O19" s="109"/>
      <c r="P19" s="109"/>
      <c r="Q19" s="109"/>
      <c r="R19" s="109"/>
      <c r="S19" s="109"/>
      <c r="T19" s="109"/>
      <c r="U19" s="109"/>
      <c r="V19" s="109"/>
      <c r="W19" s="109"/>
      <c r="X19" s="109"/>
      <c r="Y19" s="109"/>
    </row>
    <row r="20" spans="1:25" ht="21" customHeight="1">
      <c r="A20" s="188" t="s">
        <v>108</v>
      </c>
      <c r="B20" s="115"/>
      <c r="C20" s="191"/>
      <c r="D20" s="192"/>
      <c r="E20" s="192">
        <v>2</v>
      </c>
      <c r="F20" s="192"/>
      <c r="G20" s="192">
        <v>17</v>
      </c>
      <c r="H20" s="192"/>
      <c r="I20" s="192">
        <v>9</v>
      </c>
      <c r="J20" s="192"/>
      <c r="K20" s="193">
        <v>28</v>
      </c>
      <c r="L20" s="109"/>
      <c r="M20" s="189" t="s">
        <v>123</v>
      </c>
      <c r="N20" s="190">
        <v>63</v>
      </c>
      <c r="O20" s="109"/>
      <c r="P20" s="109"/>
      <c r="Q20" s="109"/>
      <c r="R20" s="109"/>
      <c r="S20" s="109"/>
      <c r="T20" s="109"/>
      <c r="U20" s="109"/>
      <c r="V20" s="109"/>
      <c r="W20" s="109"/>
      <c r="X20" s="109"/>
      <c r="Y20" s="109"/>
    </row>
    <row r="21" spans="1:25" ht="21" customHeight="1">
      <c r="A21" s="188" t="s">
        <v>104</v>
      </c>
      <c r="B21" s="115"/>
      <c r="C21" s="191"/>
      <c r="D21" s="192"/>
      <c r="E21" s="192">
        <v>1</v>
      </c>
      <c r="F21" s="192"/>
      <c r="G21" s="192">
        <v>10</v>
      </c>
      <c r="H21" s="192"/>
      <c r="I21" s="192">
        <v>5</v>
      </c>
      <c r="J21" s="192"/>
      <c r="K21" s="193">
        <v>16</v>
      </c>
      <c r="L21" s="109"/>
      <c r="M21" s="189" t="s">
        <v>102</v>
      </c>
      <c r="N21" s="190">
        <v>59</v>
      </c>
      <c r="O21" s="109"/>
      <c r="P21" s="109"/>
      <c r="Q21" s="109"/>
      <c r="R21" s="109"/>
      <c r="S21" s="109"/>
      <c r="T21" s="109"/>
      <c r="U21" s="109"/>
      <c r="V21" s="109"/>
      <c r="W21" s="109"/>
      <c r="X21" s="109"/>
      <c r="Y21" s="109"/>
    </row>
    <row r="22" spans="1:25" ht="21" customHeight="1">
      <c r="A22" s="188" t="s">
        <v>105</v>
      </c>
      <c r="B22" s="115"/>
      <c r="C22" s="191">
        <v>4</v>
      </c>
      <c r="D22" s="192"/>
      <c r="E22" s="192">
        <v>4</v>
      </c>
      <c r="F22" s="192"/>
      <c r="G22" s="192">
        <v>20</v>
      </c>
      <c r="H22" s="192"/>
      <c r="I22" s="192">
        <v>21</v>
      </c>
      <c r="J22" s="192"/>
      <c r="K22" s="193">
        <v>49</v>
      </c>
      <c r="L22" s="109"/>
      <c r="M22" s="189" t="s">
        <v>105</v>
      </c>
      <c r="N22" s="190">
        <v>49</v>
      </c>
      <c r="O22" s="109"/>
      <c r="P22" s="109"/>
      <c r="Q22" s="109"/>
      <c r="R22" s="109"/>
      <c r="S22" s="109"/>
      <c r="T22" s="109"/>
      <c r="U22" s="109"/>
      <c r="V22" s="109"/>
      <c r="W22" s="109"/>
      <c r="X22" s="109"/>
      <c r="Y22" s="109"/>
    </row>
    <row r="23" spans="1:25" ht="21" customHeight="1">
      <c r="A23" s="188" t="s">
        <v>106</v>
      </c>
      <c r="B23" s="115"/>
      <c r="C23" s="191"/>
      <c r="D23" s="192"/>
      <c r="E23" s="192"/>
      <c r="F23" s="192"/>
      <c r="G23" s="192">
        <v>22</v>
      </c>
      <c r="H23" s="192"/>
      <c r="I23" s="192">
        <v>5</v>
      </c>
      <c r="J23" s="192"/>
      <c r="K23" s="193">
        <v>27</v>
      </c>
      <c r="L23" s="109"/>
      <c r="M23" s="189" t="s">
        <v>103</v>
      </c>
      <c r="N23" s="190">
        <v>44</v>
      </c>
      <c r="O23" s="109"/>
      <c r="P23" s="109"/>
      <c r="Q23" s="109"/>
      <c r="R23" s="109"/>
      <c r="S23" s="109"/>
      <c r="T23" s="109"/>
      <c r="U23" s="109"/>
      <c r="V23" s="109"/>
      <c r="W23" s="109"/>
      <c r="X23" s="109"/>
      <c r="Y23" s="109"/>
    </row>
    <row r="24" spans="1:25" ht="21" customHeight="1">
      <c r="A24" s="188" t="s">
        <v>107</v>
      </c>
      <c r="B24" s="115"/>
      <c r="C24" s="191"/>
      <c r="D24" s="192"/>
      <c r="E24" s="192">
        <v>2</v>
      </c>
      <c r="F24" s="192"/>
      <c r="G24" s="192">
        <v>18</v>
      </c>
      <c r="H24" s="192"/>
      <c r="I24" s="192">
        <v>24</v>
      </c>
      <c r="J24" s="192"/>
      <c r="K24" s="193">
        <v>44</v>
      </c>
      <c r="L24" s="109"/>
      <c r="M24" s="189" t="s">
        <v>107</v>
      </c>
      <c r="N24" s="190">
        <v>44</v>
      </c>
      <c r="O24" s="109"/>
      <c r="P24" s="109"/>
      <c r="Q24" s="109"/>
      <c r="R24" s="109"/>
      <c r="S24" s="109"/>
      <c r="T24" s="109"/>
      <c r="U24" s="109"/>
      <c r="V24" s="109"/>
      <c r="W24" s="109"/>
      <c r="X24" s="109"/>
      <c r="Y24" s="109"/>
    </row>
    <row r="25" spans="1:25" ht="21" customHeight="1">
      <c r="A25" s="188" t="s">
        <v>109</v>
      </c>
      <c r="B25" s="115"/>
      <c r="C25" s="191"/>
      <c r="D25" s="192"/>
      <c r="E25" s="192">
        <v>3</v>
      </c>
      <c r="F25" s="192"/>
      <c r="G25" s="192">
        <v>31</v>
      </c>
      <c r="H25" s="192"/>
      <c r="I25" s="192">
        <v>41</v>
      </c>
      <c r="J25" s="192"/>
      <c r="K25" s="193">
        <v>75</v>
      </c>
      <c r="L25" s="109"/>
      <c r="M25" s="189" t="s">
        <v>111</v>
      </c>
      <c r="N25" s="190">
        <v>44</v>
      </c>
      <c r="O25" s="109"/>
      <c r="P25" s="109"/>
      <c r="Q25" s="109"/>
      <c r="R25" s="109"/>
      <c r="S25" s="109"/>
      <c r="T25" s="109"/>
      <c r="U25" s="109"/>
      <c r="V25" s="109"/>
      <c r="W25" s="109"/>
      <c r="X25" s="109"/>
      <c r="Y25" s="109"/>
    </row>
    <row r="26" spans="1:25" ht="21" customHeight="1">
      <c r="A26" s="188" t="s">
        <v>110</v>
      </c>
      <c r="B26" s="115"/>
      <c r="C26" s="191">
        <v>6</v>
      </c>
      <c r="D26" s="192"/>
      <c r="E26" s="192">
        <v>10</v>
      </c>
      <c r="F26" s="192"/>
      <c r="G26" s="192">
        <v>19</v>
      </c>
      <c r="H26" s="192"/>
      <c r="I26" s="192">
        <v>8</v>
      </c>
      <c r="J26" s="192"/>
      <c r="K26" s="193">
        <v>43</v>
      </c>
      <c r="L26" s="109"/>
      <c r="M26" s="189" t="s">
        <v>110</v>
      </c>
      <c r="N26" s="190">
        <v>43</v>
      </c>
      <c r="O26" s="109"/>
      <c r="P26" s="109"/>
      <c r="Q26" s="109"/>
      <c r="R26" s="109"/>
      <c r="S26" s="109"/>
      <c r="T26" s="109"/>
      <c r="U26" s="109"/>
      <c r="V26" s="109"/>
      <c r="W26" s="109"/>
      <c r="X26" s="109"/>
      <c r="Y26" s="109"/>
    </row>
    <row r="27" spans="1:25" ht="21" customHeight="1">
      <c r="A27" s="188" t="s">
        <v>111</v>
      </c>
      <c r="B27" s="115"/>
      <c r="C27" s="191"/>
      <c r="D27" s="192"/>
      <c r="E27" s="192"/>
      <c r="F27" s="192"/>
      <c r="G27" s="192">
        <v>21</v>
      </c>
      <c r="H27" s="192"/>
      <c r="I27" s="192">
        <v>23</v>
      </c>
      <c r="J27" s="192"/>
      <c r="K27" s="193">
        <v>44</v>
      </c>
      <c r="L27" s="109"/>
      <c r="M27" s="189" t="s">
        <v>114</v>
      </c>
      <c r="N27" s="190">
        <v>43</v>
      </c>
      <c r="O27" s="109"/>
      <c r="P27" s="109"/>
      <c r="Q27" s="109"/>
      <c r="R27" s="109"/>
      <c r="S27" s="109"/>
      <c r="T27" s="109"/>
      <c r="U27" s="109"/>
      <c r="V27" s="109"/>
      <c r="W27" s="109"/>
      <c r="X27" s="109"/>
      <c r="Y27" s="109"/>
    </row>
    <row r="28" spans="1:25" ht="21" customHeight="1">
      <c r="A28" s="188" t="s">
        <v>112</v>
      </c>
      <c r="B28" s="115"/>
      <c r="C28" s="191">
        <v>4</v>
      </c>
      <c r="D28" s="192"/>
      <c r="E28" s="192">
        <v>40</v>
      </c>
      <c r="F28" s="192"/>
      <c r="G28" s="192">
        <v>24</v>
      </c>
      <c r="H28" s="192"/>
      <c r="I28" s="192">
        <v>25</v>
      </c>
      <c r="J28" s="192"/>
      <c r="K28" s="193">
        <v>93</v>
      </c>
      <c r="L28" s="109"/>
      <c r="M28" s="189" t="s">
        <v>95</v>
      </c>
      <c r="N28" s="190">
        <v>37</v>
      </c>
      <c r="O28" s="109"/>
      <c r="P28" s="109"/>
      <c r="Q28" s="109"/>
      <c r="R28" s="109"/>
      <c r="S28" s="109"/>
      <c r="T28" s="109"/>
      <c r="U28" s="109"/>
      <c r="V28" s="109"/>
      <c r="W28" s="109"/>
      <c r="X28" s="109"/>
      <c r="Y28" s="109"/>
    </row>
    <row r="29" spans="1:25" ht="21" customHeight="1">
      <c r="A29" s="188" t="s">
        <v>113</v>
      </c>
      <c r="B29" s="115"/>
      <c r="C29" s="191"/>
      <c r="D29" s="192"/>
      <c r="E29" s="192">
        <v>1</v>
      </c>
      <c r="F29" s="192"/>
      <c r="G29" s="192">
        <v>15</v>
      </c>
      <c r="H29" s="192"/>
      <c r="I29" s="192">
        <v>12</v>
      </c>
      <c r="J29" s="192"/>
      <c r="K29" s="193">
        <v>28</v>
      </c>
      <c r="L29" s="109"/>
      <c r="M29" s="189" t="s">
        <v>108</v>
      </c>
      <c r="N29" s="190">
        <v>28</v>
      </c>
      <c r="O29" s="109"/>
      <c r="P29" s="109"/>
      <c r="Q29" s="109"/>
      <c r="R29" s="109"/>
      <c r="S29" s="109"/>
      <c r="T29" s="109"/>
      <c r="U29" s="109"/>
      <c r="V29" s="109"/>
      <c r="W29" s="109"/>
      <c r="X29" s="109"/>
      <c r="Y29" s="109"/>
    </row>
    <row r="30" spans="1:25" ht="21" customHeight="1">
      <c r="A30" s="188" t="s">
        <v>114</v>
      </c>
      <c r="B30" s="115"/>
      <c r="C30" s="191">
        <v>1</v>
      </c>
      <c r="D30" s="192"/>
      <c r="E30" s="192">
        <v>2</v>
      </c>
      <c r="F30" s="192"/>
      <c r="G30" s="192">
        <v>20</v>
      </c>
      <c r="H30" s="192"/>
      <c r="I30" s="192">
        <v>20</v>
      </c>
      <c r="J30" s="192"/>
      <c r="K30" s="193">
        <v>43</v>
      </c>
      <c r="L30" s="109"/>
      <c r="M30" s="189" t="s">
        <v>113</v>
      </c>
      <c r="N30" s="190">
        <v>28</v>
      </c>
      <c r="O30" s="109"/>
      <c r="P30" s="109"/>
      <c r="Q30" s="109"/>
      <c r="R30" s="109"/>
      <c r="S30" s="109"/>
      <c r="T30" s="109"/>
      <c r="U30" s="109"/>
      <c r="V30" s="109"/>
      <c r="W30" s="109"/>
      <c r="X30" s="109"/>
      <c r="Y30" s="109"/>
    </row>
    <row r="31" spans="1:25" ht="21" customHeight="1">
      <c r="A31" s="188" t="s">
        <v>115</v>
      </c>
      <c r="B31" s="115"/>
      <c r="C31" s="191"/>
      <c r="D31" s="192"/>
      <c r="E31" s="192"/>
      <c r="F31" s="192"/>
      <c r="G31" s="192">
        <v>11</v>
      </c>
      <c r="H31" s="192"/>
      <c r="I31" s="192"/>
      <c r="J31" s="192"/>
      <c r="K31" s="193">
        <v>11</v>
      </c>
      <c r="L31" s="109"/>
      <c r="M31" s="189" t="s">
        <v>106</v>
      </c>
      <c r="N31" s="190">
        <v>27</v>
      </c>
      <c r="O31" s="109"/>
      <c r="P31" s="109"/>
      <c r="Q31" s="109"/>
      <c r="R31" s="109"/>
      <c r="S31" s="109"/>
      <c r="T31" s="109"/>
      <c r="U31" s="109"/>
      <c r="V31" s="109"/>
      <c r="W31" s="109"/>
      <c r="X31" s="109"/>
      <c r="Y31" s="109"/>
    </row>
    <row r="32" spans="1:25" ht="21" customHeight="1">
      <c r="A32" s="188" t="s">
        <v>116</v>
      </c>
      <c r="B32" s="115"/>
      <c r="C32" s="191"/>
      <c r="D32" s="192"/>
      <c r="E32" s="192">
        <v>3</v>
      </c>
      <c r="F32" s="192"/>
      <c r="G32" s="192">
        <v>12</v>
      </c>
      <c r="H32" s="192"/>
      <c r="I32" s="192"/>
      <c r="J32" s="192"/>
      <c r="K32" s="193">
        <v>15</v>
      </c>
      <c r="L32" s="109"/>
      <c r="M32" s="189" t="s">
        <v>99</v>
      </c>
      <c r="N32" s="190">
        <v>18</v>
      </c>
      <c r="O32" s="109"/>
      <c r="P32" s="109"/>
      <c r="Q32" s="109"/>
      <c r="R32" s="109"/>
      <c r="S32" s="109"/>
      <c r="T32" s="109"/>
      <c r="U32" s="109"/>
      <c r="V32" s="109"/>
      <c r="W32" s="109"/>
      <c r="X32" s="109"/>
      <c r="Y32" s="109"/>
    </row>
    <row r="33" spans="1:25" ht="21" customHeight="1">
      <c r="A33" s="188" t="s">
        <v>117</v>
      </c>
      <c r="B33" s="115"/>
      <c r="C33" s="191"/>
      <c r="D33" s="192"/>
      <c r="E33" s="192">
        <v>2</v>
      </c>
      <c r="F33" s="192"/>
      <c r="G33" s="192">
        <v>35</v>
      </c>
      <c r="H33" s="192"/>
      <c r="I33" s="192">
        <v>29</v>
      </c>
      <c r="J33" s="192"/>
      <c r="K33" s="193">
        <v>66</v>
      </c>
      <c r="L33" s="109"/>
      <c r="M33" s="189" t="s">
        <v>100</v>
      </c>
      <c r="N33" s="190">
        <v>16</v>
      </c>
      <c r="O33" s="109"/>
      <c r="P33" s="109"/>
      <c r="Q33" s="109"/>
      <c r="R33" s="109"/>
      <c r="S33" s="109"/>
      <c r="T33" s="109"/>
      <c r="U33" s="109"/>
      <c r="V33" s="109"/>
      <c r="W33" s="109"/>
      <c r="X33" s="109"/>
      <c r="Y33" s="109"/>
    </row>
    <row r="34" spans="1:25" ht="21" customHeight="1">
      <c r="A34" s="188" t="s">
        <v>118</v>
      </c>
      <c r="B34" s="115"/>
      <c r="C34" s="191">
        <v>3</v>
      </c>
      <c r="D34" s="192"/>
      <c r="E34" s="192">
        <v>10</v>
      </c>
      <c r="F34" s="192"/>
      <c r="G34" s="192">
        <v>75</v>
      </c>
      <c r="H34" s="192"/>
      <c r="I34" s="192">
        <v>197</v>
      </c>
      <c r="J34" s="192"/>
      <c r="K34" s="193">
        <v>285</v>
      </c>
      <c r="L34" s="109"/>
      <c r="M34" s="189" t="s">
        <v>104</v>
      </c>
      <c r="N34" s="190">
        <v>16</v>
      </c>
      <c r="O34" s="109"/>
      <c r="P34" s="109"/>
      <c r="Q34" s="109"/>
      <c r="R34" s="109"/>
      <c r="S34" s="109"/>
      <c r="T34" s="109"/>
      <c r="U34" s="109"/>
      <c r="V34" s="109"/>
      <c r="W34" s="109"/>
      <c r="X34" s="109"/>
      <c r="Y34" s="109"/>
    </row>
    <row r="35" spans="1:25" ht="21" customHeight="1">
      <c r="A35" s="188" t="s">
        <v>119</v>
      </c>
      <c r="B35" s="115"/>
      <c r="C35" s="191">
        <v>7</v>
      </c>
      <c r="D35" s="192"/>
      <c r="E35" s="192">
        <v>11</v>
      </c>
      <c r="F35" s="192"/>
      <c r="G35" s="192">
        <v>162</v>
      </c>
      <c r="H35" s="192"/>
      <c r="I35" s="192">
        <v>347</v>
      </c>
      <c r="J35" s="192"/>
      <c r="K35" s="193">
        <v>527</v>
      </c>
      <c r="L35" s="109"/>
      <c r="M35" s="189" t="s">
        <v>116</v>
      </c>
      <c r="N35" s="190">
        <v>15</v>
      </c>
      <c r="O35" s="109"/>
      <c r="P35" s="109"/>
      <c r="Q35" s="109"/>
      <c r="R35" s="109"/>
      <c r="S35" s="109"/>
      <c r="T35" s="109"/>
      <c r="U35" s="109"/>
      <c r="V35" s="109"/>
      <c r="W35" s="109"/>
      <c r="X35" s="109"/>
      <c r="Y35" s="109"/>
    </row>
    <row r="36" spans="1:25" ht="21" customHeight="1">
      <c r="A36" s="188" t="s">
        <v>120</v>
      </c>
      <c r="B36" s="115"/>
      <c r="C36" s="191">
        <v>6</v>
      </c>
      <c r="D36" s="192"/>
      <c r="E36" s="192">
        <v>9</v>
      </c>
      <c r="F36" s="192"/>
      <c r="G36" s="192">
        <v>48</v>
      </c>
      <c r="H36" s="192"/>
      <c r="I36" s="192">
        <v>11</v>
      </c>
      <c r="J36" s="192"/>
      <c r="K36" s="193">
        <v>74</v>
      </c>
      <c r="L36" s="109"/>
      <c r="M36" s="189" t="s">
        <v>94</v>
      </c>
      <c r="N36" s="190">
        <v>12</v>
      </c>
      <c r="O36" s="109"/>
      <c r="P36" s="109"/>
      <c r="Q36" s="109"/>
      <c r="R36" s="109"/>
      <c r="S36" s="109"/>
      <c r="T36" s="109"/>
      <c r="U36" s="109"/>
      <c r="V36" s="109"/>
      <c r="W36" s="109"/>
      <c r="X36" s="109"/>
      <c r="Y36" s="109"/>
    </row>
    <row r="37" spans="1:25" ht="21" customHeight="1">
      <c r="A37" s="188" t="s">
        <v>121</v>
      </c>
      <c r="B37" s="115"/>
      <c r="C37" s="191">
        <v>4</v>
      </c>
      <c r="D37" s="192"/>
      <c r="E37" s="192">
        <v>14</v>
      </c>
      <c r="F37" s="192"/>
      <c r="G37" s="192">
        <v>19</v>
      </c>
      <c r="H37" s="192"/>
      <c r="I37" s="192">
        <v>73</v>
      </c>
      <c r="J37" s="192"/>
      <c r="K37" s="193">
        <v>110</v>
      </c>
      <c r="L37" s="109"/>
      <c r="M37" s="189" t="s">
        <v>125</v>
      </c>
      <c r="N37" s="190">
        <v>12</v>
      </c>
      <c r="O37" s="109"/>
      <c r="P37" s="109"/>
      <c r="Q37" s="109"/>
      <c r="R37" s="109"/>
      <c r="S37" s="109"/>
      <c r="T37" s="109"/>
      <c r="U37" s="109"/>
      <c r="V37" s="109"/>
      <c r="W37" s="109"/>
      <c r="X37" s="109"/>
      <c r="Y37" s="109"/>
    </row>
    <row r="38" spans="1:25" ht="21" customHeight="1">
      <c r="A38" s="188" t="s">
        <v>122</v>
      </c>
      <c r="B38" s="115"/>
      <c r="C38" s="191"/>
      <c r="D38" s="192"/>
      <c r="E38" s="192"/>
      <c r="F38" s="192"/>
      <c r="G38" s="192">
        <v>10</v>
      </c>
      <c r="H38" s="192"/>
      <c r="I38" s="192"/>
      <c r="J38" s="192"/>
      <c r="K38" s="193">
        <v>10</v>
      </c>
      <c r="L38" s="109"/>
      <c r="M38" s="189" t="s">
        <v>115</v>
      </c>
      <c r="N38" s="190">
        <v>11</v>
      </c>
      <c r="O38" s="109"/>
      <c r="P38" s="109"/>
      <c r="Q38" s="109"/>
      <c r="R38" s="109"/>
      <c r="S38" s="109"/>
      <c r="T38" s="109"/>
      <c r="U38" s="109"/>
      <c r="V38" s="109"/>
      <c r="W38" s="109"/>
      <c r="X38" s="109"/>
      <c r="Y38" s="109"/>
    </row>
    <row r="39" spans="1:25" ht="21" customHeight="1">
      <c r="A39" s="188" t="s">
        <v>123</v>
      </c>
      <c r="B39" s="115"/>
      <c r="C39" s="191">
        <v>2</v>
      </c>
      <c r="D39" s="192"/>
      <c r="E39" s="192">
        <v>6</v>
      </c>
      <c r="F39" s="192"/>
      <c r="G39" s="192">
        <v>26</v>
      </c>
      <c r="H39" s="192"/>
      <c r="I39" s="192">
        <v>29</v>
      </c>
      <c r="J39" s="192"/>
      <c r="K39" s="193">
        <v>63</v>
      </c>
      <c r="L39" s="109"/>
      <c r="M39" s="189" t="s">
        <v>122</v>
      </c>
      <c r="N39" s="190">
        <v>10</v>
      </c>
      <c r="O39" s="109"/>
      <c r="P39" s="109"/>
      <c r="Q39" s="109"/>
      <c r="R39" s="109"/>
      <c r="S39" s="109"/>
      <c r="T39" s="109"/>
      <c r="U39" s="109"/>
      <c r="V39" s="109"/>
      <c r="W39" s="109"/>
      <c r="X39" s="109"/>
      <c r="Y39" s="109"/>
    </row>
    <row r="40" spans="1:25" ht="21" customHeight="1">
      <c r="A40" s="188" t="s">
        <v>124</v>
      </c>
      <c r="B40" s="115"/>
      <c r="C40" s="191"/>
      <c r="D40" s="192"/>
      <c r="E40" s="192"/>
      <c r="F40" s="192"/>
      <c r="G40" s="192">
        <v>2</v>
      </c>
      <c r="H40" s="192"/>
      <c r="I40" s="192"/>
      <c r="J40" s="192"/>
      <c r="K40" s="193">
        <v>2</v>
      </c>
      <c r="L40" s="109"/>
      <c r="M40" s="189" t="s">
        <v>96</v>
      </c>
      <c r="N40" s="190">
        <v>8</v>
      </c>
      <c r="O40" s="109"/>
      <c r="P40" s="109"/>
      <c r="Q40" s="109"/>
      <c r="R40" s="109"/>
      <c r="S40" s="109"/>
      <c r="T40" s="109"/>
      <c r="U40" s="109"/>
      <c r="V40" s="109"/>
      <c r="W40" s="109"/>
      <c r="X40" s="109"/>
      <c r="Y40" s="109"/>
    </row>
    <row r="41" spans="1:25" ht="21" customHeight="1">
      <c r="A41" s="188" t="s">
        <v>125</v>
      </c>
      <c r="B41" s="115"/>
      <c r="C41" s="191"/>
      <c r="D41" s="192"/>
      <c r="E41" s="192"/>
      <c r="F41" s="192"/>
      <c r="G41" s="192">
        <v>3</v>
      </c>
      <c r="H41" s="192"/>
      <c r="I41" s="192">
        <v>9</v>
      </c>
      <c r="J41" s="192"/>
      <c r="K41" s="193">
        <v>12</v>
      </c>
      <c r="L41" s="109"/>
      <c r="M41" s="189" t="s">
        <v>124</v>
      </c>
      <c r="N41" s="190">
        <v>2</v>
      </c>
      <c r="O41" s="109"/>
      <c r="P41" s="109"/>
      <c r="Q41" s="109"/>
      <c r="R41" s="109"/>
      <c r="S41" s="109"/>
      <c r="T41" s="109"/>
      <c r="U41" s="109"/>
      <c r="V41" s="109"/>
      <c r="W41" s="109"/>
      <c r="X41" s="109"/>
      <c r="Y41" s="109"/>
    </row>
    <row r="42" spans="1:25" ht="21" customHeight="1">
      <c r="A42" s="188" t="s">
        <v>495</v>
      </c>
      <c r="B42" s="115"/>
      <c r="C42" s="191">
        <v>2</v>
      </c>
      <c r="D42" s="192"/>
      <c r="E42" s="192"/>
      <c r="F42" s="192"/>
      <c r="G42" s="192">
        <v>23</v>
      </c>
      <c r="H42" s="192"/>
      <c r="I42" s="192">
        <v>51</v>
      </c>
      <c r="J42" s="192"/>
      <c r="K42" s="193">
        <v>76</v>
      </c>
      <c r="L42" s="109"/>
      <c r="M42" s="189" t="s">
        <v>97</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50</v>
      </c>
      <c r="D44" s="196">
        <v>0</v>
      </c>
      <c r="E44" s="196">
        <v>148</v>
      </c>
      <c r="F44" s="196">
        <v>0</v>
      </c>
      <c r="G44" s="196">
        <v>824</v>
      </c>
      <c r="H44" s="196">
        <v>0</v>
      </c>
      <c r="I44" s="196">
        <v>1111</v>
      </c>
      <c r="J44" s="196">
        <v>0</v>
      </c>
      <c r="K44" s="197">
        <v>2133</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09A2-46EF-4A37-ACCD-722C2F749698}">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132</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v>2</v>
      </c>
      <c r="D10" s="192"/>
      <c r="E10" s="192">
        <v>8</v>
      </c>
      <c r="F10" s="192"/>
      <c r="G10" s="192">
        <v>1</v>
      </c>
      <c r="H10" s="192"/>
      <c r="I10" s="192">
        <v>7</v>
      </c>
      <c r="J10" s="192"/>
      <c r="K10" s="193">
        <v>18</v>
      </c>
      <c r="L10" s="109"/>
      <c r="M10" s="189" t="s">
        <v>104</v>
      </c>
      <c r="N10" s="190">
        <v>547</v>
      </c>
      <c r="O10" s="109"/>
      <c r="P10" s="109"/>
      <c r="Q10" s="109"/>
      <c r="R10" s="109"/>
      <c r="S10" s="109"/>
      <c r="T10" s="109"/>
      <c r="U10" s="109"/>
      <c r="V10" s="109"/>
      <c r="W10" s="109"/>
      <c r="X10" s="109"/>
      <c r="Y10" s="109"/>
    </row>
    <row r="11" spans="1:25" ht="21" customHeight="1">
      <c r="A11" s="188" t="s">
        <v>95</v>
      </c>
      <c r="B11" s="115"/>
      <c r="C11" s="191"/>
      <c r="D11" s="192"/>
      <c r="E11" s="192">
        <v>2</v>
      </c>
      <c r="F11" s="192"/>
      <c r="G11" s="192">
        <v>3</v>
      </c>
      <c r="H11" s="192"/>
      <c r="I11" s="192">
        <v>4</v>
      </c>
      <c r="J11" s="192"/>
      <c r="K11" s="193">
        <v>9</v>
      </c>
      <c r="L11" s="109"/>
      <c r="M11" s="189" t="s">
        <v>108</v>
      </c>
      <c r="N11" s="190">
        <v>175</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v>1</v>
      </c>
      <c r="J12" s="192"/>
      <c r="K12" s="193">
        <v>1</v>
      </c>
      <c r="L12" s="109"/>
      <c r="M12" s="189" t="s">
        <v>102</v>
      </c>
      <c r="N12" s="190">
        <v>155</v>
      </c>
      <c r="O12" s="109"/>
      <c r="P12" s="109"/>
      <c r="Q12" s="109"/>
      <c r="R12" s="109"/>
      <c r="S12" s="109"/>
      <c r="T12" s="109"/>
      <c r="U12" s="109"/>
      <c r="V12" s="109"/>
      <c r="W12" s="109"/>
      <c r="X12" s="109"/>
      <c r="Y12" s="109"/>
    </row>
    <row r="13" spans="1:25" ht="21" customHeight="1">
      <c r="A13" s="188" t="s">
        <v>97</v>
      </c>
      <c r="B13" s="115"/>
      <c r="C13" s="191"/>
      <c r="D13" s="192"/>
      <c r="E13" s="192"/>
      <c r="F13" s="192"/>
      <c r="G13" s="192">
        <v>2</v>
      </c>
      <c r="H13" s="192"/>
      <c r="I13" s="192">
        <v>1</v>
      </c>
      <c r="J13" s="192"/>
      <c r="K13" s="193">
        <v>3</v>
      </c>
      <c r="L13" s="109"/>
      <c r="M13" s="189" t="s">
        <v>107</v>
      </c>
      <c r="N13" s="190">
        <v>146</v>
      </c>
      <c r="O13" s="109"/>
      <c r="P13" s="109"/>
      <c r="Q13" s="109"/>
      <c r="R13" s="109"/>
      <c r="S13" s="109"/>
      <c r="T13" s="109"/>
      <c r="U13" s="109"/>
      <c r="V13" s="109"/>
      <c r="W13" s="109"/>
      <c r="X13" s="109"/>
      <c r="Y13" s="109"/>
    </row>
    <row r="14" spans="1:25" ht="21" customHeight="1">
      <c r="A14" s="188" t="s">
        <v>100</v>
      </c>
      <c r="B14" s="115"/>
      <c r="C14" s="191"/>
      <c r="D14" s="192"/>
      <c r="E14" s="192">
        <v>3</v>
      </c>
      <c r="F14" s="192"/>
      <c r="G14" s="192">
        <v>6</v>
      </c>
      <c r="H14" s="192"/>
      <c r="I14" s="192">
        <v>9</v>
      </c>
      <c r="J14" s="192"/>
      <c r="K14" s="193">
        <v>18</v>
      </c>
      <c r="L14" s="109"/>
      <c r="M14" s="189" t="s">
        <v>121</v>
      </c>
      <c r="N14" s="190">
        <v>138</v>
      </c>
      <c r="O14" s="109"/>
      <c r="P14" s="109"/>
      <c r="Q14" s="109"/>
      <c r="R14" s="109"/>
      <c r="S14" s="109"/>
      <c r="T14" s="109"/>
      <c r="U14" s="109"/>
      <c r="V14" s="109"/>
      <c r="W14" s="109"/>
      <c r="X14" s="109"/>
      <c r="Y14" s="109"/>
    </row>
    <row r="15" spans="1:25" ht="21" customHeight="1">
      <c r="A15" s="188" t="s">
        <v>101</v>
      </c>
      <c r="B15" s="115"/>
      <c r="C15" s="191"/>
      <c r="D15" s="192"/>
      <c r="E15" s="192">
        <v>8</v>
      </c>
      <c r="F15" s="192"/>
      <c r="G15" s="192">
        <v>42</v>
      </c>
      <c r="H15" s="192"/>
      <c r="I15" s="192">
        <v>70</v>
      </c>
      <c r="J15" s="192"/>
      <c r="K15" s="193">
        <v>120</v>
      </c>
      <c r="L15" s="109"/>
      <c r="M15" s="189" t="s">
        <v>109</v>
      </c>
      <c r="N15" s="190">
        <v>122</v>
      </c>
      <c r="O15" s="109"/>
      <c r="P15" s="109"/>
      <c r="Q15" s="109"/>
      <c r="R15" s="109"/>
      <c r="S15" s="109"/>
      <c r="T15" s="109"/>
      <c r="U15" s="109"/>
      <c r="V15" s="109"/>
      <c r="W15" s="109"/>
      <c r="X15" s="109"/>
      <c r="Y15" s="109"/>
    </row>
    <row r="16" spans="1:25" ht="21" customHeight="1">
      <c r="A16" s="188" t="s">
        <v>102</v>
      </c>
      <c r="B16" s="115"/>
      <c r="C16" s="191">
        <v>7</v>
      </c>
      <c r="D16" s="192"/>
      <c r="E16" s="192">
        <v>58</v>
      </c>
      <c r="F16" s="192"/>
      <c r="G16" s="192">
        <v>47</v>
      </c>
      <c r="H16" s="192"/>
      <c r="I16" s="192">
        <v>43</v>
      </c>
      <c r="J16" s="192"/>
      <c r="K16" s="193">
        <v>155</v>
      </c>
      <c r="L16" s="109"/>
      <c r="M16" s="189" t="s">
        <v>101</v>
      </c>
      <c r="N16" s="190">
        <v>120</v>
      </c>
      <c r="O16" s="109"/>
      <c r="P16" s="109"/>
      <c r="Q16" s="109"/>
      <c r="R16" s="109"/>
      <c r="S16" s="109"/>
      <c r="T16" s="109"/>
      <c r="U16" s="109"/>
      <c r="V16" s="109"/>
      <c r="W16" s="109"/>
      <c r="X16" s="109"/>
      <c r="Y16" s="109"/>
    </row>
    <row r="17" spans="1:25" ht="21" customHeight="1">
      <c r="A17" s="188" t="s">
        <v>98</v>
      </c>
      <c r="B17" s="115"/>
      <c r="C17" s="191"/>
      <c r="D17" s="192"/>
      <c r="E17" s="192">
        <v>6</v>
      </c>
      <c r="F17" s="192"/>
      <c r="G17" s="192">
        <v>8</v>
      </c>
      <c r="H17" s="192"/>
      <c r="I17" s="192">
        <v>9</v>
      </c>
      <c r="J17" s="192"/>
      <c r="K17" s="193">
        <v>23</v>
      </c>
      <c r="L17" s="109"/>
      <c r="M17" s="189" t="s">
        <v>123</v>
      </c>
      <c r="N17" s="190">
        <v>102</v>
      </c>
      <c r="O17" s="109"/>
      <c r="P17" s="109"/>
      <c r="Q17" s="109"/>
      <c r="R17" s="109"/>
      <c r="S17" s="109"/>
      <c r="T17" s="109"/>
      <c r="U17" s="109"/>
      <c r="V17" s="109"/>
      <c r="W17" s="109"/>
      <c r="X17" s="109"/>
      <c r="Y17" s="109"/>
    </row>
    <row r="18" spans="1:25" ht="21" customHeight="1">
      <c r="A18" s="188" t="s">
        <v>99</v>
      </c>
      <c r="B18" s="115"/>
      <c r="C18" s="191">
        <v>2</v>
      </c>
      <c r="D18" s="192"/>
      <c r="E18" s="192"/>
      <c r="F18" s="192"/>
      <c r="G18" s="192">
        <v>7</v>
      </c>
      <c r="H18" s="192"/>
      <c r="I18" s="192">
        <v>6</v>
      </c>
      <c r="J18" s="192"/>
      <c r="K18" s="193">
        <v>15</v>
      </c>
      <c r="L18" s="109"/>
      <c r="M18" s="189" t="s">
        <v>125</v>
      </c>
      <c r="N18" s="190">
        <v>70</v>
      </c>
      <c r="O18" s="109"/>
      <c r="P18" s="109"/>
      <c r="Q18" s="109"/>
      <c r="R18" s="109"/>
      <c r="S18" s="109"/>
      <c r="T18" s="109"/>
      <c r="U18" s="109"/>
      <c r="V18" s="109"/>
      <c r="W18" s="109"/>
      <c r="X18" s="109"/>
      <c r="Y18" s="109"/>
    </row>
    <row r="19" spans="1:25" ht="21" customHeight="1">
      <c r="A19" s="188" t="s">
        <v>103</v>
      </c>
      <c r="B19" s="115"/>
      <c r="C19" s="191">
        <v>1</v>
      </c>
      <c r="D19" s="192"/>
      <c r="E19" s="192">
        <v>5</v>
      </c>
      <c r="F19" s="192"/>
      <c r="G19" s="192">
        <v>6</v>
      </c>
      <c r="H19" s="192"/>
      <c r="I19" s="192">
        <v>14</v>
      </c>
      <c r="J19" s="192"/>
      <c r="K19" s="193">
        <v>26</v>
      </c>
      <c r="L19" s="109"/>
      <c r="M19" s="189" t="s">
        <v>115</v>
      </c>
      <c r="N19" s="190">
        <v>67</v>
      </c>
      <c r="O19" s="109"/>
      <c r="P19" s="109"/>
      <c r="Q19" s="109"/>
      <c r="R19" s="109"/>
      <c r="S19" s="109"/>
      <c r="T19" s="109"/>
      <c r="U19" s="109"/>
      <c r="V19" s="109"/>
      <c r="W19" s="109"/>
      <c r="X19" s="109"/>
      <c r="Y19" s="109"/>
    </row>
    <row r="20" spans="1:25" ht="21" customHeight="1">
      <c r="A20" s="188" t="s">
        <v>108</v>
      </c>
      <c r="B20" s="115"/>
      <c r="C20" s="191">
        <v>6</v>
      </c>
      <c r="D20" s="192"/>
      <c r="E20" s="192">
        <v>93</v>
      </c>
      <c r="F20" s="192"/>
      <c r="G20" s="192">
        <v>39</v>
      </c>
      <c r="H20" s="192"/>
      <c r="I20" s="192">
        <v>37</v>
      </c>
      <c r="J20" s="192"/>
      <c r="K20" s="193">
        <v>175</v>
      </c>
      <c r="L20" s="109"/>
      <c r="M20" s="189" t="s">
        <v>105</v>
      </c>
      <c r="N20" s="190">
        <v>65</v>
      </c>
      <c r="O20" s="109"/>
      <c r="P20" s="109"/>
      <c r="Q20" s="109"/>
      <c r="R20" s="109"/>
      <c r="S20" s="109"/>
      <c r="T20" s="109"/>
      <c r="U20" s="109"/>
      <c r="V20" s="109"/>
      <c r="W20" s="109"/>
      <c r="X20" s="109"/>
      <c r="Y20" s="109"/>
    </row>
    <row r="21" spans="1:25" ht="21" customHeight="1">
      <c r="A21" s="188" t="s">
        <v>104</v>
      </c>
      <c r="B21" s="115"/>
      <c r="C21" s="191">
        <v>2</v>
      </c>
      <c r="D21" s="192"/>
      <c r="E21" s="192">
        <v>23</v>
      </c>
      <c r="F21" s="192"/>
      <c r="G21" s="192">
        <v>377</v>
      </c>
      <c r="H21" s="192"/>
      <c r="I21" s="192">
        <v>145</v>
      </c>
      <c r="J21" s="192"/>
      <c r="K21" s="193">
        <v>547</v>
      </c>
      <c r="L21" s="109"/>
      <c r="M21" s="189" t="s">
        <v>112</v>
      </c>
      <c r="N21" s="190">
        <v>64</v>
      </c>
      <c r="O21" s="109"/>
      <c r="P21" s="109"/>
      <c r="Q21" s="109"/>
      <c r="R21" s="109"/>
      <c r="S21" s="109"/>
      <c r="T21" s="109"/>
      <c r="U21" s="109"/>
      <c r="V21" s="109"/>
      <c r="W21" s="109"/>
      <c r="X21" s="109"/>
      <c r="Y21" s="109"/>
    </row>
    <row r="22" spans="1:25" ht="21" customHeight="1">
      <c r="A22" s="188" t="s">
        <v>105</v>
      </c>
      <c r="B22" s="115"/>
      <c r="C22" s="191">
        <v>8</v>
      </c>
      <c r="D22" s="192"/>
      <c r="E22" s="192">
        <v>8</v>
      </c>
      <c r="F22" s="192"/>
      <c r="G22" s="192">
        <v>23</v>
      </c>
      <c r="H22" s="192"/>
      <c r="I22" s="192">
        <v>26</v>
      </c>
      <c r="J22" s="192"/>
      <c r="K22" s="193">
        <v>65</v>
      </c>
      <c r="L22" s="109"/>
      <c r="M22" s="189" t="s">
        <v>117</v>
      </c>
      <c r="N22" s="190">
        <v>45</v>
      </c>
      <c r="O22" s="109"/>
      <c r="P22" s="109"/>
      <c r="Q22" s="109"/>
      <c r="R22" s="109"/>
      <c r="S22" s="109"/>
      <c r="T22" s="109"/>
      <c r="U22" s="109"/>
      <c r="V22" s="109"/>
      <c r="W22" s="109"/>
      <c r="X22" s="109"/>
      <c r="Y22" s="109"/>
    </row>
    <row r="23" spans="1:25" ht="21" customHeight="1">
      <c r="A23" s="188" t="s">
        <v>106</v>
      </c>
      <c r="B23" s="115"/>
      <c r="C23" s="191"/>
      <c r="D23" s="192"/>
      <c r="E23" s="192">
        <v>2</v>
      </c>
      <c r="F23" s="192"/>
      <c r="G23" s="192">
        <v>7</v>
      </c>
      <c r="H23" s="192"/>
      <c r="I23" s="192">
        <v>6</v>
      </c>
      <c r="J23" s="192"/>
      <c r="K23" s="193">
        <v>15</v>
      </c>
      <c r="L23" s="109"/>
      <c r="M23" s="189" t="s">
        <v>118</v>
      </c>
      <c r="N23" s="190">
        <v>39</v>
      </c>
      <c r="O23" s="109"/>
      <c r="P23" s="109"/>
      <c r="Q23" s="109"/>
      <c r="R23" s="109"/>
      <c r="S23" s="109"/>
      <c r="T23" s="109"/>
      <c r="U23" s="109"/>
      <c r="V23" s="109"/>
      <c r="W23" s="109"/>
      <c r="X23" s="109"/>
      <c r="Y23" s="109"/>
    </row>
    <row r="24" spans="1:25" ht="21" customHeight="1">
      <c r="A24" s="188" t="s">
        <v>107</v>
      </c>
      <c r="B24" s="115"/>
      <c r="C24" s="191">
        <v>9</v>
      </c>
      <c r="D24" s="192"/>
      <c r="E24" s="192">
        <v>12</v>
      </c>
      <c r="F24" s="192"/>
      <c r="G24" s="192">
        <v>90</v>
      </c>
      <c r="H24" s="192"/>
      <c r="I24" s="192">
        <v>35</v>
      </c>
      <c r="J24" s="192"/>
      <c r="K24" s="193">
        <v>146</v>
      </c>
      <c r="L24" s="109"/>
      <c r="M24" s="189" t="s">
        <v>495</v>
      </c>
      <c r="N24" s="190">
        <v>36</v>
      </c>
      <c r="O24" s="109"/>
      <c r="P24" s="109"/>
      <c r="Q24" s="109"/>
      <c r="R24" s="109"/>
      <c r="S24" s="109"/>
      <c r="T24" s="109"/>
      <c r="U24" s="109"/>
      <c r="V24" s="109"/>
      <c r="W24" s="109"/>
      <c r="X24" s="109"/>
      <c r="Y24" s="109"/>
    </row>
    <row r="25" spans="1:25" ht="21" customHeight="1">
      <c r="A25" s="188" t="s">
        <v>109</v>
      </c>
      <c r="B25" s="115"/>
      <c r="C25" s="191">
        <v>1</v>
      </c>
      <c r="D25" s="192"/>
      <c r="E25" s="192">
        <v>11</v>
      </c>
      <c r="F25" s="192"/>
      <c r="G25" s="192">
        <v>51</v>
      </c>
      <c r="H25" s="192"/>
      <c r="I25" s="192">
        <v>59</v>
      </c>
      <c r="J25" s="192"/>
      <c r="K25" s="193">
        <v>122</v>
      </c>
      <c r="L25" s="109"/>
      <c r="M25" s="189" t="s">
        <v>120</v>
      </c>
      <c r="N25" s="190">
        <v>35</v>
      </c>
      <c r="O25" s="109"/>
      <c r="P25" s="109"/>
      <c r="Q25" s="109"/>
      <c r="R25" s="109"/>
      <c r="S25" s="109"/>
      <c r="T25" s="109"/>
      <c r="U25" s="109"/>
      <c r="V25" s="109"/>
      <c r="W25" s="109"/>
      <c r="X25" s="109"/>
      <c r="Y25" s="109"/>
    </row>
    <row r="26" spans="1:25" ht="21" customHeight="1">
      <c r="A26" s="188" t="s">
        <v>110</v>
      </c>
      <c r="B26" s="115"/>
      <c r="C26" s="191">
        <v>2</v>
      </c>
      <c r="D26" s="192"/>
      <c r="E26" s="192">
        <v>2</v>
      </c>
      <c r="F26" s="192"/>
      <c r="G26" s="192">
        <v>8</v>
      </c>
      <c r="H26" s="192"/>
      <c r="I26" s="192">
        <v>6</v>
      </c>
      <c r="J26" s="192"/>
      <c r="K26" s="193">
        <v>18</v>
      </c>
      <c r="L26" s="109"/>
      <c r="M26" s="189" t="s">
        <v>103</v>
      </c>
      <c r="N26" s="190">
        <v>26</v>
      </c>
      <c r="O26" s="109"/>
      <c r="P26" s="109"/>
      <c r="Q26" s="109"/>
      <c r="R26" s="109"/>
      <c r="S26" s="109"/>
      <c r="T26" s="109"/>
      <c r="U26" s="109"/>
      <c r="V26" s="109"/>
      <c r="W26" s="109"/>
      <c r="X26" s="109"/>
      <c r="Y26" s="109"/>
    </row>
    <row r="27" spans="1:25" ht="21" customHeight="1">
      <c r="A27" s="188" t="s">
        <v>111</v>
      </c>
      <c r="B27" s="115"/>
      <c r="C27" s="191">
        <v>5</v>
      </c>
      <c r="D27" s="192"/>
      <c r="E27" s="192">
        <v>4</v>
      </c>
      <c r="F27" s="192"/>
      <c r="G27" s="192">
        <v>6</v>
      </c>
      <c r="H27" s="192"/>
      <c r="I27" s="192">
        <v>2</v>
      </c>
      <c r="J27" s="192"/>
      <c r="K27" s="193">
        <v>17</v>
      </c>
      <c r="L27" s="109"/>
      <c r="M27" s="189" t="s">
        <v>98</v>
      </c>
      <c r="N27" s="190">
        <v>23</v>
      </c>
      <c r="O27" s="109"/>
      <c r="P27" s="109"/>
      <c r="Q27" s="109"/>
      <c r="R27" s="109"/>
      <c r="S27" s="109"/>
      <c r="T27" s="109"/>
      <c r="U27" s="109"/>
      <c r="V27" s="109"/>
      <c r="W27" s="109"/>
      <c r="X27" s="109"/>
      <c r="Y27" s="109"/>
    </row>
    <row r="28" spans="1:25" ht="21" customHeight="1">
      <c r="A28" s="188" t="s">
        <v>112</v>
      </c>
      <c r="B28" s="115"/>
      <c r="C28" s="191">
        <v>10</v>
      </c>
      <c r="D28" s="192"/>
      <c r="E28" s="192">
        <v>42</v>
      </c>
      <c r="F28" s="192"/>
      <c r="G28" s="192">
        <v>4</v>
      </c>
      <c r="H28" s="192"/>
      <c r="I28" s="192">
        <v>8</v>
      </c>
      <c r="J28" s="192"/>
      <c r="K28" s="193">
        <v>64</v>
      </c>
      <c r="L28" s="109"/>
      <c r="M28" s="189" t="s">
        <v>94</v>
      </c>
      <c r="N28" s="190">
        <v>18</v>
      </c>
      <c r="O28" s="109"/>
      <c r="P28" s="109"/>
      <c r="Q28" s="109"/>
      <c r="R28" s="109"/>
      <c r="S28" s="109"/>
      <c r="T28" s="109"/>
      <c r="U28" s="109"/>
      <c r="V28" s="109"/>
      <c r="W28" s="109"/>
      <c r="X28" s="109"/>
      <c r="Y28" s="109"/>
    </row>
    <row r="29" spans="1:25" ht="21" customHeight="1">
      <c r="A29" s="188" t="s">
        <v>113</v>
      </c>
      <c r="B29" s="115"/>
      <c r="C29" s="191">
        <v>2</v>
      </c>
      <c r="D29" s="192"/>
      <c r="E29" s="192">
        <v>3</v>
      </c>
      <c r="F29" s="192"/>
      <c r="G29" s="192">
        <v>4</v>
      </c>
      <c r="H29" s="192"/>
      <c r="I29" s="192">
        <v>4</v>
      </c>
      <c r="J29" s="192"/>
      <c r="K29" s="193">
        <v>13</v>
      </c>
      <c r="L29" s="109"/>
      <c r="M29" s="189" t="s">
        <v>100</v>
      </c>
      <c r="N29" s="190">
        <v>18</v>
      </c>
      <c r="O29" s="109"/>
      <c r="P29" s="109"/>
      <c r="Q29" s="109"/>
      <c r="R29" s="109"/>
      <c r="S29" s="109"/>
      <c r="T29" s="109"/>
      <c r="U29" s="109"/>
      <c r="V29" s="109"/>
      <c r="W29" s="109"/>
      <c r="X29" s="109"/>
      <c r="Y29" s="109"/>
    </row>
    <row r="30" spans="1:25" ht="21" customHeight="1">
      <c r="A30" s="188" t="s">
        <v>114</v>
      </c>
      <c r="B30" s="115"/>
      <c r="C30" s="191">
        <v>2</v>
      </c>
      <c r="D30" s="192"/>
      <c r="E30" s="192">
        <v>3</v>
      </c>
      <c r="F30" s="192"/>
      <c r="G30" s="192">
        <v>4</v>
      </c>
      <c r="H30" s="192"/>
      <c r="I30" s="192">
        <v>7</v>
      </c>
      <c r="J30" s="192"/>
      <c r="K30" s="193">
        <v>16</v>
      </c>
      <c r="L30" s="109"/>
      <c r="M30" s="189" t="s">
        <v>110</v>
      </c>
      <c r="N30" s="190">
        <v>18</v>
      </c>
      <c r="O30" s="109"/>
      <c r="P30" s="109"/>
      <c r="Q30" s="109"/>
      <c r="R30" s="109"/>
      <c r="S30" s="109"/>
      <c r="T30" s="109"/>
      <c r="U30" s="109"/>
      <c r="V30" s="109"/>
      <c r="W30" s="109"/>
      <c r="X30" s="109"/>
      <c r="Y30" s="109"/>
    </row>
    <row r="31" spans="1:25" ht="21" customHeight="1">
      <c r="A31" s="188" t="s">
        <v>115</v>
      </c>
      <c r="B31" s="115"/>
      <c r="C31" s="191"/>
      <c r="D31" s="192"/>
      <c r="E31" s="192">
        <v>2</v>
      </c>
      <c r="F31" s="192"/>
      <c r="G31" s="192">
        <v>43</v>
      </c>
      <c r="H31" s="192"/>
      <c r="I31" s="192">
        <v>22</v>
      </c>
      <c r="J31" s="192"/>
      <c r="K31" s="193">
        <v>67</v>
      </c>
      <c r="L31" s="109"/>
      <c r="M31" s="189" t="s">
        <v>111</v>
      </c>
      <c r="N31" s="190">
        <v>17</v>
      </c>
      <c r="O31" s="109"/>
      <c r="P31" s="109"/>
      <c r="Q31" s="109"/>
      <c r="R31" s="109"/>
      <c r="S31" s="109"/>
      <c r="T31" s="109"/>
      <c r="U31" s="109"/>
      <c r="V31" s="109"/>
      <c r="W31" s="109"/>
      <c r="X31" s="109"/>
      <c r="Y31" s="109"/>
    </row>
    <row r="32" spans="1:25" ht="21" customHeight="1">
      <c r="A32" s="188" t="s">
        <v>116</v>
      </c>
      <c r="B32" s="115"/>
      <c r="C32" s="191">
        <v>1</v>
      </c>
      <c r="D32" s="192"/>
      <c r="E32" s="192">
        <v>2</v>
      </c>
      <c r="F32" s="192"/>
      <c r="G32" s="192"/>
      <c r="H32" s="192"/>
      <c r="I32" s="192">
        <v>3</v>
      </c>
      <c r="J32" s="192"/>
      <c r="K32" s="193">
        <v>6</v>
      </c>
      <c r="L32" s="109"/>
      <c r="M32" s="189" t="s">
        <v>114</v>
      </c>
      <c r="N32" s="190">
        <v>16</v>
      </c>
      <c r="O32" s="109"/>
      <c r="P32" s="109"/>
      <c r="Q32" s="109"/>
      <c r="R32" s="109"/>
      <c r="S32" s="109"/>
      <c r="T32" s="109"/>
      <c r="U32" s="109"/>
      <c r="V32" s="109"/>
      <c r="W32" s="109"/>
      <c r="X32" s="109"/>
      <c r="Y32" s="109"/>
    </row>
    <row r="33" spans="1:25" ht="21" customHeight="1">
      <c r="A33" s="188" t="s">
        <v>117</v>
      </c>
      <c r="B33" s="115"/>
      <c r="C33" s="191">
        <v>11</v>
      </c>
      <c r="D33" s="192"/>
      <c r="E33" s="192">
        <v>6</v>
      </c>
      <c r="F33" s="192"/>
      <c r="G33" s="192">
        <v>9</v>
      </c>
      <c r="H33" s="192"/>
      <c r="I33" s="192">
        <v>19</v>
      </c>
      <c r="J33" s="192"/>
      <c r="K33" s="193">
        <v>45</v>
      </c>
      <c r="L33" s="109"/>
      <c r="M33" s="189" t="s">
        <v>99</v>
      </c>
      <c r="N33" s="190">
        <v>15</v>
      </c>
      <c r="O33" s="109"/>
      <c r="P33" s="109"/>
      <c r="Q33" s="109"/>
      <c r="R33" s="109"/>
      <c r="S33" s="109"/>
      <c r="T33" s="109"/>
      <c r="U33" s="109"/>
      <c r="V33" s="109"/>
      <c r="W33" s="109"/>
      <c r="X33" s="109"/>
      <c r="Y33" s="109"/>
    </row>
    <row r="34" spans="1:25" ht="21" customHeight="1">
      <c r="A34" s="188" t="s">
        <v>118</v>
      </c>
      <c r="B34" s="115"/>
      <c r="C34" s="191">
        <v>1</v>
      </c>
      <c r="D34" s="192"/>
      <c r="E34" s="192">
        <v>4</v>
      </c>
      <c r="F34" s="192"/>
      <c r="G34" s="192">
        <v>16</v>
      </c>
      <c r="H34" s="192"/>
      <c r="I34" s="192">
        <v>18</v>
      </c>
      <c r="J34" s="192"/>
      <c r="K34" s="193">
        <v>39</v>
      </c>
      <c r="L34" s="109"/>
      <c r="M34" s="189" t="s">
        <v>106</v>
      </c>
      <c r="N34" s="190">
        <v>15</v>
      </c>
      <c r="O34" s="109"/>
      <c r="P34" s="109"/>
      <c r="Q34" s="109"/>
      <c r="R34" s="109"/>
      <c r="S34" s="109"/>
      <c r="T34" s="109"/>
      <c r="U34" s="109"/>
      <c r="V34" s="109"/>
      <c r="W34" s="109"/>
      <c r="X34" s="109"/>
      <c r="Y34" s="109"/>
    </row>
    <row r="35" spans="1:25" ht="21" customHeight="1">
      <c r="A35" s="188" t="s">
        <v>119</v>
      </c>
      <c r="B35" s="115"/>
      <c r="C35" s="191"/>
      <c r="D35" s="192"/>
      <c r="E35" s="192">
        <v>2</v>
      </c>
      <c r="F35" s="192"/>
      <c r="G35" s="192">
        <v>2</v>
      </c>
      <c r="H35" s="192"/>
      <c r="I35" s="192">
        <v>2</v>
      </c>
      <c r="J35" s="192"/>
      <c r="K35" s="193">
        <v>6</v>
      </c>
      <c r="L35" s="109"/>
      <c r="M35" s="189" t="s">
        <v>113</v>
      </c>
      <c r="N35" s="190">
        <v>13</v>
      </c>
      <c r="O35" s="109"/>
      <c r="P35" s="109"/>
      <c r="Q35" s="109"/>
      <c r="R35" s="109"/>
      <c r="S35" s="109"/>
      <c r="T35" s="109"/>
      <c r="U35" s="109"/>
      <c r="V35" s="109"/>
      <c r="W35" s="109"/>
      <c r="X35" s="109"/>
      <c r="Y35" s="109"/>
    </row>
    <row r="36" spans="1:25" ht="21" customHeight="1">
      <c r="A36" s="188" t="s">
        <v>120</v>
      </c>
      <c r="B36" s="115"/>
      <c r="C36" s="191">
        <v>1</v>
      </c>
      <c r="D36" s="192"/>
      <c r="E36" s="192">
        <v>9</v>
      </c>
      <c r="F36" s="192"/>
      <c r="G36" s="192">
        <v>10</v>
      </c>
      <c r="H36" s="192"/>
      <c r="I36" s="192">
        <v>15</v>
      </c>
      <c r="J36" s="192"/>
      <c r="K36" s="193">
        <v>35</v>
      </c>
      <c r="L36" s="109"/>
      <c r="M36" s="189" t="s">
        <v>124</v>
      </c>
      <c r="N36" s="190">
        <v>11</v>
      </c>
      <c r="O36" s="109"/>
      <c r="P36" s="109"/>
      <c r="Q36" s="109"/>
      <c r="R36" s="109"/>
      <c r="S36" s="109"/>
      <c r="T36" s="109"/>
      <c r="U36" s="109"/>
      <c r="V36" s="109"/>
      <c r="W36" s="109"/>
      <c r="X36" s="109"/>
      <c r="Y36" s="109"/>
    </row>
    <row r="37" spans="1:25" ht="21" customHeight="1">
      <c r="A37" s="188" t="s">
        <v>121</v>
      </c>
      <c r="B37" s="115"/>
      <c r="C37" s="191">
        <v>11</v>
      </c>
      <c r="D37" s="192"/>
      <c r="E37" s="192">
        <v>11</v>
      </c>
      <c r="F37" s="192"/>
      <c r="G37" s="192">
        <v>45</v>
      </c>
      <c r="H37" s="192"/>
      <c r="I37" s="192">
        <v>71</v>
      </c>
      <c r="J37" s="192"/>
      <c r="K37" s="193">
        <v>138</v>
      </c>
      <c r="L37" s="109"/>
      <c r="M37" s="189" t="s">
        <v>95</v>
      </c>
      <c r="N37" s="190">
        <v>9</v>
      </c>
      <c r="O37" s="109"/>
      <c r="P37" s="109"/>
      <c r="Q37" s="109"/>
      <c r="R37" s="109"/>
      <c r="S37" s="109"/>
      <c r="T37" s="109"/>
      <c r="U37" s="109"/>
      <c r="V37" s="109"/>
      <c r="W37" s="109"/>
      <c r="X37" s="109"/>
      <c r="Y37" s="109"/>
    </row>
    <row r="38" spans="1:25" ht="21" customHeight="1">
      <c r="A38" s="188" t="s">
        <v>122</v>
      </c>
      <c r="B38" s="115"/>
      <c r="C38" s="191"/>
      <c r="D38" s="192"/>
      <c r="E38" s="192">
        <v>2</v>
      </c>
      <c r="F38" s="192"/>
      <c r="G38" s="192">
        <v>2</v>
      </c>
      <c r="H38" s="192"/>
      <c r="I38" s="192">
        <v>4</v>
      </c>
      <c r="J38" s="192"/>
      <c r="K38" s="193">
        <v>8</v>
      </c>
      <c r="L38" s="109"/>
      <c r="M38" s="189" t="s">
        <v>122</v>
      </c>
      <c r="N38" s="190">
        <v>8</v>
      </c>
      <c r="O38" s="109"/>
      <c r="P38" s="109"/>
      <c r="Q38" s="109"/>
      <c r="R38" s="109"/>
      <c r="S38" s="109"/>
      <c r="T38" s="109"/>
      <c r="U38" s="109"/>
      <c r="V38" s="109"/>
      <c r="W38" s="109"/>
      <c r="X38" s="109"/>
      <c r="Y38" s="109"/>
    </row>
    <row r="39" spans="1:25" ht="21" customHeight="1">
      <c r="A39" s="188" t="s">
        <v>123</v>
      </c>
      <c r="B39" s="115"/>
      <c r="C39" s="191">
        <v>15</v>
      </c>
      <c r="D39" s="192"/>
      <c r="E39" s="192">
        <v>27</v>
      </c>
      <c r="F39" s="192"/>
      <c r="G39" s="192">
        <v>32</v>
      </c>
      <c r="H39" s="192"/>
      <c r="I39" s="192">
        <v>28</v>
      </c>
      <c r="J39" s="192"/>
      <c r="K39" s="193">
        <v>102</v>
      </c>
      <c r="L39" s="109"/>
      <c r="M39" s="189" t="s">
        <v>116</v>
      </c>
      <c r="N39" s="190">
        <v>6</v>
      </c>
      <c r="O39" s="109"/>
      <c r="P39" s="109"/>
      <c r="Q39" s="109"/>
      <c r="R39" s="109"/>
      <c r="S39" s="109"/>
      <c r="T39" s="109"/>
      <c r="U39" s="109"/>
      <c r="V39" s="109"/>
      <c r="W39" s="109"/>
      <c r="X39" s="109"/>
      <c r="Y39" s="109"/>
    </row>
    <row r="40" spans="1:25" ht="21" customHeight="1">
      <c r="A40" s="188" t="s">
        <v>124</v>
      </c>
      <c r="B40" s="115"/>
      <c r="C40" s="191">
        <v>2</v>
      </c>
      <c r="D40" s="192"/>
      <c r="E40" s="192">
        <v>4</v>
      </c>
      <c r="F40" s="192"/>
      <c r="G40" s="192">
        <v>1</v>
      </c>
      <c r="H40" s="192"/>
      <c r="I40" s="192">
        <v>4</v>
      </c>
      <c r="J40" s="192"/>
      <c r="K40" s="193">
        <v>11</v>
      </c>
      <c r="L40" s="109"/>
      <c r="M40" s="189" t="s">
        <v>119</v>
      </c>
      <c r="N40" s="190">
        <v>6</v>
      </c>
      <c r="O40" s="109"/>
      <c r="P40" s="109"/>
      <c r="Q40" s="109"/>
      <c r="R40" s="109"/>
      <c r="S40" s="109"/>
      <c r="T40" s="109"/>
      <c r="U40" s="109"/>
      <c r="V40" s="109"/>
      <c r="W40" s="109"/>
      <c r="X40" s="109"/>
      <c r="Y40" s="109"/>
    </row>
    <row r="41" spans="1:25" ht="21" customHeight="1">
      <c r="A41" s="188" t="s">
        <v>125</v>
      </c>
      <c r="B41" s="115"/>
      <c r="C41" s="191">
        <v>3</v>
      </c>
      <c r="D41" s="192"/>
      <c r="E41" s="192">
        <v>30</v>
      </c>
      <c r="F41" s="192"/>
      <c r="G41" s="192">
        <v>4</v>
      </c>
      <c r="H41" s="192"/>
      <c r="I41" s="192">
        <v>33</v>
      </c>
      <c r="J41" s="192"/>
      <c r="K41" s="193">
        <v>70</v>
      </c>
      <c r="L41" s="109"/>
      <c r="M41" s="189" t="s">
        <v>97</v>
      </c>
      <c r="N41" s="190">
        <v>3</v>
      </c>
      <c r="O41" s="109"/>
      <c r="P41" s="109"/>
      <c r="Q41" s="109"/>
      <c r="R41" s="109"/>
      <c r="S41" s="109"/>
      <c r="T41" s="109"/>
      <c r="U41" s="109"/>
      <c r="V41" s="109"/>
      <c r="W41" s="109"/>
      <c r="X41" s="109"/>
      <c r="Y41" s="109"/>
    </row>
    <row r="42" spans="1:25" ht="21" customHeight="1">
      <c r="A42" s="188" t="s">
        <v>495</v>
      </c>
      <c r="B42" s="115"/>
      <c r="C42" s="191">
        <v>6</v>
      </c>
      <c r="D42" s="192"/>
      <c r="E42" s="192">
        <v>5</v>
      </c>
      <c r="F42" s="192"/>
      <c r="G42" s="192">
        <v>8</v>
      </c>
      <c r="H42" s="192"/>
      <c r="I42" s="192">
        <v>17</v>
      </c>
      <c r="J42" s="192"/>
      <c r="K42" s="193">
        <v>36</v>
      </c>
      <c r="L42" s="109"/>
      <c r="M42" s="189" t="s">
        <v>96</v>
      </c>
      <c r="N42" s="190">
        <v>1</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110</v>
      </c>
      <c r="D44" s="196">
        <v>0</v>
      </c>
      <c r="E44" s="196">
        <v>397</v>
      </c>
      <c r="F44" s="196">
        <v>0</v>
      </c>
      <c r="G44" s="196">
        <v>907</v>
      </c>
      <c r="H44" s="196">
        <v>0</v>
      </c>
      <c r="I44" s="196">
        <v>735</v>
      </c>
      <c r="J44" s="196">
        <v>0</v>
      </c>
      <c r="K44" s="197">
        <v>2149</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4CC08-2D32-4C7F-88C7-9B9521D40180}">
  <sheetPr>
    <tabColor theme="0" tint="-4.9989318521683403E-2"/>
  </sheetPr>
  <dimension ref="A1:Y51"/>
  <sheetViews>
    <sheetView view="pageBreakPreview" topLeftCell="A3" zoomScale="60" zoomScaleNormal="100" workbookViewId="0">
      <selection activeCell="D39" sqref="D39"/>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133</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v>4</v>
      </c>
      <c r="F10" s="192"/>
      <c r="G10" s="192">
        <v>4</v>
      </c>
      <c r="H10" s="192"/>
      <c r="I10" s="192">
        <v>5</v>
      </c>
      <c r="J10" s="192"/>
      <c r="K10" s="193">
        <v>13</v>
      </c>
      <c r="L10" s="109"/>
      <c r="M10" s="189" t="s">
        <v>113</v>
      </c>
      <c r="N10" s="190">
        <v>239</v>
      </c>
      <c r="O10" s="109"/>
      <c r="P10" s="109"/>
      <c r="Q10" s="109"/>
      <c r="R10" s="109"/>
      <c r="S10" s="109"/>
      <c r="T10" s="109"/>
      <c r="U10" s="109"/>
      <c r="V10" s="109"/>
      <c r="W10" s="109"/>
      <c r="X10" s="109"/>
      <c r="Y10" s="109"/>
    </row>
    <row r="11" spans="1:25" ht="21" customHeight="1">
      <c r="A11" s="188" t="s">
        <v>95</v>
      </c>
      <c r="B11" s="115"/>
      <c r="C11" s="191">
        <v>2</v>
      </c>
      <c r="D11" s="192"/>
      <c r="E11" s="192">
        <v>7</v>
      </c>
      <c r="F11" s="192"/>
      <c r="G11" s="192">
        <v>7</v>
      </c>
      <c r="H11" s="192"/>
      <c r="I11" s="192">
        <v>1</v>
      </c>
      <c r="J11" s="192"/>
      <c r="K11" s="193">
        <v>17</v>
      </c>
      <c r="L11" s="109"/>
      <c r="M11" s="189" t="s">
        <v>123</v>
      </c>
      <c r="N11" s="190">
        <v>209</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v>1</v>
      </c>
      <c r="J12" s="192"/>
      <c r="K12" s="193">
        <v>1</v>
      </c>
      <c r="L12" s="109"/>
      <c r="M12" s="189" t="s">
        <v>102</v>
      </c>
      <c r="N12" s="190">
        <v>206</v>
      </c>
      <c r="O12" s="109"/>
      <c r="P12" s="109"/>
      <c r="Q12" s="109"/>
      <c r="R12" s="109"/>
      <c r="S12" s="109"/>
      <c r="T12" s="109"/>
      <c r="U12" s="109"/>
      <c r="V12" s="109"/>
      <c r="W12" s="109"/>
      <c r="X12" s="109"/>
      <c r="Y12" s="109"/>
    </row>
    <row r="13" spans="1:25" ht="21" customHeight="1">
      <c r="A13" s="188" t="s">
        <v>97</v>
      </c>
      <c r="B13" s="115"/>
      <c r="C13" s="191"/>
      <c r="D13" s="192"/>
      <c r="E13" s="192">
        <v>5</v>
      </c>
      <c r="F13" s="192"/>
      <c r="G13" s="192">
        <v>1</v>
      </c>
      <c r="H13" s="192"/>
      <c r="I13" s="192">
        <v>3</v>
      </c>
      <c r="J13" s="192"/>
      <c r="K13" s="193">
        <v>9</v>
      </c>
      <c r="L13" s="109"/>
      <c r="M13" s="189" t="s">
        <v>105</v>
      </c>
      <c r="N13" s="190">
        <v>170</v>
      </c>
      <c r="O13" s="109"/>
      <c r="P13" s="109"/>
      <c r="Q13" s="109"/>
      <c r="R13" s="109"/>
      <c r="S13" s="109"/>
      <c r="T13" s="109"/>
      <c r="U13" s="109"/>
      <c r="V13" s="109"/>
      <c r="W13" s="109"/>
      <c r="X13" s="109"/>
      <c r="Y13" s="109"/>
    </row>
    <row r="14" spans="1:25" ht="21" customHeight="1">
      <c r="A14" s="188" t="s">
        <v>100</v>
      </c>
      <c r="B14" s="115"/>
      <c r="C14" s="191">
        <v>2</v>
      </c>
      <c r="D14" s="192"/>
      <c r="E14" s="192">
        <v>29</v>
      </c>
      <c r="F14" s="192"/>
      <c r="G14" s="192">
        <v>17</v>
      </c>
      <c r="H14" s="192"/>
      <c r="I14" s="192">
        <v>5</v>
      </c>
      <c r="J14" s="192"/>
      <c r="K14" s="193">
        <v>53</v>
      </c>
      <c r="L14" s="109"/>
      <c r="M14" s="189" t="s">
        <v>108</v>
      </c>
      <c r="N14" s="190">
        <v>144</v>
      </c>
      <c r="O14" s="109"/>
      <c r="P14" s="109"/>
      <c r="Q14" s="109"/>
      <c r="R14" s="109"/>
      <c r="S14" s="109"/>
      <c r="T14" s="109"/>
      <c r="U14" s="109"/>
      <c r="V14" s="109"/>
      <c r="W14" s="109"/>
      <c r="X14" s="109"/>
      <c r="Y14" s="109"/>
    </row>
    <row r="15" spans="1:25" ht="21" customHeight="1">
      <c r="A15" s="188" t="s">
        <v>101</v>
      </c>
      <c r="B15" s="115"/>
      <c r="C15" s="191"/>
      <c r="D15" s="192"/>
      <c r="E15" s="192">
        <v>4</v>
      </c>
      <c r="F15" s="192"/>
      <c r="G15" s="192">
        <v>2</v>
      </c>
      <c r="H15" s="192"/>
      <c r="I15" s="192">
        <v>7</v>
      </c>
      <c r="J15" s="192"/>
      <c r="K15" s="193">
        <v>13</v>
      </c>
      <c r="L15" s="109"/>
      <c r="M15" s="189" t="s">
        <v>121</v>
      </c>
      <c r="N15" s="190">
        <v>91</v>
      </c>
      <c r="O15" s="109"/>
      <c r="P15" s="109"/>
      <c r="Q15" s="109"/>
      <c r="R15" s="109"/>
      <c r="S15" s="109"/>
      <c r="T15" s="109"/>
      <c r="U15" s="109"/>
      <c r="V15" s="109"/>
      <c r="W15" s="109"/>
      <c r="X15" s="109"/>
      <c r="Y15" s="109"/>
    </row>
    <row r="16" spans="1:25" ht="21" customHeight="1">
      <c r="A16" s="188" t="s">
        <v>102</v>
      </c>
      <c r="B16" s="115"/>
      <c r="C16" s="191">
        <v>12</v>
      </c>
      <c r="D16" s="192"/>
      <c r="E16" s="192">
        <v>131</v>
      </c>
      <c r="F16" s="192"/>
      <c r="G16" s="192">
        <v>41</v>
      </c>
      <c r="H16" s="192"/>
      <c r="I16" s="192">
        <v>22</v>
      </c>
      <c r="J16" s="192"/>
      <c r="K16" s="193">
        <v>206</v>
      </c>
      <c r="L16" s="109"/>
      <c r="M16" s="189" t="s">
        <v>125</v>
      </c>
      <c r="N16" s="190">
        <v>81</v>
      </c>
      <c r="O16" s="109"/>
      <c r="P16" s="109"/>
      <c r="Q16" s="109"/>
      <c r="R16" s="109"/>
      <c r="S16" s="109"/>
      <c r="T16" s="109"/>
      <c r="U16" s="109"/>
      <c r="V16" s="109"/>
      <c r="W16" s="109"/>
      <c r="X16" s="109"/>
      <c r="Y16" s="109"/>
    </row>
    <row r="17" spans="1:25" ht="21" customHeight="1">
      <c r="A17" s="188" t="s">
        <v>98</v>
      </c>
      <c r="B17" s="115"/>
      <c r="C17" s="191">
        <v>1</v>
      </c>
      <c r="D17" s="192"/>
      <c r="E17" s="192">
        <v>8</v>
      </c>
      <c r="F17" s="192"/>
      <c r="G17" s="192">
        <v>4</v>
      </c>
      <c r="H17" s="192"/>
      <c r="I17" s="192">
        <v>6</v>
      </c>
      <c r="J17" s="192"/>
      <c r="K17" s="193">
        <v>19</v>
      </c>
      <c r="L17" s="109"/>
      <c r="M17" s="189" t="s">
        <v>112</v>
      </c>
      <c r="N17" s="190">
        <v>77</v>
      </c>
      <c r="O17" s="109"/>
      <c r="P17" s="109"/>
      <c r="Q17" s="109"/>
      <c r="R17" s="109"/>
      <c r="S17" s="109"/>
      <c r="T17" s="109"/>
      <c r="U17" s="109"/>
      <c r="V17" s="109"/>
      <c r="W17" s="109"/>
      <c r="X17" s="109"/>
      <c r="Y17" s="109"/>
    </row>
    <row r="18" spans="1:25" ht="21" customHeight="1">
      <c r="A18" s="188" t="s">
        <v>99</v>
      </c>
      <c r="B18" s="115"/>
      <c r="C18" s="191"/>
      <c r="D18" s="192"/>
      <c r="E18" s="192">
        <v>1</v>
      </c>
      <c r="F18" s="192"/>
      <c r="G18" s="192">
        <v>2</v>
      </c>
      <c r="H18" s="192"/>
      <c r="I18" s="192"/>
      <c r="J18" s="192"/>
      <c r="K18" s="193">
        <v>3</v>
      </c>
      <c r="L18" s="109"/>
      <c r="M18" s="189" t="s">
        <v>104</v>
      </c>
      <c r="N18" s="190">
        <v>68</v>
      </c>
      <c r="O18" s="109"/>
      <c r="P18" s="109"/>
      <c r="Q18" s="109"/>
      <c r="R18" s="109"/>
      <c r="S18" s="109"/>
      <c r="T18" s="109"/>
      <c r="U18" s="109"/>
      <c r="V18" s="109"/>
      <c r="W18" s="109"/>
      <c r="X18" s="109"/>
      <c r="Y18" s="109"/>
    </row>
    <row r="19" spans="1:25" ht="21" customHeight="1">
      <c r="A19" s="188" t="s">
        <v>103</v>
      </c>
      <c r="B19" s="115"/>
      <c r="C19" s="191">
        <v>2</v>
      </c>
      <c r="D19" s="192"/>
      <c r="E19" s="192">
        <v>3</v>
      </c>
      <c r="F19" s="192"/>
      <c r="G19" s="192"/>
      <c r="H19" s="192"/>
      <c r="I19" s="192">
        <v>6</v>
      </c>
      <c r="J19" s="192"/>
      <c r="K19" s="193">
        <v>11</v>
      </c>
      <c r="L19" s="109"/>
      <c r="M19" s="189" t="s">
        <v>114</v>
      </c>
      <c r="N19" s="190">
        <v>66</v>
      </c>
      <c r="O19" s="109"/>
      <c r="P19" s="109"/>
      <c r="Q19" s="109"/>
      <c r="R19" s="109"/>
      <c r="S19" s="109"/>
      <c r="T19" s="109"/>
      <c r="U19" s="109"/>
      <c r="V19" s="109"/>
      <c r="W19" s="109"/>
      <c r="X19" s="109"/>
      <c r="Y19" s="109"/>
    </row>
    <row r="20" spans="1:25" ht="21" customHeight="1">
      <c r="A20" s="188" t="s">
        <v>108</v>
      </c>
      <c r="B20" s="115"/>
      <c r="C20" s="191">
        <v>9</v>
      </c>
      <c r="D20" s="192"/>
      <c r="E20" s="192">
        <v>111</v>
      </c>
      <c r="F20" s="192"/>
      <c r="G20" s="192">
        <v>12</v>
      </c>
      <c r="H20" s="192"/>
      <c r="I20" s="192">
        <v>12</v>
      </c>
      <c r="J20" s="192"/>
      <c r="K20" s="193">
        <v>144</v>
      </c>
      <c r="L20" s="109"/>
      <c r="M20" s="189" t="s">
        <v>109</v>
      </c>
      <c r="N20" s="190">
        <v>55</v>
      </c>
      <c r="O20" s="109"/>
      <c r="P20" s="109"/>
      <c r="Q20" s="109"/>
      <c r="R20" s="109"/>
      <c r="S20" s="109"/>
      <c r="T20" s="109"/>
      <c r="U20" s="109"/>
      <c r="V20" s="109"/>
      <c r="W20" s="109"/>
      <c r="X20" s="109"/>
      <c r="Y20" s="109"/>
    </row>
    <row r="21" spans="1:25" ht="21" customHeight="1">
      <c r="A21" s="188" t="s">
        <v>104</v>
      </c>
      <c r="B21" s="115"/>
      <c r="C21" s="191">
        <v>18</v>
      </c>
      <c r="D21" s="192"/>
      <c r="E21" s="192">
        <v>38</v>
      </c>
      <c r="F21" s="192"/>
      <c r="G21" s="192">
        <v>7</v>
      </c>
      <c r="H21" s="192"/>
      <c r="I21" s="192">
        <v>5</v>
      </c>
      <c r="J21" s="192"/>
      <c r="K21" s="193">
        <v>68</v>
      </c>
      <c r="L21" s="109"/>
      <c r="M21" s="189" t="s">
        <v>100</v>
      </c>
      <c r="N21" s="190">
        <v>53</v>
      </c>
      <c r="O21" s="109"/>
      <c r="P21" s="109"/>
      <c r="Q21" s="109"/>
      <c r="R21" s="109"/>
      <c r="S21" s="109"/>
      <c r="T21" s="109"/>
      <c r="U21" s="109"/>
      <c r="V21" s="109"/>
      <c r="W21" s="109"/>
      <c r="X21" s="109"/>
      <c r="Y21" s="109"/>
    </row>
    <row r="22" spans="1:25" ht="21" customHeight="1">
      <c r="A22" s="188" t="s">
        <v>105</v>
      </c>
      <c r="B22" s="115"/>
      <c r="C22" s="191">
        <v>39</v>
      </c>
      <c r="D22" s="192"/>
      <c r="E22" s="192">
        <v>41</v>
      </c>
      <c r="F22" s="192"/>
      <c r="G22" s="192">
        <v>39</v>
      </c>
      <c r="H22" s="192"/>
      <c r="I22" s="192">
        <v>51</v>
      </c>
      <c r="J22" s="192"/>
      <c r="K22" s="193">
        <v>170</v>
      </c>
      <c r="L22" s="109"/>
      <c r="M22" s="189" t="s">
        <v>107</v>
      </c>
      <c r="N22" s="190">
        <v>53</v>
      </c>
      <c r="O22" s="109"/>
      <c r="P22" s="109"/>
      <c r="Q22" s="109"/>
      <c r="R22" s="109"/>
      <c r="S22" s="109"/>
      <c r="T22" s="109"/>
      <c r="U22" s="109"/>
      <c r="V22" s="109"/>
      <c r="W22" s="109"/>
      <c r="X22" s="109"/>
      <c r="Y22" s="109"/>
    </row>
    <row r="23" spans="1:25" ht="21" customHeight="1">
      <c r="A23" s="188" t="s">
        <v>106</v>
      </c>
      <c r="B23" s="115"/>
      <c r="C23" s="191">
        <v>3</v>
      </c>
      <c r="D23" s="192"/>
      <c r="E23" s="192">
        <v>4</v>
      </c>
      <c r="F23" s="192"/>
      <c r="G23" s="192">
        <v>1</v>
      </c>
      <c r="H23" s="192"/>
      <c r="I23" s="192">
        <v>6</v>
      </c>
      <c r="J23" s="192"/>
      <c r="K23" s="193">
        <v>14</v>
      </c>
      <c r="L23" s="109"/>
      <c r="M23" s="189" t="s">
        <v>495</v>
      </c>
      <c r="N23" s="190">
        <v>48</v>
      </c>
      <c r="O23" s="109"/>
      <c r="P23" s="109"/>
      <c r="Q23" s="109"/>
      <c r="R23" s="109"/>
      <c r="S23" s="109"/>
      <c r="T23" s="109"/>
      <c r="U23" s="109"/>
      <c r="V23" s="109"/>
      <c r="W23" s="109"/>
      <c r="X23" s="109"/>
      <c r="Y23" s="109"/>
    </row>
    <row r="24" spans="1:25" ht="21" customHeight="1">
      <c r="A24" s="188" t="s">
        <v>107</v>
      </c>
      <c r="B24" s="115"/>
      <c r="C24" s="191">
        <v>9</v>
      </c>
      <c r="D24" s="192"/>
      <c r="E24" s="192">
        <v>8</v>
      </c>
      <c r="F24" s="192"/>
      <c r="G24" s="192">
        <v>26</v>
      </c>
      <c r="H24" s="192"/>
      <c r="I24" s="192">
        <v>10</v>
      </c>
      <c r="J24" s="192"/>
      <c r="K24" s="193">
        <v>53</v>
      </c>
      <c r="L24" s="109"/>
      <c r="M24" s="189" t="s">
        <v>120</v>
      </c>
      <c r="N24" s="190">
        <v>37</v>
      </c>
      <c r="O24" s="109"/>
      <c r="P24" s="109"/>
      <c r="Q24" s="109"/>
      <c r="R24" s="109"/>
      <c r="S24" s="109"/>
      <c r="T24" s="109"/>
      <c r="U24" s="109"/>
      <c r="V24" s="109"/>
      <c r="W24" s="109"/>
      <c r="X24" s="109"/>
      <c r="Y24" s="109"/>
    </row>
    <row r="25" spans="1:25" ht="21" customHeight="1">
      <c r="A25" s="188" t="s">
        <v>109</v>
      </c>
      <c r="B25" s="115"/>
      <c r="C25" s="191">
        <v>6</v>
      </c>
      <c r="D25" s="192"/>
      <c r="E25" s="192">
        <v>14</v>
      </c>
      <c r="F25" s="192"/>
      <c r="G25" s="192">
        <v>23</v>
      </c>
      <c r="H25" s="192"/>
      <c r="I25" s="192">
        <v>12</v>
      </c>
      <c r="J25" s="192"/>
      <c r="K25" s="193">
        <v>55</v>
      </c>
      <c r="L25" s="109"/>
      <c r="M25" s="189" t="s">
        <v>118</v>
      </c>
      <c r="N25" s="190">
        <v>35</v>
      </c>
      <c r="O25" s="109"/>
      <c r="P25" s="109"/>
      <c r="Q25" s="109"/>
      <c r="R25" s="109"/>
      <c r="S25" s="109"/>
      <c r="T25" s="109"/>
      <c r="U25" s="109"/>
      <c r="V25" s="109"/>
      <c r="W25" s="109"/>
      <c r="X25" s="109"/>
      <c r="Y25" s="109"/>
    </row>
    <row r="26" spans="1:25" ht="21" customHeight="1">
      <c r="A26" s="188" t="s">
        <v>110</v>
      </c>
      <c r="B26" s="115"/>
      <c r="C26" s="191"/>
      <c r="D26" s="192"/>
      <c r="E26" s="192">
        <v>4</v>
      </c>
      <c r="F26" s="192"/>
      <c r="G26" s="192">
        <v>11</v>
      </c>
      <c r="H26" s="192"/>
      <c r="I26" s="192">
        <v>7</v>
      </c>
      <c r="J26" s="192"/>
      <c r="K26" s="193">
        <v>22</v>
      </c>
      <c r="L26" s="109"/>
      <c r="M26" s="189" t="s">
        <v>110</v>
      </c>
      <c r="N26" s="190">
        <v>22</v>
      </c>
      <c r="O26" s="109"/>
      <c r="P26" s="109"/>
      <c r="Q26" s="109"/>
      <c r="R26" s="109"/>
      <c r="S26" s="109"/>
      <c r="T26" s="109"/>
      <c r="U26" s="109"/>
      <c r="V26" s="109"/>
      <c r="W26" s="109"/>
      <c r="X26" s="109"/>
      <c r="Y26" s="109"/>
    </row>
    <row r="27" spans="1:25" ht="21" customHeight="1">
      <c r="A27" s="188" t="s">
        <v>111</v>
      </c>
      <c r="B27" s="115"/>
      <c r="C27" s="191">
        <v>2</v>
      </c>
      <c r="D27" s="192"/>
      <c r="E27" s="192">
        <v>2</v>
      </c>
      <c r="F27" s="192"/>
      <c r="G27" s="192">
        <v>3</v>
      </c>
      <c r="H27" s="192"/>
      <c r="I27" s="192"/>
      <c r="J27" s="192"/>
      <c r="K27" s="193">
        <v>7</v>
      </c>
      <c r="L27" s="109"/>
      <c r="M27" s="189" t="s">
        <v>117</v>
      </c>
      <c r="N27" s="190">
        <v>21</v>
      </c>
      <c r="O27" s="109"/>
      <c r="P27" s="109"/>
      <c r="Q27" s="109"/>
      <c r="R27" s="109"/>
      <c r="S27" s="109"/>
      <c r="T27" s="109"/>
      <c r="U27" s="109"/>
      <c r="V27" s="109"/>
      <c r="W27" s="109"/>
      <c r="X27" s="109"/>
      <c r="Y27" s="109"/>
    </row>
    <row r="28" spans="1:25" ht="21" customHeight="1">
      <c r="A28" s="188" t="s">
        <v>112</v>
      </c>
      <c r="B28" s="115"/>
      <c r="C28" s="191">
        <v>7</v>
      </c>
      <c r="D28" s="192"/>
      <c r="E28" s="192">
        <v>53</v>
      </c>
      <c r="F28" s="192"/>
      <c r="G28" s="192">
        <v>4</v>
      </c>
      <c r="H28" s="192"/>
      <c r="I28" s="192">
        <v>13</v>
      </c>
      <c r="J28" s="192"/>
      <c r="K28" s="193">
        <v>77</v>
      </c>
      <c r="L28" s="109"/>
      <c r="M28" s="189" t="s">
        <v>98</v>
      </c>
      <c r="N28" s="190">
        <v>19</v>
      </c>
      <c r="O28" s="109"/>
      <c r="P28" s="109"/>
      <c r="Q28" s="109"/>
      <c r="R28" s="109"/>
      <c r="S28" s="109"/>
      <c r="T28" s="109"/>
      <c r="U28" s="109"/>
      <c r="V28" s="109"/>
      <c r="W28" s="109"/>
      <c r="X28" s="109"/>
      <c r="Y28" s="109"/>
    </row>
    <row r="29" spans="1:25" ht="21" customHeight="1">
      <c r="A29" s="188" t="s">
        <v>113</v>
      </c>
      <c r="B29" s="115"/>
      <c r="C29" s="191">
        <v>8</v>
      </c>
      <c r="D29" s="192"/>
      <c r="E29" s="192">
        <v>16</v>
      </c>
      <c r="F29" s="192"/>
      <c r="G29" s="192">
        <v>157</v>
      </c>
      <c r="H29" s="192"/>
      <c r="I29" s="192">
        <v>58</v>
      </c>
      <c r="J29" s="192"/>
      <c r="K29" s="193">
        <v>239</v>
      </c>
      <c r="L29" s="109"/>
      <c r="M29" s="189" t="s">
        <v>95</v>
      </c>
      <c r="N29" s="190">
        <v>17</v>
      </c>
      <c r="O29" s="109"/>
      <c r="P29" s="109"/>
      <c r="Q29" s="109"/>
      <c r="R29" s="109"/>
      <c r="S29" s="109"/>
      <c r="T29" s="109"/>
      <c r="U29" s="109"/>
      <c r="V29" s="109"/>
      <c r="W29" s="109"/>
      <c r="X29" s="109"/>
      <c r="Y29" s="109"/>
    </row>
    <row r="30" spans="1:25" ht="21" customHeight="1">
      <c r="A30" s="188" t="s">
        <v>114</v>
      </c>
      <c r="B30" s="115"/>
      <c r="C30" s="191">
        <v>15</v>
      </c>
      <c r="D30" s="192"/>
      <c r="E30" s="192">
        <v>18</v>
      </c>
      <c r="F30" s="192"/>
      <c r="G30" s="192">
        <v>18</v>
      </c>
      <c r="H30" s="192"/>
      <c r="I30" s="192">
        <v>15</v>
      </c>
      <c r="J30" s="192"/>
      <c r="K30" s="193">
        <v>66</v>
      </c>
      <c r="L30" s="109"/>
      <c r="M30" s="189" t="s">
        <v>106</v>
      </c>
      <c r="N30" s="190">
        <v>14</v>
      </c>
      <c r="O30" s="109"/>
      <c r="P30" s="109"/>
      <c r="Q30" s="109"/>
      <c r="R30" s="109"/>
      <c r="S30" s="109"/>
      <c r="T30" s="109"/>
      <c r="U30" s="109"/>
      <c r="V30" s="109"/>
      <c r="W30" s="109"/>
      <c r="X30" s="109"/>
      <c r="Y30" s="109"/>
    </row>
    <row r="31" spans="1:25" ht="21" customHeight="1">
      <c r="A31" s="188" t="s">
        <v>115</v>
      </c>
      <c r="B31" s="115"/>
      <c r="C31" s="191"/>
      <c r="D31" s="192"/>
      <c r="E31" s="192"/>
      <c r="F31" s="192"/>
      <c r="G31" s="192"/>
      <c r="H31" s="192"/>
      <c r="I31" s="192"/>
      <c r="J31" s="192"/>
      <c r="K31" s="193">
        <v>0</v>
      </c>
      <c r="L31" s="109"/>
      <c r="M31" s="189" t="s">
        <v>94</v>
      </c>
      <c r="N31" s="190">
        <v>13</v>
      </c>
      <c r="O31" s="109"/>
      <c r="P31" s="109"/>
      <c r="Q31" s="109"/>
      <c r="R31" s="109"/>
      <c r="S31" s="109"/>
      <c r="T31" s="109"/>
      <c r="U31" s="109"/>
      <c r="V31" s="109"/>
      <c r="W31" s="109"/>
      <c r="X31" s="109"/>
      <c r="Y31" s="109"/>
    </row>
    <row r="32" spans="1:25" ht="21" customHeight="1">
      <c r="A32" s="188" t="s">
        <v>116</v>
      </c>
      <c r="B32" s="115"/>
      <c r="C32" s="191">
        <v>2</v>
      </c>
      <c r="D32" s="192"/>
      <c r="E32" s="192">
        <v>7</v>
      </c>
      <c r="F32" s="192"/>
      <c r="G32" s="192">
        <v>2</v>
      </c>
      <c r="H32" s="192"/>
      <c r="I32" s="192">
        <v>1</v>
      </c>
      <c r="J32" s="192"/>
      <c r="K32" s="193">
        <v>12</v>
      </c>
      <c r="L32" s="109"/>
      <c r="M32" s="189" t="s">
        <v>101</v>
      </c>
      <c r="N32" s="190">
        <v>13</v>
      </c>
      <c r="O32" s="109"/>
      <c r="P32" s="109"/>
      <c r="Q32" s="109"/>
      <c r="R32" s="109"/>
      <c r="S32" s="109"/>
      <c r="T32" s="109"/>
      <c r="U32" s="109"/>
      <c r="V32" s="109"/>
      <c r="W32" s="109"/>
      <c r="X32" s="109"/>
      <c r="Y32" s="109"/>
    </row>
    <row r="33" spans="1:25" ht="21" customHeight="1">
      <c r="A33" s="188" t="s">
        <v>117</v>
      </c>
      <c r="B33" s="115"/>
      <c r="C33" s="191">
        <v>2</v>
      </c>
      <c r="D33" s="192"/>
      <c r="E33" s="192">
        <v>12</v>
      </c>
      <c r="F33" s="192"/>
      <c r="G33" s="192">
        <v>2</v>
      </c>
      <c r="H33" s="192"/>
      <c r="I33" s="192">
        <v>5</v>
      </c>
      <c r="J33" s="192"/>
      <c r="K33" s="193">
        <v>21</v>
      </c>
      <c r="L33" s="109"/>
      <c r="M33" s="189" t="s">
        <v>116</v>
      </c>
      <c r="N33" s="190">
        <v>12</v>
      </c>
      <c r="O33" s="109"/>
      <c r="P33" s="109"/>
      <c r="Q33" s="109"/>
      <c r="R33" s="109"/>
      <c r="S33" s="109"/>
      <c r="T33" s="109"/>
      <c r="U33" s="109"/>
      <c r="V33" s="109"/>
      <c r="W33" s="109"/>
      <c r="X33" s="109"/>
      <c r="Y33" s="109"/>
    </row>
    <row r="34" spans="1:25" ht="21" customHeight="1">
      <c r="A34" s="188" t="s">
        <v>118</v>
      </c>
      <c r="B34" s="115"/>
      <c r="C34" s="191"/>
      <c r="D34" s="192"/>
      <c r="E34" s="192">
        <v>8</v>
      </c>
      <c r="F34" s="192"/>
      <c r="G34" s="192">
        <v>12</v>
      </c>
      <c r="H34" s="192"/>
      <c r="I34" s="192">
        <v>15</v>
      </c>
      <c r="J34" s="192"/>
      <c r="K34" s="193">
        <v>35</v>
      </c>
      <c r="L34" s="109"/>
      <c r="M34" s="189" t="s">
        <v>103</v>
      </c>
      <c r="N34" s="190">
        <v>11</v>
      </c>
      <c r="O34" s="109"/>
      <c r="P34" s="109"/>
      <c r="Q34" s="109"/>
      <c r="R34" s="109"/>
      <c r="S34" s="109"/>
      <c r="T34" s="109"/>
      <c r="U34" s="109"/>
      <c r="V34" s="109"/>
      <c r="W34" s="109"/>
      <c r="X34" s="109"/>
      <c r="Y34" s="109"/>
    </row>
    <row r="35" spans="1:25" ht="21" customHeight="1">
      <c r="A35" s="188" t="s">
        <v>119</v>
      </c>
      <c r="B35" s="115"/>
      <c r="C35" s="191"/>
      <c r="D35" s="192"/>
      <c r="E35" s="192">
        <v>3</v>
      </c>
      <c r="F35" s="192"/>
      <c r="G35" s="192">
        <v>3</v>
      </c>
      <c r="H35" s="192"/>
      <c r="I35" s="192">
        <v>5</v>
      </c>
      <c r="J35" s="192"/>
      <c r="K35" s="193">
        <v>11</v>
      </c>
      <c r="L35" s="109"/>
      <c r="M35" s="189" t="s">
        <v>119</v>
      </c>
      <c r="N35" s="190">
        <v>11</v>
      </c>
      <c r="O35" s="109"/>
      <c r="P35" s="109"/>
      <c r="Q35" s="109"/>
      <c r="R35" s="109"/>
      <c r="S35" s="109"/>
      <c r="T35" s="109"/>
      <c r="U35" s="109"/>
      <c r="V35" s="109"/>
      <c r="W35" s="109"/>
      <c r="X35" s="109"/>
      <c r="Y35" s="109"/>
    </row>
    <row r="36" spans="1:25" ht="21" customHeight="1">
      <c r="A36" s="188" t="s">
        <v>120</v>
      </c>
      <c r="B36" s="115"/>
      <c r="C36" s="191">
        <v>7</v>
      </c>
      <c r="D36" s="192"/>
      <c r="E36" s="192">
        <v>15</v>
      </c>
      <c r="F36" s="192"/>
      <c r="G36" s="192">
        <v>8</v>
      </c>
      <c r="H36" s="192"/>
      <c r="I36" s="192">
        <v>7</v>
      </c>
      <c r="J36" s="192"/>
      <c r="K36" s="193">
        <v>37</v>
      </c>
      <c r="L36" s="109"/>
      <c r="M36" s="189" t="s">
        <v>97</v>
      </c>
      <c r="N36" s="190">
        <v>9</v>
      </c>
      <c r="O36" s="109"/>
      <c r="P36" s="109"/>
      <c r="Q36" s="109"/>
      <c r="R36" s="109"/>
      <c r="S36" s="109"/>
      <c r="T36" s="109"/>
      <c r="U36" s="109"/>
      <c r="V36" s="109"/>
      <c r="W36" s="109"/>
      <c r="X36" s="109"/>
      <c r="Y36" s="109"/>
    </row>
    <row r="37" spans="1:25" ht="21" customHeight="1">
      <c r="A37" s="188" t="s">
        <v>121</v>
      </c>
      <c r="B37" s="115"/>
      <c r="C37" s="191">
        <v>7</v>
      </c>
      <c r="D37" s="192"/>
      <c r="E37" s="192">
        <v>12</v>
      </c>
      <c r="F37" s="192"/>
      <c r="G37" s="192">
        <v>23</v>
      </c>
      <c r="H37" s="192"/>
      <c r="I37" s="192">
        <v>49</v>
      </c>
      <c r="J37" s="192"/>
      <c r="K37" s="193">
        <v>91</v>
      </c>
      <c r="L37" s="109"/>
      <c r="M37" s="189" t="s">
        <v>111</v>
      </c>
      <c r="N37" s="190">
        <v>7</v>
      </c>
      <c r="O37" s="109"/>
      <c r="P37" s="109"/>
      <c r="Q37" s="109"/>
      <c r="R37" s="109"/>
      <c r="S37" s="109"/>
      <c r="T37" s="109"/>
      <c r="U37" s="109"/>
      <c r="V37" s="109"/>
      <c r="W37" s="109"/>
      <c r="X37" s="109"/>
      <c r="Y37" s="109"/>
    </row>
    <row r="38" spans="1:25" ht="21" customHeight="1">
      <c r="A38" s="188" t="s">
        <v>122</v>
      </c>
      <c r="B38" s="115"/>
      <c r="C38" s="191"/>
      <c r="D38" s="192"/>
      <c r="E38" s="192">
        <v>2</v>
      </c>
      <c r="F38" s="192"/>
      <c r="G38" s="192">
        <v>1</v>
      </c>
      <c r="H38" s="192"/>
      <c r="I38" s="192">
        <v>4</v>
      </c>
      <c r="J38" s="192"/>
      <c r="K38" s="193">
        <v>7</v>
      </c>
      <c r="L38" s="109"/>
      <c r="M38" s="189" t="s">
        <v>122</v>
      </c>
      <c r="N38" s="190">
        <v>7</v>
      </c>
      <c r="O38" s="109"/>
      <c r="P38" s="109"/>
      <c r="Q38" s="109"/>
      <c r="R38" s="109"/>
      <c r="S38" s="109"/>
      <c r="T38" s="109"/>
      <c r="U38" s="109"/>
      <c r="V38" s="109"/>
      <c r="W38" s="109"/>
      <c r="X38" s="109"/>
      <c r="Y38" s="109"/>
    </row>
    <row r="39" spans="1:25" ht="21" customHeight="1">
      <c r="A39" s="188" t="s">
        <v>123</v>
      </c>
      <c r="B39" s="115"/>
      <c r="C39" s="191">
        <v>57</v>
      </c>
      <c r="D39" s="192"/>
      <c r="E39" s="192">
        <v>66</v>
      </c>
      <c r="F39" s="192"/>
      <c r="G39" s="192">
        <v>55</v>
      </c>
      <c r="H39" s="192"/>
      <c r="I39" s="192">
        <v>31</v>
      </c>
      <c r="J39" s="192"/>
      <c r="K39" s="193">
        <v>209</v>
      </c>
      <c r="L39" s="109"/>
      <c r="M39" s="189" t="s">
        <v>99</v>
      </c>
      <c r="N39" s="190">
        <v>3</v>
      </c>
      <c r="O39" s="109"/>
      <c r="P39" s="109"/>
      <c r="Q39" s="109"/>
      <c r="R39" s="109"/>
      <c r="S39" s="109"/>
      <c r="T39" s="109"/>
      <c r="U39" s="109"/>
      <c r="V39" s="109"/>
      <c r="W39" s="109"/>
      <c r="X39" s="109"/>
      <c r="Y39" s="109"/>
    </row>
    <row r="40" spans="1:25" ht="21" customHeight="1">
      <c r="A40" s="188" t="s">
        <v>124</v>
      </c>
      <c r="B40" s="115"/>
      <c r="C40" s="191">
        <v>2</v>
      </c>
      <c r="D40" s="192"/>
      <c r="E40" s="192"/>
      <c r="F40" s="192"/>
      <c r="G40" s="192"/>
      <c r="H40" s="192"/>
      <c r="I40" s="192">
        <v>1</v>
      </c>
      <c r="J40" s="192"/>
      <c r="K40" s="193">
        <v>3</v>
      </c>
      <c r="L40" s="109"/>
      <c r="M40" s="189" t="s">
        <v>124</v>
      </c>
      <c r="N40" s="190">
        <v>3</v>
      </c>
      <c r="O40" s="109"/>
      <c r="P40" s="109"/>
      <c r="Q40" s="109"/>
      <c r="R40" s="109"/>
      <c r="S40" s="109"/>
      <c r="T40" s="109"/>
      <c r="U40" s="109"/>
      <c r="V40" s="109"/>
      <c r="W40" s="109"/>
      <c r="X40" s="109"/>
      <c r="Y40" s="109"/>
    </row>
    <row r="41" spans="1:25" ht="21" customHeight="1">
      <c r="A41" s="188" t="s">
        <v>125</v>
      </c>
      <c r="B41" s="115"/>
      <c r="C41" s="191"/>
      <c r="D41" s="192"/>
      <c r="E41" s="192">
        <v>60</v>
      </c>
      <c r="F41" s="192"/>
      <c r="G41" s="192">
        <v>5</v>
      </c>
      <c r="H41" s="192"/>
      <c r="I41" s="192">
        <v>16</v>
      </c>
      <c r="J41" s="192"/>
      <c r="K41" s="193">
        <v>81</v>
      </c>
      <c r="L41" s="109"/>
      <c r="M41" s="189" t="s">
        <v>96</v>
      </c>
      <c r="N41" s="190">
        <v>1</v>
      </c>
      <c r="O41" s="109"/>
      <c r="P41" s="109"/>
      <c r="Q41" s="109"/>
      <c r="R41" s="109"/>
      <c r="S41" s="109"/>
      <c r="T41" s="109"/>
      <c r="U41" s="109"/>
      <c r="V41" s="109"/>
      <c r="W41" s="109"/>
      <c r="X41" s="109"/>
      <c r="Y41" s="109"/>
    </row>
    <row r="42" spans="1:25" ht="21" customHeight="1">
      <c r="A42" s="188" t="s">
        <v>495</v>
      </c>
      <c r="B42" s="115"/>
      <c r="C42" s="191">
        <v>3</v>
      </c>
      <c r="D42" s="192"/>
      <c r="E42" s="192">
        <v>13</v>
      </c>
      <c r="F42" s="192"/>
      <c r="G42" s="192">
        <v>24</v>
      </c>
      <c r="H42" s="192"/>
      <c r="I42" s="192">
        <v>8</v>
      </c>
      <c r="J42" s="192"/>
      <c r="K42" s="193">
        <v>48</v>
      </c>
      <c r="L42" s="109"/>
      <c r="M42" s="189" t="s">
        <v>115</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215</v>
      </c>
      <c r="D44" s="196">
        <v>0</v>
      </c>
      <c r="E44" s="196">
        <v>699</v>
      </c>
      <c r="F44" s="196">
        <v>0</v>
      </c>
      <c r="G44" s="196">
        <v>514</v>
      </c>
      <c r="H44" s="196">
        <v>0</v>
      </c>
      <c r="I44" s="196">
        <v>387</v>
      </c>
      <c r="J44" s="196">
        <v>0</v>
      </c>
      <c r="K44" s="197">
        <v>1815</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B2EC8-C9AE-4A7D-9C22-F72EA4BF617A}">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134</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v>5</v>
      </c>
      <c r="F10" s="192"/>
      <c r="G10" s="192">
        <v>1</v>
      </c>
      <c r="H10" s="192"/>
      <c r="I10" s="192"/>
      <c r="J10" s="192"/>
      <c r="K10" s="193">
        <v>6</v>
      </c>
      <c r="L10" s="109"/>
      <c r="M10" s="189" t="s">
        <v>102</v>
      </c>
      <c r="N10" s="190">
        <v>357</v>
      </c>
      <c r="O10" s="109"/>
      <c r="P10" s="109"/>
      <c r="Q10" s="109"/>
      <c r="R10" s="109"/>
      <c r="S10" s="109"/>
      <c r="T10" s="109"/>
      <c r="U10" s="109"/>
      <c r="V10" s="109"/>
      <c r="W10" s="109"/>
      <c r="X10" s="109"/>
      <c r="Y10" s="109"/>
    </row>
    <row r="11" spans="1:25" ht="21" customHeight="1">
      <c r="A11" s="188" t="s">
        <v>95</v>
      </c>
      <c r="B11" s="115"/>
      <c r="C11" s="191">
        <v>1</v>
      </c>
      <c r="D11" s="192"/>
      <c r="E11" s="192">
        <v>7</v>
      </c>
      <c r="F11" s="192"/>
      <c r="G11" s="192">
        <v>11</v>
      </c>
      <c r="H11" s="192"/>
      <c r="I11" s="192">
        <v>18</v>
      </c>
      <c r="J11" s="192"/>
      <c r="K11" s="193">
        <v>37</v>
      </c>
      <c r="L11" s="109"/>
      <c r="M11" s="189" t="s">
        <v>108</v>
      </c>
      <c r="N11" s="190">
        <v>193</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c r="J12" s="192"/>
      <c r="K12" s="193">
        <v>0</v>
      </c>
      <c r="L12" s="109"/>
      <c r="M12" s="189" t="s">
        <v>121</v>
      </c>
      <c r="N12" s="190">
        <v>175</v>
      </c>
      <c r="O12" s="109"/>
      <c r="P12" s="109"/>
      <c r="Q12" s="109"/>
      <c r="R12" s="109"/>
      <c r="S12" s="109"/>
      <c r="T12" s="109"/>
      <c r="U12" s="109"/>
      <c r="V12" s="109"/>
      <c r="W12" s="109"/>
      <c r="X12" s="109"/>
      <c r="Y12" s="109"/>
    </row>
    <row r="13" spans="1:25" ht="21" customHeight="1">
      <c r="A13" s="188" t="s">
        <v>97</v>
      </c>
      <c r="B13" s="115"/>
      <c r="C13" s="191">
        <v>1</v>
      </c>
      <c r="D13" s="192"/>
      <c r="E13" s="192"/>
      <c r="F13" s="192"/>
      <c r="G13" s="192">
        <v>3</v>
      </c>
      <c r="H13" s="192"/>
      <c r="I13" s="192">
        <v>1</v>
      </c>
      <c r="J13" s="192"/>
      <c r="K13" s="193">
        <v>5</v>
      </c>
      <c r="L13" s="109"/>
      <c r="M13" s="189" t="s">
        <v>98</v>
      </c>
      <c r="N13" s="190">
        <v>162</v>
      </c>
      <c r="O13" s="109"/>
      <c r="P13" s="109"/>
      <c r="Q13" s="109"/>
      <c r="R13" s="109"/>
      <c r="S13" s="109"/>
      <c r="T13" s="109"/>
      <c r="U13" s="109"/>
      <c r="V13" s="109"/>
      <c r="W13" s="109"/>
      <c r="X13" s="109"/>
      <c r="Y13" s="109"/>
    </row>
    <row r="14" spans="1:25" ht="21" customHeight="1">
      <c r="A14" s="188" t="s">
        <v>100</v>
      </c>
      <c r="B14" s="115"/>
      <c r="C14" s="191">
        <v>1</v>
      </c>
      <c r="D14" s="192"/>
      <c r="E14" s="192">
        <v>3</v>
      </c>
      <c r="F14" s="192"/>
      <c r="G14" s="192">
        <v>4</v>
      </c>
      <c r="H14" s="192"/>
      <c r="I14" s="192"/>
      <c r="J14" s="192"/>
      <c r="K14" s="193">
        <v>8</v>
      </c>
      <c r="L14" s="109"/>
      <c r="M14" s="189" t="s">
        <v>123</v>
      </c>
      <c r="N14" s="190">
        <v>156</v>
      </c>
      <c r="O14" s="109"/>
      <c r="P14" s="109"/>
      <c r="Q14" s="109"/>
      <c r="R14" s="109"/>
      <c r="S14" s="109"/>
      <c r="T14" s="109"/>
      <c r="U14" s="109"/>
      <c r="V14" s="109"/>
      <c r="W14" s="109"/>
      <c r="X14" s="109"/>
      <c r="Y14" s="109"/>
    </row>
    <row r="15" spans="1:25" ht="21" customHeight="1">
      <c r="A15" s="188" t="s">
        <v>101</v>
      </c>
      <c r="B15" s="115"/>
      <c r="C15" s="191">
        <v>16</v>
      </c>
      <c r="D15" s="192"/>
      <c r="E15" s="192">
        <v>29</v>
      </c>
      <c r="F15" s="192"/>
      <c r="G15" s="192">
        <v>12</v>
      </c>
      <c r="H15" s="192"/>
      <c r="I15" s="192">
        <v>18</v>
      </c>
      <c r="J15" s="192"/>
      <c r="K15" s="193">
        <v>75</v>
      </c>
      <c r="L15" s="109"/>
      <c r="M15" s="189" t="s">
        <v>105</v>
      </c>
      <c r="N15" s="190">
        <v>149</v>
      </c>
      <c r="O15" s="109"/>
      <c r="P15" s="109"/>
      <c r="Q15" s="109"/>
      <c r="R15" s="109"/>
      <c r="S15" s="109"/>
      <c r="T15" s="109"/>
      <c r="U15" s="109"/>
      <c r="V15" s="109"/>
      <c r="W15" s="109"/>
      <c r="X15" s="109"/>
      <c r="Y15" s="109"/>
    </row>
    <row r="16" spans="1:25" ht="21" customHeight="1">
      <c r="A16" s="188" t="s">
        <v>102</v>
      </c>
      <c r="B16" s="115"/>
      <c r="C16" s="191">
        <v>13</v>
      </c>
      <c r="D16" s="192"/>
      <c r="E16" s="192">
        <v>89</v>
      </c>
      <c r="F16" s="192"/>
      <c r="G16" s="192">
        <v>182</v>
      </c>
      <c r="H16" s="192"/>
      <c r="I16" s="192">
        <v>73</v>
      </c>
      <c r="J16" s="192"/>
      <c r="K16" s="193">
        <v>357</v>
      </c>
      <c r="L16" s="109"/>
      <c r="M16" s="189" t="s">
        <v>125</v>
      </c>
      <c r="N16" s="190">
        <v>106</v>
      </c>
      <c r="O16" s="109"/>
      <c r="P16" s="109"/>
      <c r="Q16" s="109"/>
      <c r="R16" s="109"/>
      <c r="S16" s="109"/>
      <c r="T16" s="109"/>
      <c r="U16" s="109"/>
      <c r="V16" s="109"/>
      <c r="W16" s="109"/>
      <c r="X16" s="109"/>
      <c r="Y16" s="109"/>
    </row>
    <row r="17" spans="1:25" ht="21" customHeight="1">
      <c r="A17" s="188" t="s">
        <v>98</v>
      </c>
      <c r="B17" s="115"/>
      <c r="C17" s="191">
        <v>9</v>
      </c>
      <c r="D17" s="192"/>
      <c r="E17" s="192">
        <v>53</v>
      </c>
      <c r="F17" s="192"/>
      <c r="G17" s="192">
        <v>31</v>
      </c>
      <c r="H17" s="192"/>
      <c r="I17" s="192">
        <v>69</v>
      </c>
      <c r="J17" s="192"/>
      <c r="K17" s="193">
        <v>162</v>
      </c>
      <c r="L17" s="109"/>
      <c r="M17" s="189" t="s">
        <v>101</v>
      </c>
      <c r="N17" s="190">
        <v>75</v>
      </c>
      <c r="O17" s="109"/>
      <c r="P17" s="109"/>
      <c r="Q17" s="109"/>
      <c r="R17" s="109"/>
      <c r="S17" s="109"/>
      <c r="T17" s="109"/>
      <c r="U17" s="109"/>
      <c r="V17" s="109"/>
      <c r="W17" s="109"/>
      <c r="X17" s="109"/>
      <c r="Y17" s="109"/>
    </row>
    <row r="18" spans="1:25" ht="21" customHeight="1">
      <c r="A18" s="188" t="s">
        <v>99</v>
      </c>
      <c r="B18" s="115"/>
      <c r="C18" s="191"/>
      <c r="D18" s="192"/>
      <c r="E18" s="192"/>
      <c r="F18" s="192"/>
      <c r="G18" s="192"/>
      <c r="H18" s="192"/>
      <c r="I18" s="192"/>
      <c r="J18" s="192"/>
      <c r="K18" s="193">
        <v>0</v>
      </c>
      <c r="L18" s="109"/>
      <c r="M18" s="189" t="s">
        <v>103</v>
      </c>
      <c r="N18" s="190">
        <v>68</v>
      </c>
      <c r="O18" s="109"/>
      <c r="P18" s="109"/>
      <c r="Q18" s="109"/>
      <c r="R18" s="109"/>
      <c r="S18" s="109"/>
      <c r="T18" s="109"/>
      <c r="U18" s="109"/>
      <c r="V18" s="109"/>
      <c r="W18" s="109"/>
      <c r="X18" s="109"/>
      <c r="Y18" s="109"/>
    </row>
    <row r="19" spans="1:25" ht="21" customHeight="1">
      <c r="A19" s="188" t="s">
        <v>103</v>
      </c>
      <c r="B19" s="115"/>
      <c r="C19" s="191">
        <v>9</v>
      </c>
      <c r="D19" s="192"/>
      <c r="E19" s="192">
        <v>32</v>
      </c>
      <c r="F19" s="192"/>
      <c r="G19" s="192">
        <v>16</v>
      </c>
      <c r="H19" s="192"/>
      <c r="I19" s="192">
        <v>11</v>
      </c>
      <c r="J19" s="192"/>
      <c r="K19" s="193">
        <v>68</v>
      </c>
      <c r="L19" s="109"/>
      <c r="M19" s="189" t="s">
        <v>112</v>
      </c>
      <c r="N19" s="190">
        <v>64</v>
      </c>
      <c r="O19" s="109"/>
      <c r="P19" s="109"/>
      <c r="Q19" s="109"/>
      <c r="R19" s="109"/>
      <c r="S19" s="109"/>
      <c r="T19" s="109"/>
      <c r="U19" s="109"/>
      <c r="V19" s="109"/>
      <c r="W19" s="109"/>
      <c r="X19" s="109"/>
      <c r="Y19" s="109"/>
    </row>
    <row r="20" spans="1:25" ht="21" customHeight="1">
      <c r="A20" s="188" t="s">
        <v>108</v>
      </c>
      <c r="B20" s="115"/>
      <c r="C20" s="191">
        <v>7</v>
      </c>
      <c r="D20" s="192"/>
      <c r="E20" s="192">
        <v>49</v>
      </c>
      <c r="F20" s="192"/>
      <c r="G20" s="192">
        <v>103</v>
      </c>
      <c r="H20" s="192"/>
      <c r="I20" s="192">
        <v>34</v>
      </c>
      <c r="J20" s="192"/>
      <c r="K20" s="193">
        <v>193</v>
      </c>
      <c r="L20" s="109"/>
      <c r="M20" s="189" t="s">
        <v>109</v>
      </c>
      <c r="N20" s="190">
        <v>45</v>
      </c>
      <c r="O20" s="109"/>
      <c r="P20" s="109"/>
      <c r="Q20" s="109"/>
      <c r="R20" s="109"/>
      <c r="S20" s="109"/>
      <c r="T20" s="109"/>
      <c r="U20" s="109"/>
      <c r="V20" s="109"/>
      <c r="W20" s="109"/>
      <c r="X20" s="109"/>
      <c r="Y20" s="109"/>
    </row>
    <row r="21" spans="1:25" ht="21" customHeight="1">
      <c r="A21" s="188" t="s">
        <v>104</v>
      </c>
      <c r="B21" s="115"/>
      <c r="C21" s="191">
        <v>5</v>
      </c>
      <c r="D21" s="192"/>
      <c r="E21" s="192">
        <v>9</v>
      </c>
      <c r="F21" s="192"/>
      <c r="G21" s="192">
        <v>14</v>
      </c>
      <c r="H21" s="192"/>
      <c r="I21" s="192">
        <v>4</v>
      </c>
      <c r="J21" s="192"/>
      <c r="K21" s="193">
        <v>32</v>
      </c>
      <c r="L21" s="109"/>
      <c r="M21" s="189" t="s">
        <v>118</v>
      </c>
      <c r="N21" s="190">
        <v>45</v>
      </c>
      <c r="O21" s="109"/>
      <c r="P21" s="109"/>
      <c r="Q21" s="109"/>
      <c r="R21" s="109"/>
      <c r="S21" s="109"/>
      <c r="T21" s="109"/>
      <c r="U21" s="109"/>
      <c r="V21" s="109"/>
      <c r="W21" s="109"/>
      <c r="X21" s="109"/>
      <c r="Y21" s="109"/>
    </row>
    <row r="22" spans="1:25" ht="21" customHeight="1">
      <c r="A22" s="188" t="s">
        <v>105</v>
      </c>
      <c r="B22" s="115"/>
      <c r="C22" s="191">
        <v>27</v>
      </c>
      <c r="D22" s="192"/>
      <c r="E22" s="192">
        <v>18</v>
      </c>
      <c r="F22" s="192"/>
      <c r="G22" s="192">
        <v>60</v>
      </c>
      <c r="H22" s="192"/>
      <c r="I22" s="192">
        <v>44</v>
      </c>
      <c r="J22" s="192"/>
      <c r="K22" s="193">
        <v>149</v>
      </c>
      <c r="L22" s="109"/>
      <c r="M22" s="189" t="s">
        <v>106</v>
      </c>
      <c r="N22" s="190">
        <v>40</v>
      </c>
      <c r="O22" s="109"/>
      <c r="P22" s="109"/>
      <c r="Q22" s="109"/>
      <c r="R22" s="109"/>
      <c r="S22" s="109"/>
      <c r="T22" s="109"/>
      <c r="U22" s="109"/>
      <c r="V22" s="109"/>
      <c r="W22" s="109"/>
      <c r="X22" s="109"/>
      <c r="Y22" s="109"/>
    </row>
    <row r="23" spans="1:25" ht="21" customHeight="1">
      <c r="A23" s="188" t="s">
        <v>106</v>
      </c>
      <c r="B23" s="115"/>
      <c r="C23" s="191">
        <v>1</v>
      </c>
      <c r="D23" s="192"/>
      <c r="E23" s="192">
        <v>13</v>
      </c>
      <c r="F23" s="192"/>
      <c r="G23" s="192">
        <v>19</v>
      </c>
      <c r="H23" s="192"/>
      <c r="I23" s="192">
        <v>7</v>
      </c>
      <c r="J23" s="192"/>
      <c r="K23" s="193">
        <v>40</v>
      </c>
      <c r="L23" s="109"/>
      <c r="M23" s="189" t="s">
        <v>110</v>
      </c>
      <c r="N23" s="190">
        <v>38</v>
      </c>
      <c r="O23" s="109"/>
      <c r="P23" s="109"/>
      <c r="Q23" s="109"/>
      <c r="R23" s="109"/>
      <c r="S23" s="109"/>
      <c r="T23" s="109"/>
      <c r="U23" s="109"/>
      <c r="V23" s="109"/>
      <c r="W23" s="109"/>
      <c r="X23" s="109"/>
      <c r="Y23" s="109"/>
    </row>
    <row r="24" spans="1:25" ht="21" customHeight="1">
      <c r="A24" s="188" t="s">
        <v>107</v>
      </c>
      <c r="B24" s="115"/>
      <c r="C24" s="191">
        <v>5</v>
      </c>
      <c r="D24" s="192"/>
      <c r="E24" s="192">
        <v>7</v>
      </c>
      <c r="F24" s="192"/>
      <c r="G24" s="192">
        <v>11</v>
      </c>
      <c r="H24" s="192"/>
      <c r="I24" s="192">
        <v>4</v>
      </c>
      <c r="J24" s="192"/>
      <c r="K24" s="193">
        <v>27</v>
      </c>
      <c r="L24" s="109"/>
      <c r="M24" s="189" t="s">
        <v>95</v>
      </c>
      <c r="N24" s="190">
        <v>37</v>
      </c>
      <c r="O24" s="109"/>
      <c r="P24" s="109"/>
      <c r="Q24" s="109"/>
      <c r="R24" s="109"/>
      <c r="S24" s="109"/>
      <c r="T24" s="109"/>
      <c r="U24" s="109"/>
      <c r="V24" s="109"/>
      <c r="W24" s="109"/>
      <c r="X24" s="109"/>
      <c r="Y24" s="109"/>
    </row>
    <row r="25" spans="1:25" ht="21" customHeight="1">
      <c r="A25" s="188" t="s">
        <v>109</v>
      </c>
      <c r="B25" s="115"/>
      <c r="C25" s="191">
        <v>6</v>
      </c>
      <c r="D25" s="192"/>
      <c r="E25" s="192">
        <v>11</v>
      </c>
      <c r="F25" s="192"/>
      <c r="G25" s="192">
        <v>12</v>
      </c>
      <c r="H25" s="192"/>
      <c r="I25" s="192">
        <v>16</v>
      </c>
      <c r="J25" s="192"/>
      <c r="K25" s="193">
        <v>45</v>
      </c>
      <c r="L25" s="109"/>
      <c r="M25" s="189" t="s">
        <v>495</v>
      </c>
      <c r="N25" s="190">
        <v>36</v>
      </c>
      <c r="O25" s="109"/>
      <c r="P25" s="109"/>
      <c r="Q25" s="109"/>
      <c r="R25" s="109"/>
      <c r="S25" s="109"/>
      <c r="T25" s="109"/>
      <c r="U25" s="109"/>
      <c r="V25" s="109"/>
      <c r="W25" s="109"/>
      <c r="X25" s="109"/>
      <c r="Y25" s="109"/>
    </row>
    <row r="26" spans="1:25" ht="21" customHeight="1">
      <c r="A26" s="188" t="s">
        <v>110</v>
      </c>
      <c r="B26" s="115"/>
      <c r="C26" s="191">
        <v>1</v>
      </c>
      <c r="D26" s="192"/>
      <c r="E26" s="192">
        <v>7</v>
      </c>
      <c r="F26" s="192"/>
      <c r="G26" s="192">
        <v>24</v>
      </c>
      <c r="H26" s="192"/>
      <c r="I26" s="192">
        <v>6</v>
      </c>
      <c r="J26" s="192"/>
      <c r="K26" s="193">
        <v>38</v>
      </c>
      <c r="L26" s="109"/>
      <c r="M26" s="189" t="s">
        <v>114</v>
      </c>
      <c r="N26" s="190">
        <v>35</v>
      </c>
      <c r="O26" s="109"/>
      <c r="P26" s="109"/>
      <c r="Q26" s="109"/>
      <c r="R26" s="109"/>
      <c r="S26" s="109"/>
      <c r="T26" s="109"/>
      <c r="U26" s="109"/>
      <c r="V26" s="109"/>
      <c r="W26" s="109"/>
      <c r="X26" s="109"/>
      <c r="Y26" s="109"/>
    </row>
    <row r="27" spans="1:25" ht="21" customHeight="1">
      <c r="A27" s="188" t="s">
        <v>111</v>
      </c>
      <c r="B27" s="115"/>
      <c r="C27" s="191">
        <v>2</v>
      </c>
      <c r="D27" s="192"/>
      <c r="E27" s="192">
        <v>2</v>
      </c>
      <c r="F27" s="192"/>
      <c r="G27" s="192">
        <v>2</v>
      </c>
      <c r="H27" s="192"/>
      <c r="I27" s="192">
        <v>3</v>
      </c>
      <c r="J27" s="192"/>
      <c r="K27" s="193">
        <v>9</v>
      </c>
      <c r="L27" s="109"/>
      <c r="M27" s="189" t="s">
        <v>104</v>
      </c>
      <c r="N27" s="190">
        <v>32</v>
      </c>
      <c r="O27" s="109"/>
      <c r="P27" s="109"/>
      <c r="Q27" s="109"/>
      <c r="R27" s="109"/>
      <c r="S27" s="109"/>
      <c r="T27" s="109"/>
      <c r="U27" s="109"/>
      <c r="V27" s="109"/>
      <c r="W27" s="109"/>
      <c r="X27" s="109"/>
      <c r="Y27" s="109"/>
    </row>
    <row r="28" spans="1:25" ht="21" customHeight="1">
      <c r="A28" s="188" t="s">
        <v>112</v>
      </c>
      <c r="B28" s="115"/>
      <c r="C28" s="191">
        <v>6</v>
      </c>
      <c r="D28" s="192"/>
      <c r="E28" s="192">
        <v>20</v>
      </c>
      <c r="F28" s="192"/>
      <c r="G28" s="192">
        <v>17</v>
      </c>
      <c r="H28" s="192"/>
      <c r="I28" s="192">
        <v>21</v>
      </c>
      <c r="J28" s="192"/>
      <c r="K28" s="193">
        <v>64</v>
      </c>
      <c r="L28" s="109"/>
      <c r="M28" s="189" t="s">
        <v>107</v>
      </c>
      <c r="N28" s="190">
        <v>27</v>
      </c>
      <c r="O28" s="109"/>
      <c r="P28" s="109"/>
      <c r="Q28" s="109"/>
      <c r="R28" s="109"/>
      <c r="S28" s="109"/>
      <c r="T28" s="109"/>
      <c r="U28" s="109"/>
      <c r="V28" s="109"/>
      <c r="W28" s="109"/>
      <c r="X28" s="109"/>
      <c r="Y28" s="109"/>
    </row>
    <row r="29" spans="1:25" ht="21" customHeight="1">
      <c r="A29" s="188" t="s">
        <v>113</v>
      </c>
      <c r="B29" s="115"/>
      <c r="C29" s="191">
        <v>1</v>
      </c>
      <c r="D29" s="192"/>
      <c r="E29" s="192">
        <v>3</v>
      </c>
      <c r="F29" s="192"/>
      <c r="G29" s="192">
        <v>12</v>
      </c>
      <c r="H29" s="192"/>
      <c r="I29" s="192">
        <v>5</v>
      </c>
      <c r="J29" s="192"/>
      <c r="K29" s="193">
        <v>21</v>
      </c>
      <c r="L29" s="109"/>
      <c r="M29" s="189" t="s">
        <v>120</v>
      </c>
      <c r="N29" s="190">
        <v>23</v>
      </c>
      <c r="O29" s="109"/>
      <c r="P29" s="109"/>
      <c r="Q29" s="109"/>
      <c r="R29" s="109"/>
      <c r="S29" s="109"/>
      <c r="T29" s="109"/>
      <c r="U29" s="109"/>
      <c r="V29" s="109"/>
      <c r="W29" s="109"/>
      <c r="X29" s="109"/>
      <c r="Y29" s="109"/>
    </row>
    <row r="30" spans="1:25" ht="21" customHeight="1">
      <c r="A30" s="188" t="s">
        <v>114</v>
      </c>
      <c r="B30" s="115"/>
      <c r="C30" s="191">
        <v>5</v>
      </c>
      <c r="D30" s="192"/>
      <c r="E30" s="192">
        <v>4</v>
      </c>
      <c r="F30" s="192"/>
      <c r="G30" s="192">
        <v>18</v>
      </c>
      <c r="H30" s="192"/>
      <c r="I30" s="192">
        <v>8</v>
      </c>
      <c r="J30" s="192"/>
      <c r="K30" s="193">
        <v>35</v>
      </c>
      <c r="L30" s="109"/>
      <c r="M30" s="189" t="s">
        <v>113</v>
      </c>
      <c r="N30" s="190">
        <v>21</v>
      </c>
      <c r="O30" s="109"/>
      <c r="P30" s="109"/>
      <c r="Q30" s="109"/>
      <c r="R30" s="109"/>
      <c r="S30" s="109"/>
      <c r="T30" s="109"/>
      <c r="U30" s="109"/>
      <c r="V30" s="109"/>
      <c r="W30" s="109"/>
      <c r="X30" s="109"/>
      <c r="Y30" s="109"/>
    </row>
    <row r="31" spans="1:25" ht="21" customHeight="1">
      <c r="A31" s="188" t="s">
        <v>115</v>
      </c>
      <c r="B31" s="115"/>
      <c r="C31" s="191"/>
      <c r="D31" s="192"/>
      <c r="E31" s="192"/>
      <c r="F31" s="192"/>
      <c r="G31" s="192">
        <v>7</v>
      </c>
      <c r="H31" s="192"/>
      <c r="I31" s="192"/>
      <c r="J31" s="192"/>
      <c r="K31" s="193">
        <v>7</v>
      </c>
      <c r="L31" s="109"/>
      <c r="M31" s="189" t="s">
        <v>117</v>
      </c>
      <c r="N31" s="190">
        <v>20</v>
      </c>
      <c r="O31" s="109"/>
      <c r="P31" s="109"/>
      <c r="Q31" s="109"/>
      <c r="R31" s="109"/>
      <c r="S31" s="109"/>
      <c r="T31" s="109"/>
      <c r="U31" s="109"/>
      <c r="V31" s="109"/>
      <c r="W31" s="109"/>
      <c r="X31" s="109"/>
      <c r="Y31" s="109"/>
    </row>
    <row r="32" spans="1:25" ht="21" customHeight="1">
      <c r="A32" s="188" t="s">
        <v>116</v>
      </c>
      <c r="B32" s="115"/>
      <c r="C32" s="191"/>
      <c r="D32" s="192"/>
      <c r="E32" s="192">
        <v>1</v>
      </c>
      <c r="F32" s="192"/>
      <c r="G32" s="192">
        <v>1</v>
      </c>
      <c r="H32" s="192"/>
      <c r="I32" s="192"/>
      <c r="J32" s="192"/>
      <c r="K32" s="193">
        <v>2</v>
      </c>
      <c r="L32" s="109"/>
      <c r="M32" s="189" t="s">
        <v>122</v>
      </c>
      <c r="N32" s="190">
        <v>11</v>
      </c>
      <c r="O32" s="109"/>
      <c r="P32" s="109"/>
      <c r="Q32" s="109"/>
      <c r="R32" s="109"/>
      <c r="S32" s="109"/>
      <c r="T32" s="109"/>
      <c r="U32" s="109"/>
      <c r="V32" s="109"/>
      <c r="W32" s="109"/>
      <c r="X32" s="109"/>
      <c r="Y32" s="109"/>
    </row>
    <row r="33" spans="1:25" ht="21" customHeight="1">
      <c r="A33" s="188" t="s">
        <v>117</v>
      </c>
      <c r="B33" s="115"/>
      <c r="C33" s="191">
        <v>2</v>
      </c>
      <c r="D33" s="192"/>
      <c r="E33" s="192">
        <v>5</v>
      </c>
      <c r="F33" s="192"/>
      <c r="G33" s="192">
        <v>9</v>
      </c>
      <c r="H33" s="192"/>
      <c r="I33" s="192">
        <v>4</v>
      </c>
      <c r="J33" s="192"/>
      <c r="K33" s="193">
        <v>20</v>
      </c>
      <c r="L33" s="109"/>
      <c r="M33" s="189" t="s">
        <v>111</v>
      </c>
      <c r="N33" s="190">
        <v>9</v>
      </c>
      <c r="O33" s="109"/>
      <c r="P33" s="109"/>
      <c r="Q33" s="109"/>
      <c r="R33" s="109"/>
      <c r="S33" s="109"/>
      <c r="T33" s="109"/>
      <c r="U33" s="109"/>
      <c r="V33" s="109"/>
      <c r="W33" s="109"/>
      <c r="X33" s="109"/>
      <c r="Y33" s="109"/>
    </row>
    <row r="34" spans="1:25" ht="21" customHeight="1">
      <c r="A34" s="188" t="s">
        <v>118</v>
      </c>
      <c r="B34" s="115"/>
      <c r="C34" s="191">
        <v>4</v>
      </c>
      <c r="D34" s="192"/>
      <c r="E34" s="192">
        <v>18</v>
      </c>
      <c r="F34" s="192"/>
      <c r="G34" s="192">
        <v>8</v>
      </c>
      <c r="H34" s="192"/>
      <c r="I34" s="192">
        <v>15</v>
      </c>
      <c r="J34" s="192"/>
      <c r="K34" s="193">
        <v>45</v>
      </c>
      <c r="L34" s="109"/>
      <c r="M34" s="189" t="s">
        <v>100</v>
      </c>
      <c r="N34" s="190">
        <v>8</v>
      </c>
      <c r="O34" s="109"/>
      <c r="P34" s="109"/>
      <c r="Q34" s="109"/>
      <c r="R34" s="109"/>
      <c r="S34" s="109"/>
      <c r="T34" s="109"/>
      <c r="U34" s="109"/>
      <c r="V34" s="109"/>
      <c r="W34" s="109"/>
      <c r="X34" s="109"/>
      <c r="Y34" s="109"/>
    </row>
    <row r="35" spans="1:25" ht="21" customHeight="1">
      <c r="A35" s="188" t="s">
        <v>119</v>
      </c>
      <c r="B35" s="115"/>
      <c r="C35" s="191">
        <v>3</v>
      </c>
      <c r="D35" s="192"/>
      <c r="E35" s="192"/>
      <c r="F35" s="192"/>
      <c r="G35" s="192">
        <v>3</v>
      </c>
      <c r="H35" s="192"/>
      <c r="I35" s="192"/>
      <c r="J35" s="192"/>
      <c r="K35" s="193">
        <v>6</v>
      </c>
      <c r="L35" s="109"/>
      <c r="M35" s="189" t="s">
        <v>115</v>
      </c>
      <c r="N35" s="190">
        <v>7</v>
      </c>
      <c r="O35" s="109"/>
      <c r="P35" s="109"/>
      <c r="Q35" s="109"/>
      <c r="R35" s="109"/>
      <c r="S35" s="109"/>
      <c r="T35" s="109"/>
      <c r="U35" s="109"/>
      <c r="V35" s="109"/>
      <c r="W35" s="109"/>
      <c r="X35" s="109"/>
      <c r="Y35" s="109"/>
    </row>
    <row r="36" spans="1:25" ht="21" customHeight="1">
      <c r="A36" s="188" t="s">
        <v>120</v>
      </c>
      <c r="B36" s="115"/>
      <c r="C36" s="191"/>
      <c r="D36" s="192"/>
      <c r="E36" s="192">
        <v>4</v>
      </c>
      <c r="F36" s="192"/>
      <c r="G36" s="192">
        <v>11</v>
      </c>
      <c r="H36" s="192"/>
      <c r="I36" s="192">
        <v>8</v>
      </c>
      <c r="J36" s="192"/>
      <c r="K36" s="193">
        <v>23</v>
      </c>
      <c r="L36" s="109"/>
      <c r="M36" s="189" t="s">
        <v>94</v>
      </c>
      <c r="N36" s="190">
        <v>6</v>
      </c>
      <c r="O36" s="109"/>
      <c r="P36" s="109"/>
      <c r="Q36" s="109"/>
      <c r="R36" s="109"/>
      <c r="S36" s="109"/>
      <c r="T36" s="109"/>
      <c r="U36" s="109"/>
      <c r="V36" s="109"/>
      <c r="W36" s="109"/>
      <c r="X36" s="109"/>
      <c r="Y36" s="109"/>
    </row>
    <row r="37" spans="1:25" ht="21" customHeight="1">
      <c r="A37" s="188" t="s">
        <v>121</v>
      </c>
      <c r="B37" s="115"/>
      <c r="C37" s="191">
        <v>15</v>
      </c>
      <c r="D37" s="192"/>
      <c r="E37" s="192">
        <v>33</v>
      </c>
      <c r="F37" s="192"/>
      <c r="G37" s="192">
        <v>63</v>
      </c>
      <c r="H37" s="192"/>
      <c r="I37" s="192">
        <v>64</v>
      </c>
      <c r="J37" s="192"/>
      <c r="K37" s="193">
        <v>175</v>
      </c>
      <c r="L37" s="109"/>
      <c r="M37" s="189" t="s">
        <v>119</v>
      </c>
      <c r="N37" s="190">
        <v>6</v>
      </c>
      <c r="O37" s="109"/>
      <c r="P37" s="109"/>
      <c r="Q37" s="109"/>
      <c r="R37" s="109"/>
      <c r="S37" s="109"/>
      <c r="T37" s="109"/>
      <c r="U37" s="109"/>
      <c r="V37" s="109"/>
      <c r="W37" s="109"/>
      <c r="X37" s="109"/>
      <c r="Y37" s="109"/>
    </row>
    <row r="38" spans="1:25" ht="21" customHeight="1">
      <c r="A38" s="188" t="s">
        <v>122</v>
      </c>
      <c r="B38" s="115"/>
      <c r="C38" s="191"/>
      <c r="D38" s="192"/>
      <c r="E38" s="192"/>
      <c r="F38" s="192"/>
      <c r="G38" s="192">
        <v>8</v>
      </c>
      <c r="H38" s="192"/>
      <c r="I38" s="192">
        <v>3</v>
      </c>
      <c r="J38" s="192"/>
      <c r="K38" s="193">
        <v>11</v>
      </c>
      <c r="L38" s="109"/>
      <c r="M38" s="189" t="s">
        <v>97</v>
      </c>
      <c r="N38" s="190">
        <v>5</v>
      </c>
      <c r="O38" s="109"/>
      <c r="P38" s="109"/>
      <c r="Q38" s="109"/>
      <c r="R38" s="109"/>
      <c r="S38" s="109"/>
      <c r="T38" s="109"/>
      <c r="U38" s="109"/>
      <c r="V38" s="109"/>
      <c r="W38" s="109"/>
      <c r="X38" s="109"/>
      <c r="Y38" s="109"/>
    </row>
    <row r="39" spans="1:25" ht="21" customHeight="1">
      <c r="A39" s="188" t="s">
        <v>123</v>
      </c>
      <c r="B39" s="115"/>
      <c r="C39" s="191">
        <v>16</v>
      </c>
      <c r="D39" s="192"/>
      <c r="E39" s="192">
        <v>22</v>
      </c>
      <c r="F39" s="192"/>
      <c r="G39" s="192">
        <v>82</v>
      </c>
      <c r="H39" s="192"/>
      <c r="I39" s="192">
        <v>36</v>
      </c>
      <c r="J39" s="192"/>
      <c r="K39" s="193">
        <v>156</v>
      </c>
      <c r="L39" s="109"/>
      <c r="M39" s="189" t="s">
        <v>116</v>
      </c>
      <c r="N39" s="190">
        <v>2</v>
      </c>
      <c r="O39" s="109"/>
      <c r="P39" s="109"/>
      <c r="Q39" s="109"/>
      <c r="R39" s="109"/>
      <c r="S39" s="109"/>
      <c r="T39" s="109"/>
      <c r="U39" s="109"/>
      <c r="V39" s="109"/>
      <c r="W39" s="109"/>
      <c r="X39" s="109"/>
      <c r="Y39" s="109"/>
    </row>
    <row r="40" spans="1:25" ht="21" customHeight="1">
      <c r="A40" s="188" t="s">
        <v>124</v>
      </c>
      <c r="B40" s="115"/>
      <c r="C40" s="191"/>
      <c r="D40" s="192"/>
      <c r="E40" s="192"/>
      <c r="F40" s="192"/>
      <c r="G40" s="192"/>
      <c r="H40" s="192"/>
      <c r="I40" s="192">
        <v>2</v>
      </c>
      <c r="J40" s="192"/>
      <c r="K40" s="193">
        <v>2</v>
      </c>
      <c r="L40" s="109"/>
      <c r="M40" s="189" t="s">
        <v>124</v>
      </c>
      <c r="N40" s="190">
        <v>2</v>
      </c>
      <c r="O40" s="109"/>
      <c r="P40" s="109"/>
      <c r="Q40" s="109"/>
      <c r="R40" s="109"/>
      <c r="S40" s="109"/>
      <c r="T40" s="109"/>
      <c r="U40" s="109"/>
      <c r="V40" s="109"/>
      <c r="W40" s="109"/>
      <c r="X40" s="109"/>
      <c r="Y40" s="109"/>
    </row>
    <row r="41" spans="1:25" ht="21" customHeight="1">
      <c r="A41" s="188" t="s">
        <v>125</v>
      </c>
      <c r="B41" s="115"/>
      <c r="C41" s="191">
        <v>1</v>
      </c>
      <c r="D41" s="192"/>
      <c r="E41" s="192">
        <v>80</v>
      </c>
      <c r="F41" s="192"/>
      <c r="G41" s="192">
        <v>6</v>
      </c>
      <c r="H41" s="192"/>
      <c r="I41" s="192">
        <v>19</v>
      </c>
      <c r="J41" s="192"/>
      <c r="K41" s="193">
        <v>106</v>
      </c>
      <c r="L41" s="109"/>
      <c r="M41" s="189" t="s">
        <v>96</v>
      </c>
      <c r="N41" s="190">
        <v>0</v>
      </c>
      <c r="O41" s="109"/>
      <c r="P41" s="109"/>
      <c r="Q41" s="109"/>
      <c r="R41" s="109"/>
      <c r="S41" s="109"/>
      <c r="T41" s="109"/>
      <c r="U41" s="109"/>
      <c r="V41" s="109"/>
      <c r="W41" s="109"/>
      <c r="X41" s="109"/>
      <c r="Y41" s="109"/>
    </row>
    <row r="42" spans="1:25" ht="21" customHeight="1">
      <c r="A42" s="188" t="s">
        <v>495</v>
      </c>
      <c r="B42" s="115"/>
      <c r="C42" s="191">
        <v>5</v>
      </c>
      <c r="D42" s="192"/>
      <c r="E42" s="192">
        <v>10</v>
      </c>
      <c r="F42" s="192"/>
      <c r="G42" s="192">
        <v>15</v>
      </c>
      <c r="H42" s="192"/>
      <c r="I42" s="192">
        <v>6</v>
      </c>
      <c r="J42" s="192"/>
      <c r="K42" s="193">
        <v>36</v>
      </c>
      <c r="L42" s="109"/>
      <c r="M42" s="189" t="s">
        <v>99</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162</v>
      </c>
      <c r="D44" s="196">
        <v>0</v>
      </c>
      <c r="E44" s="196">
        <v>534</v>
      </c>
      <c r="F44" s="196">
        <v>0</v>
      </c>
      <c r="G44" s="196">
        <v>765</v>
      </c>
      <c r="H44" s="196">
        <v>0</v>
      </c>
      <c r="I44" s="196">
        <v>499</v>
      </c>
      <c r="J44" s="196">
        <v>0</v>
      </c>
      <c r="K44" s="197">
        <v>1960</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15F06-F279-4598-A839-214E7B2A8BCB}">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135</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v>6</v>
      </c>
      <c r="D10" s="192"/>
      <c r="E10" s="192">
        <v>4</v>
      </c>
      <c r="F10" s="192"/>
      <c r="G10" s="192">
        <v>7</v>
      </c>
      <c r="H10" s="192"/>
      <c r="I10" s="192">
        <v>7</v>
      </c>
      <c r="J10" s="192"/>
      <c r="K10" s="193">
        <v>24</v>
      </c>
      <c r="L10" s="109"/>
      <c r="M10" s="189" t="s">
        <v>108</v>
      </c>
      <c r="N10" s="190">
        <v>220</v>
      </c>
      <c r="O10" s="109"/>
      <c r="P10" s="109"/>
      <c r="Q10" s="109"/>
      <c r="R10" s="109"/>
      <c r="S10" s="109"/>
      <c r="T10" s="109"/>
      <c r="U10" s="109"/>
      <c r="V10" s="109"/>
      <c r="W10" s="109"/>
      <c r="X10" s="109"/>
      <c r="Y10" s="109"/>
    </row>
    <row r="11" spans="1:25" ht="21" customHeight="1">
      <c r="A11" s="188" t="s">
        <v>95</v>
      </c>
      <c r="B11" s="115"/>
      <c r="C11" s="191">
        <v>4</v>
      </c>
      <c r="D11" s="192"/>
      <c r="E11" s="192">
        <v>1</v>
      </c>
      <c r="F11" s="192"/>
      <c r="G11" s="192">
        <v>3</v>
      </c>
      <c r="H11" s="192"/>
      <c r="I11" s="192">
        <v>1</v>
      </c>
      <c r="J11" s="192"/>
      <c r="K11" s="193">
        <v>9</v>
      </c>
      <c r="L11" s="109"/>
      <c r="M11" s="189" t="s">
        <v>102</v>
      </c>
      <c r="N11" s="190">
        <v>201</v>
      </c>
      <c r="O11" s="109"/>
      <c r="P11" s="109"/>
      <c r="Q11" s="109"/>
      <c r="R11" s="109"/>
      <c r="S11" s="109"/>
      <c r="T11" s="109"/>
      <c r="U11" s="109"/>
      <c r="V11" s="109"/>
      <c r="W11" s="109"/>
      <c r="X11" s="109"/>
      <c r="Y11" s="109"/>
    </row>
    <row r="12" spans="1:25" ht="21" customHeight="1">
      <c r="A12" s="188" t="s">
        <v>96</v>
      </c>
      <c r="B12" s="115"/>
      <c r="C12" s="191"/>
      <c r="D12" s="192"/>
      <c r="E12" s="192"/>
      <c r="F12" s="192"/>
      <c r="G12" s="192">
        <v>1</v>
      </c>
      <c r="H12" s="192"/>
      <c r="I12" s="192"/>
      <c r="J12" s="192"/>
      <c r="K12" s="193">
        <v>1</v>
      </c>
      <c r="L12" s="109"/>
      <c r="M12" s="189" t="s">
        <v>123</v>
      </c>
      <c r="N12" s="190">
        <v>140</v>
      </c>
      <c r="O12" s="109"/>
      <c r="P12" s="109"/>
      <c r="Q12" s="109"/>
      <c r="R12" s="109"/>
      <c r="S12" s="109"/>
      <c r="T12" s="109"/>
      <c r="U12" s="109"/>
      <c r="V12" s="109"/>
      <c r="W12" s="109"/>
      <c r="X12" s="109"/>
      <c r="Y12" s="109"/>
    </row>
    <row r="13" spans="1:25" ht="21" customHeight="1">
      <c r="A13" s="188" t="s">
        <v>97</v>
      </c>
      <c r="B13" s="115"/>
      <c r="C13" s="191"/>
      <c r="D13" s="192"/>
      <c r="E13" s="192">
        <v>2</v>
      </c>
      <c r="F13" s="192"/>
      <c r="G13" s="192">
        <v>2</v>
      </c>
      <c r="H13" s="192"/>
      <c r="I13" s="192">
        <v>1</v>
      </c>
      <c r="J13" s="192"/>
      <c r="K13" s="193">
        <v>5</v>
      </c>
      <c r="L13" s="109"/>
      <c r="M13" s="189" t="s">
        <v>121</v>
      </c>
      <c r="N13" s="190">
        <v>132</v>
      </c>
      <c r="O13" s="109"/>
      <c r="P13" s="109"/>
      <c r="Q13" s="109"/>
      <c r="R13" s="109"/>
      <c r="S13" s="109"/>
      <c r="T13" s="109"/>
      <c r="U13" s="109"/>
      <c r="V13" s="109"/>
      <c r="W13" s="109"/>
      <c r="X13" s="109"/>
      <c r="Y13" s="109"/>
    </row>
    <row r="14" spans="1:25" ht="21" customHeight="1">
      <c r="A14" s="188" t="s">
        <v>100</v>
      </c>
      <c r="B14" s="115"/>
      <c r="C14" s="191">
        <v>19</v>
      </c>
      <c r="D14" s="192"/>
      <c r="E14" s="192">
        <v>54</v>
      </c>
      <c r="F14" s="192"/>
      <c r="G14" s="192">
        <v>5</v>
      </c>
      <c r="H14" s="192"/>
      <c r="I14" s="192">
        <v>21</v>
      </c>
      <c r="J14" s="192"/>
      <c r="K14" s="193">
        <v>99</v>
      </c>
      <c r="L14" s="109"/>
      <c r="M14" s="189" t="s">
        <v>100</v>
      </c>
      <c r="N14" s="190">
        <v>99</v>
      </c>
      <c r="O14" s="109"/>
      <c r="P14" s="109"/>
      <c r="Q14" s="109"/>
      <c r="R14" s="109"/>
      <c r="S14" s="109"/>
      <c r="T14" s="109"/>
      <c r="U14" s="109"/>
      <c r="V14" s="109"/>
      <c r="W14" s="109"/>
      <c r="X14" s="109"/>
      <c r="Y14" s="109"/>
    </row>
    <row r="15" spans="1:25" ht="21" customHeight="1">
      <c r="A15" s="188" t="s">
        <v>101</v>
      </c>
      <c r="B15" s="115"/>
      <c r="C15" s="191">
        <v>3</v>
      </c>
      <c r="D15" s="192"/>
      <c r="E15" s="192">
        <v>8</v>
      </c>
      <c r="F15" s="192"/>
      <c r="G15" s="192">
        <v>3</v>
      </c>
      <c r="H15" s="192"/>
      <c r="I15" s="192">
        <v>6</v>
      </c>
      <c r="J15" s="192"/>
      <c r="K15" s="193">
        <v>20</v>
      </c>
      <c r="L15" s="109"/>
      <c r="M15" s="189" t="s">
        <v>112</v>
      </c>
      <c r="N15" s="190">
        <v>85</v>
      </c>
      <c r="O15" s="109"/>
      <c r="P15" s="109"/>
      <c r="Q15" s="109"/>
      <c r="R15" s="109"/>
      <c r="S15" s="109"/>
      <c r="T15" s="109"/>
      <c r="U15" s="109"/>
      <c r="V15" s="109"/>
      <c r="W15" s="109"/>
      <c r="X15" s="109"/>
      <c r="Y15" s="109"/>
    </row>
    <row r="16" spans="1:25" ht="21" customHeight="1">
      <c r="A16" s="188" t="s">
        <v>102</v>
      </c>
      <c r="B16" s="115"/>
      <c r="C16" s="191">
        <v>13</v>
      </c>
      <c r="D16" s="192"/>
      <c r="E16" s="192">
        <v>147</v>
      </c>
      <c r="F16" s="192"/>
      <c r="G16" s="192">
        <v>20</v>
      </c>
      <c r="H16" s="192"/>
      <c r="I16" s="192">
        <v>21</v>
      </c>
      <c r="J16" s="192"/>
      <c r="K16" s="193">
        <v>201</v>
      </c>
      <c r="L16" s="109"/>
      <c r="M16" s="189" t="s">
        <v>105</v>
      </c>
      <c r="N16" s="190">
        <v>77</v>
      </c>
      <c r="O16" s="109"/>
      <c r="P16" s="109"/>
      <c r="Q16" s="109"/>
      <c r="R16" s="109"/>
      <c r="S16" s="109"/>
      <c r="T16" s="109"/>
      <c r="U16" s="109"/>
      <c r="V16" s="109"/>
      <c r="W16" s="109"/>
      <c r="X16" s="109"/>
      <c r="Y16" s="109"/>
    </row>
    <row r="17" spans="1:25" ht="21" customHeight="1">
      <c r="A17" s="188" t="s">
        <v>98</v>
      </c>
      <c r="B17" s="115"/>
      <c r="C17" s="191">
        <v>3</v>
      </c>
      <c r="D17" s="192"/>
      <c r="E17" s="192">
        <v>13</v>
      </c>
      <c r="F17" s="192"/>
      <c r="G17" s="192">
        <v>2</v>
      </c>
      <c r="H17" s="192"/>
      <c r="I17" s="192">
        <v>10</v>
      </c>
      <c r="J17" s="192"/>
      <c r="K17" s="193">
        <v>28</v>
      </c>
      <c r="L17" s="109"/>
      <c r="M17" s="189" t="s">
        <v>104</v>
      </c>
      <c r="N17" s="190">
        <v>74</v>
      </c>
      <c r="O17" s="109"/>
      <c r="P17" s="109"/>
      <c r="Q17" s="109"/>
      <c r="R17" s="109"/>
      <c r="S17" s="109"/>
      <c r="T17" s="109"/>
      <c r="U17" s="109"/>
      <c r="V17" s="109"/>
      <c r="W17" s="109"/>
      <c r="X17" s="109"/>
      <c r="Y17" s="109"/>
    </row>
    <row r="18" spans="1:25" ht="21" customHeight="1">
      <c r="A18" s="188" t="s">
        <v>99</v>
      </c>
      <c r="B18" s="115"/>
      <c r="C18" s="191">
        <v>1</v>
      </c>
      <c r="D18" s="192"/>
      <c r="E18" s="192">
        <v>1</v>
      </c>
      <c r="F18" s="192"/>
      <c r="G18" s="192">
        <v>1</v>
      </c>
      <c r="H18" s="192"/>
      <c r="I18" s="192"/>
      <c r="J18" s="192"/>
      <c r="K18" s="193">
        <v>3</v>
      </c>
      <c r="L18" s="109"/>
      <c r="M18" s="189" t="s">
        <v>109</v>
      </c>
      <c r="N18" s="190">
        <v>62</v>
      </c>
      <c r="O18" s="109"/>
      <c r="P18" s="109"/>
      <c r="Q18" s="109"/>
      <c r="R18" s="109"/>
      <c r="S18" s="109"/>
      <c r="T18" s="109"/>
      <c r="U18" s="109"/>
      <c r="V18" s="109"/>
      <c r="W18" s="109"/>
      <c r="X18" s="109"/>
      <c r="Y18" s="109"/>
    </row>
    <row r="19" spans="1:25" ht="21" customHeight="1">
      <c r="A19" s="188" t="s">
        <v>103</v>
      </c>
      <c r="B19" s="115"/>
      <c r="C19" s="191"/>
      <c r="D19" s="192"/>
      <c r="E19" s="192">
        <v>4</v>
      </c>
      <c r="F19" s="192"/>
      <c r="G19" s="192">
        <v>2</v>
      </c>
      <c r="H19" s="192"/>
      <c r="I19" s="192">
        <v>5</v>
      </c>
      <c r="J19" s="192"/>
      <c r="K19" s="193">
        <v>11</v>
      </c>
      <c r="L19" s="109"/>
      <c r="M19" s="189" t="s">
        <v>495</v>
      </c>
      <c r="N19" s="190">
        <v>60</v>
      </c>
      <c r="O19" s="109"/>
      <c r="P19" s="109"/>
      <c r="Q19" s="109"/>
      <c r="R19" s="109"/>
      <c r="S19" s="109"/>
      <c r="T19" s="109"/>
      <c r="U19" s="109"/>
      <c r="V19" s="109"/>
      <c r="W19" s="109"/>
      <c r="X19" s="109"/>
      <c r="Y19" s="109"/>
    </row>
    <row r="20" spans="1:25" ht="21" customHeight="1">
      <c r="A20" s="188" t="s">
        <v>108</v>
      </c>
      <c r="B20" s="115"/>
      <c r="C20" s="191">
        <v>8</v>
      </c>
      <c r="D20" s="192"/>
      <c r="E20" s="192">
        <v>184</v>
      </c>
      <c r="F20" s="192"/>
      <c r="G20" s="192">
        <v>17</v>
      </c>
      <c r="H20" s="192"/>
      <c r="I20" s="192">
        <v>11</v>
      </c>
      <c r="J20" s="192"/>
      <c r="K20" s="193">
        <v>220</v>
      </c>
      <c r="L20" s="109"/>
      <c r="M20" s="189" t="s">
        <v>125</v>
      </c>
      <c r="N20" s="190">
        <v>50</v>
      </c>
      <c r="O20" s="109"/>
      <c r="P20" s="109"/>
      <c r="Q20" s="109"/>
      <c r="R20" s="109"/>
      <c r="S20" s="109"/>
      <c r="T20" s="109"/>
      <c r="U20" s="109"/>
      <c r="V20" s="109"/>
      <c r="W20" s="109"/>
      <c r="X20" s="109"/>
      <c r="Y20" s="109"/>
    </row>
    <row r="21" spans="1:25" ht="21" customHeight="1">
      <c r="A21" s="188" t="s">
        <v>104</v>
      </c>
      <c r="B21" s="115"/>
      <c r="C21" s="191">
        <v>12</v>
      </c>
      <c r="D21" s="192"/>
      <c r="E21" s="192">
        <v>53</v>
      </c>
      <c r="F21" s="192"/>
      <c r="G21" s="192">
        <v>5</v>
      </c>
      <c r="H21" s="192"/>
      <c r="I21" s="192">
        <v>4</v>
      </c>
      <c r="J21" s="192"/>
      <c r="K21" s="193">
        <v>74</v>
      </c>
      <c r="L21" s="109"/>
      <c r="M21" s="189" t="s">
        <v>120</v>
      </c>
      <c r="N21" s="190">
        <v>46</v>
      </c>
      <c r="O21" s="109"/>
      <c r="P21" s="109"/>
      <c r="Q21" s="109"/>
      <c r="R21" s="109"/>
      <c r="S21" s="109"/>
      <c r="T21" s="109"/>
      <c r="U21" s="109"/>
      <c r="V21" s="109"/>
      <c r="W21" s="109"/>
      <c r="X21" s="109"/>
      <c r="Y21" s="109"/>
    </row>
    <row r="22" spans="1:25" ht="21" customHeight="1">
      <c r="A22" s="188" t="s">
        <v>105</v>
      </c>
      <c r="B22" s="115"/>
      <c r="C22" s="191">
        <v>15</v>
      </c>
      <c r="D22" s="192"/>
      <c r="E22" s="192">
        <v>40</v>
      </c>
      <c r="F22" s="192"/>
      <c r="G22" s="192">
        <v>8</v>
      </c>
      <c r="H22" s="192"/>
      <c r="I22" s="192">
        <v>14</v>
      </c>
      <c r="J22" s="192"/>
      <c r="K22" s="193">
        <v>77</v>
      </c>
      <c r="L22" s="109"/>
      <c r="M22" s="189" t="s">
        <v>107</v>
      </c>
      <c r="N22" s="190">
        <v>45</v>
      </c>
      <c r="O22" s="109"/>
      <c r="P22" s="109"/>
      <c r="Q22" s="109"/>
      <c r="R22" s="109"/>
      <c r="S22" s="109"/>
      <c r="T22" s="109"/>
      <c r="U22" s="109"/>
      <c r="V22" s="109"/>
      <c r="W22" s="109"/>
      <c r="X22" s="109"/>
      <c r="Y22" s="109"/>
    </row>
    <row r="23" spans="1:25" ht="21" customHeight="1">
      <c r="A23" s="188" t="s">
        <v>106</v>
      </c>
      <c r="B23" s="115"/>
      <c r="C23" s="191"/>
      <c r="D23" s="192"/>
      <c r="E23" s="192">
        <v>16</v>
      </c>
      <c r="F23" s="192"/>
      <c r="G23" s="192">
        <v>9</v>
      </c>
      <c r="H23" s="192"/>
      <c r="I23" s="192">
        <v>6</v>
      </c>
      <c r="J23" s="192"/>
      <c r="K23" s="193">
        <v>31</v>
      </c>
      <c r="L23" s="109"/>
      <c r="M23" s="189" t="s">
        <v>106</v>
      </c>
      <c r="N23" s="190">
        <v>31</v>
      </c>
      <c r="O23" s="109"/>
      <c r="P23" s="109"/>
      <c r="Q23" s="109"/>
      <c r="R23" s="109"/>
      <c r="S23" s="109"/>
      <c r="T23" s="109"/>
      <c r="U23" s="109"/>
      <c r="V23" s="109"/>
      <c r="W23" s="109"/>
      <c r="X23" s="109"/>
      <c r="Y23" s="109"/>
    </row>
    <row r="24" spans="1:25" ht="21" customHeight="1">
      <c r="A24" s="188" t="s">
        <v>107</v>
      </c>
      <c r="B24" s="115"/>
      <c r="C24" s="191">
        <v>9</v>
      </c>
      <c r="D24" s="192"/>
      <c r="E24" s="192">
        <v>14</v>
      </c>
      <c r="F24" s="192"/>
      <c r="G24" s="192">
        <v>14</v>
      </c>
      <c r="H24" s="192"/>
      <c r="I24" s="192">
        <v>8</v>
      </c>
      <c r="J24" s="192"/>
      <c r="K24" s="193">
        <v>45</v>
      </c>
      <c r="L24" s="109"/>
      <c r="M24" s="189" t="s">
        <v>98</v>
      </c>
      <c r="N24" s="190">
        <v>28</v>
      </c>
      <c r="O24" s="109"/>
      <c r="P24" s="109"/>
      <c r="Q24" s="109"/>
      <c r="R24" s="109"/>
      <c r="S24" s="109"/>
      <c r="T24" s="109"/>
      <c r="U24" s="109"/>
      <c r="V24" s="109"/>
      <c r="W24" s="109"/>
      <c r="X24" s="109"/>
      <c r="Y24" s="109"/>
    </row>
    <row r="25" spans="1:25" ht="21" customHeight="1">
      <c r="A25" s="188" t="s">
        <v>109</v>
      </c>
      <c r="B25" s="115"/>
      <c r="C25" s="191">
        <v>3</v>
      </c>
      <c r="D25" s="192"/>
      <c r="E25" s="192">
        <v>29</v>
      </c>
      <c r="F25" s="192"/>
      <c r="G25" s="192">
        <v>15</v>
      </c>
      <c r="H25" s="192"/>
      <c r="I25" s="192">
        <v>15</v>
      </c>
      <c r="J25" s="192"/>
      <c r="K25" s="193">
        <v>62</v>
      </c>
      <c r="L25" s="109"/>
      <c r="M25" s="189" t="s">
        <v>118</v>
      </c>
      <c r="N25" s="190">
        <v>27</v>
      </c>
      <c r="O25" s="109"/>
      <c r="P25" s="109"/>
      <c r="Q25" s="109"/>
      <c r="R25" s="109"/>
      <c r="S25" s="109"/>
      <c r="T25" s="109"/>
      <c r="U25" s="109"/>
      <c r="V25" s="109"/>
      <c r="W25" s="109"/>
      <c r="X25" s="109"/>
      <c r="Y25" s="109"/>
    </row>
    <row r="26" spans="1:25" ht="21" customHeight="1">
      <c r="A26" s="188" t="s">
        <v>110</v>
      </c>
      <c r="B26" s="115"/>
      <c r="C26" s="191"/>
      <c r="D26" s="192"/>
      <c r="E26" s="192">
        <v>2</v>
      </c>
      <c r="F26" s="192"/>
      <c r="G26" s="192">
        <v>14</v>
      </c>
      <c r="H26" s="192"/>
      <c r="I26" s="192">
        <v>4</v>
      </c>
      <c r="J26" s="192"/>
      <c r="K26" s="193">
        <v>20</v>
      </c>
      <c r="L26" s="109"/>
      <c r="M26" s="189" t="s">
        <v>114</v>
      </c>
      <c r="N26" s="190">
        <v>25</v>
      </c>
      <c r="O26" s="109"/>
      <c r="P26" s="109"/>
      <c r="Q26" s="109"/>
      <c r="R26" s="109"/>
      <c r="S26" s="109"/>
      <c r="T26" s="109"/>
      <c r="U26" s="109"/>
      <c r="V26" s="109"/>
      <c r="W26" s="109"/>
      <c r="X26" s="109"/>
      <c r="Y26" s="109"/>
    </row>
    <row r="27" spans="1:25" ht="21" customHeight="1">
      <c r="A27" s="188" t="s">
        <v>111</v>
      </c>
      <c r="B27" s="115"/>
      <c r="C27" s="191"/>
      <c r="D27" s="192"/>
      <c r="E27" s="192"/>
      <c r="F27" s="192"/>
      <c r="G27" s="192">
        <v>4</v>
      </c>
      <c r="H27" s="192"/>
      <c r="I27" s="192">
        <v>4</v>
      </c>
      <c r="J27" s="192"/>
      <c r="K27" s="193">
        <v>8</v>
      </c>
      <c r="L27" s="109"/>
      <c r="M27" s="189" t="s">
        <v>94</v>
      </c>
      <c r="N27" s="190">
        <v>24</v>
      </c>
      <c r="O27" s="109"/>
      <c r="P27" s="109"/>
      <c r="Q27" s="109"/>
      <c r="R27" s="109"/>
      <c r="S27" s="109"/>
      <c r="T27" s="109"/>
      <c r="U27" s="109"/>
      <c r="V27" s="109"/>
      <c r="W27" s="109"/>
      <c r="X27" s="109"/>
      <c r="Y27" s="109"/>
    </row>
    <row r="28" spans="1:25" ht="21" customHeight="1">
      <c r="A28" s="188" t="s">
        <v>112</v>
      </c>
      <c r="B28" s="115"/>
      <c r="C28" s="191">
        <v>11</v>
      </c>
      <c r="D28" s="192"/>
      <c r="E28" s="192">
        <v>54</v>
      </c>
      <c r="F28" s="192"/>
      <c r="G28" s="192">
        <v>3</v>
      </c>
      <c r="H28" s="192"/>
      <c r="I28" s="192">
        <v>17</v>
      </c>
      <c r="J28" s="192"/>
      <c r="K28" s="193">
        <v>85</v>
      </c>
      <c r="L28" s="109"/>
      <c r="M28" s="189" t="s">
        <v>101</v>
      </c>
      <c r="N28" s="190">
        <v>20</v>
      </c>
      <c r="O28" s="109"/>
      <c r="P28" s="109"/>
      <c r="Q28" s="109"/>
      <c r="R28" s="109"/>
      <c r="S28" s="109"/>
      <c r="T28" s="109"/>
      <c r="U28" s="109"/>
      <c r="V28" s="109"/>
      <c r="W28" s="109"/>
      <c r="X28" s="109"/>
      <c r="Y28" s="109"/>
    </row>
    <row r="29" spans="1:25" ht="21" customHeight="1">
      <c r="A29" s="188" t="s">
        <v>113</v>
      </c>
      <c r="B29" s="115"/>
      <c r="C29" s="191">
        <v>3</v>
      </c>
      <c r="D29" s="192"/>
      <c r="E29" s="192">
        <v>11</v>
      </c>
      <c r="F29" s="192"/>
      <c r="G29" s="192">
        <v>5</v>
      </c>
      <c r="H29" s="192"/>
      <c r="I29" s="192"/>
      <c r="J29" s="192"/>
      <c r="K29" s="193">
        <v>19</v>
      </c>
      <c r="L29" s="109"/>
      <c r="M29" s="189" t="s">
        <v>110</v>
      </c>
      <c r="N29" s="190">
        <v>20</v>
      </c>
      <c r="O29" s="109"/>
      <c r="P29" s="109"/>
      <c r="Q29" s="109"/>
      <c r="R29" s="109"/>
      <c r="S29" s="109"/>
      <c r="T29" s="109"/>
      <c r="U29" s="109"/>
      <c r="V29" s="109"/>
      <c r="W29" s="109"/>
      <c r="X29" s="109"/>
      <c r="Y29" s="109"/>
    </row>
    <row r="30" spans="1:25" ht="21" customHeight="1">
      <c r="A30" s="188" t="s">
        <v>114</v>
      </c>
      <c r="B30" s="115"/>
      <c r="C30" s="191">
        <v>9</v>
      </c>
      <c r="D30" s="192"/>
      <c r="E30" s="192">
        <v>10</v>
      </c>
      <c r="F30" s="192"/>
      <c r="G30" s="192">
        <v>4</v>
      </c>
      <c r="H30" s="192"/>
      <c r="I30" s="192">
        <v>2</v>
      </c>
      <c r="J30" s="192"/>
      <c r="K30" s="193">
        <v>25</v>
      </c>
      <c r="L30" s="109"/>
      <c r="M30" s="189" t="s">
        <v>113</v>
      </c>
      <c r="N30" s="190">
        <v>19</v>
      </c>
      <c r="O30" s="109"/>
      <c r="P30" s="109"/>
      <c r="Q30" s="109"/>
      <c r="R30" s="109"/>
      <c r="S30" s="109"/>
      <c r="T30" s="109"/>
      <c r="U30" s="109"/>
      <c r="V30" s="109"/>
      <c r="W30" s="109"/>
      <c r="X30" s="109"/>
      <c r="Y30" s="109"/>
    </row>
    <row r="31" spans="1:25" ht="21" customHeight="1">
      <c r="A31" s="188" t="s">
        <v>115</v>
      </c>
      <c r="B31" s="115"/>
      <c r="C31" s="191"/>
      <c r="D31" s="192"/>
      <c r="E31" s="192">
        <v>1</v>
      </c>
      <c r="F31" s="192"/>
      <c r="G31" s="192">
        <v>1</v>
      </c>
      <c r="H31" s="192"/>
      <c r="I31" s="192">
        <v>1</v>
      </c>
      <c r="J31" s="192"/>
      <c r="K31" s="193">
        <v>3</v>
      </c>
      <c r="L31" s="109"/>
      <c r="M31" s="189" t="s">
        <v>122</v>
      </c>
      <c r="N31" s="190">
        <v>13</v>
      </c>
      <c r="O31" s="109"/>
      <c r="P31" s="109"/>
      <c r="Q31" s="109"/>
      <c r="R31" s="109"/>
      <c r="S31" s="109"/>
      <c r="T31" s="109"/>
      <c r="U31" s="109"/>
      <c r="V31" s="109"/>
      <c r="W31" s="109"/>
      <c r="X31" s="109"/>
      <c r="Y31" s="109"/>
    </row>
    <row r="32" spans="1:25" ht="21" customHeight="1">
      <c r="A32" s="188" t="s">
        <v>116</v>
      </c>
      <c r="B32" s="115"/>
      <c r="C32" s="191">
        <v>2</v>
      </c>
      <c r="D32" s="192"/>
      <c r="E32" s="192">
        <v>4</v>
      </c>
      <c r="F32" s="192"/>
      <c r="G32" s="192"/>
      <c r="H32" s="192"/>
      <c r="I32" s="192">
        <v>2</v>
      </c>
      <c r="J32" s="192"/>
      <c r="K32" s="193">
        <v>8</v>
      </c>
      <c r="L32" s="109"/>
      <c r="M32" s="189" t="s">
        <v>103</v>
      </c>
      <c r="N32" s="190">
        <v>11</v>
      </c>
      <c r="O32" s="109"/>
      <c r="P32" s="109"/>
      <c r="Q32" s="109"/>
      <c r="R32" s="109"/>
      <c r="S32" s="109"/>
      <c r="T32" s="109"/>
      <c r="U32" s="109"/>
      <c r="V32" s="109"/>
      <c r="W32" s="109"/>
      <c r="X32" s="109"/>
      <c r="Y32" s="109"/>
    </row>
    <row r="33" spans="1:25" ht="21" customHeight="1">
      <c r="A33" s="188" t="s">
        <v>117</v>
      </c>
      <c r="B33" s="115"/>
      <c r="C33" s="191"/>
      <c r="D33" s="192"/>
      <c r="E33" s="192">
        <v>2</v>
      </c>
      <c r="F33" s="192"/>
      <c r="G33" s="192">
        <v>6</v>
      </c>
      <c r="H33" s="192"/>
      <c r="I33" s="192">
        <v>3</v>
      </c>
      <c r="J33" s="192"/>
      <c r="K33" s="193">
        <v>11</v>
      </c>
      <c r="L33" s="109"/>
      <c r="M33" s="189" t="s">
        <v>117</v>
      </c>
      <c r="N33" s="190">
        <v>11</v>
      </c>
      <c r="O33" s="109"/>
      <c r="P33" s="109"/>
      <c r="Q33" s="109"/>
      <c r="R33" s="109"/>
      <c r="S33" s="109"/>
      <c r="T33" s="109"/>
      <c r="U33" s="109"/>
      <c r="V33" s="109"/>
      <c r="W33" s="109"/>
      <c r="X33" s="109"/>
      <c r="Y33" s="109"/>
    </row>
    <row r="34" spans="1:25" ht="21" customHeight="1">
      <c r="A34" s="188" t="s">
        <v>118</v>
      </c>
      <c r="B34" s="115"/>
      <c r="C34" s="191">
        <v>2</v>
      </c>
      <c r="D34" s="192"/>
      <c r="E34" s="192">
        <v>8</v>
      </c>
      <c r="F34" s="192"/>
      <c r="G34" s="192">
        <v>8</v>
      </c>
      <c r="H34" s="192"/>
      <c r="I34" s="192">
        <v>9</v>
      </c>
      <c r="J34" s="192"/>
      <c r="K34" s="193">
        <v>27</v>
      </c>
      <c r="L34" s="109"/>
      <c r="M34" s="189" t="s">
        <v>119</v>
      </c>
      <c r="N34" s="190">
        <v>11</v>
      </c>
      <c r="O34" s="109"/>
      <c r="P34" s="109"/>
      <c r="Q34" s="109"/>
      <c r="R34" s="109"/>
      <c r="S34" s="109"/>
      <c r="T34" s="109"/>
      <c r="U34" s="109"/>
      <c r="V34" s="109"/>
      <c r="W34" s="109"/>
      <c r="X34" s="109"/>
      <c r="Y34" s="109"/>
    </row>
    <row r="35" spans="1:25" ht="21" customHeight="1">
      <c r="A35" s="188" t="s">
        <v>119</v>
      </c>
      <c r="B35" s="115"/>
      <c r="C35" s="191">
        <v>1</v>
      </c>
      <c r="D35" s="192"/>
      <c r="E35" s="192">
        <v>2</v>
      </c>
      <c r="F35" s="192"/>
      <c r="G35" s="192">
        <v>7</v>
      </c>
      <c r="H35" s="192"/>
      <c r="I35" s="192">
        <v>1</v>
      </c>
      <c r="J35" s="192"/>
      <c r="K35" s="193">
        <v>11</v>
      </c>
      <c r="L35" s="109"/>
      <c r="M35" s="189" t="s">
        <v>95</v>
      </c>
      <c r="N35" s="190">
        <v>9</v>
      </c>
      <c r="O35" s="109"/>
      <c r="P35" s="109"/>
      <c r="Q35" s="109"/>
      <c r="R35" s="109"/>
      <c r="S35" s="109"/>
      <c r="T35" s="109"/>
      <c r="U35" s="109"/>
      <c r="V35" s="109"/>
      <c r="W35" s="109"/>
      <c r="X35" s="109"/>
      <c r="Y35" s="109"/>
    </row>
    <row r="36" spans="1:25" ht="21" customHeight="1">
      <c r="A36" s="188" t="s">
        <v>120</v>
      </c>
      <c r="B36" s="115"/>
      <c r="C36" s="191">
        <v>4</v>
      </c>
      <c r="D36" s="192"/>
      <c r="E36" s="192">
        <v>17</v>
      </c>
      <c r="F36" s="192"/>
      <c r="G36" s="192">
        <v>14</v>
      </c>
      <c r="H36" s="192"/>
      <c r="I36" s="192">
        <v>11</v>
      </c>
      <c r="J36" s="192"/>
      <c r="K36" s="193">
        <v>46</v>
      </c>
      <c r="L36" s="109"/>
      <c r="M36" s="189" t="s">
        <v>111</v>
      </c>
      <c r="N36" s="190">
        <v>8</v>
      </c>
      <c r="O36" s="109"/>
      <c r="P36" s="109"/>
      <c r="Q36" s="109"/>
      <c r="R36" s="109"/>
      <c r="S36" s="109"/>
      <c r="T36" s="109"/>
      <c r="U36" s="109"/>
      <c r="V36" s="109"/>
      <c r="W36" s="109"/>
      <c r="X36" s="109"/>
      <c r="Y36" s="109"/>
    </row>
    <row r="37" spans="1:25" ht="21" customHeight="1">
      <c r="A37" s="188" t="s">
        <v>121</v>
      </c>
      <c r="B37" s="115"/>
      <c r="C37" s="191">
        <v>7</v>
      </c>
      <c r="D37" s="192"/>
      <c r="E37" s="192">
        <v>18</v>
      </c>
      <c r="F37" s="192"/>
      <c r="G37" s="192">
        <v>49</v>
      </c>
      <c r="H37" s="192"/>
      <c r="I37" s="192">
        <v>58</v>
      </c>
      <c r="J37" s="192"/>
      <c r="K37" s="193">
        <v>132</v>
      </c>
      <c r="L37" s="109"/>
      <c r="M37" s="189" t="s">
        <v>116</v>
      </c>
      <c r="N37" s="190">
        <v>8</v>
      </c>
      <c r="O37" s="109"/>
      <c r="P37" s="109"/>
      <c r="Q37" s="109"/>
      <c r="R37" s="109"/>
      <c r="S37" s="109"/>
      <c r="T37" s="109"/>
      <c r="U37" s="109"/>
      <c r="V37" s="109"/>
      <c r="W37" s="109"/>
      <c r="X37" s="109"/>
      <c r="Y37" s="109"/>
    </row>
    <row r="38" spans="1:25" ht="21" customHeight="1">
      <c r="A38" s="188" t="s">
        <v>122</v>
      </c>
      <c r="B38" s="115"/>
      <c r="C38" s="191">
        <v>2</v>
      </c>
      <c r="D38" s="192"/>
      <c r="E38" s="192">
        <v>3</v>
      </c>
      <c r="F38" s="192"/>
      <c r="G38" s="192">
        <v>6</v>
      </c>
      <c r="H38" s="192"/>
      <c r="I38" s="192">
        <v>2</v>
      </c>
      <c r="J38" s="192"/>
      <c r="K38" s="193">
        <v>13</v>
      </c>
      <c r="L38" s="109"/>
      <c r="M38" s="189" t="s">
        <v>97</v>
      </c>
      <c r="N38" s="190">
        <v>5</v>
      </c>
      <c r="O38" s="109"/>
      <c r="P38" s="109"/>
      <c r="Q38" s="109"/>
      <c r="R38" s="109"/>
      <c r="S38" s="109"/>
      <c r="T38" s="109"/>
      <c r="U38" s="109"/>
      <c r="V38" s="109"/>
      <c r="W38" s="109"/>
      <c r="X38" s="109"/>
      <c r="Y38" s="109"/>
    </row>
    <row r="39" spans="1:25" ht="21" customHeight="1">
      <c r="A39" s="188" t="s">
        <v>123</v>
      </c>
      <c r="B39" s="115"/>
      <c r="C39" s="191">
        <v>36</v>
      </c>
      <c r="D39" s="192"/>
      <c r="E39" s="192">
        <v>49</v>
      </c>
      <c r="F39" s="192"/>
      <c r="G39" s="192">
        <v>23</v>
      </c>
      <c r="H39" s="192"/>
      <c r="I39" s="192">
        <v>32</v>
      </c>
      <c r="J39" s="192"/>
      <c r="K39" s="193">
        <v>140</v>
      </c>
      <c r="L39" s="109"/>
      <c r="M39" s="189" t="s">
        <v>99</v>
      </c>
      <c r="N39" s="190">
        <v>3</v>
      </c>
      <c r="O39" s="109"/>
      <c r="P39" s="109"/>
      <c r="Q39" s="109"/>
      <c r="R39" s="109"/>
      <c r="S39" s="109"/>
      <c r="T39" s="109"/>
      <c r="U39" s="109"/>
      <c r="V39" s="109"/>
      <c r="W39" s="109"/>
      <c r="X39" s="109"/>
      <c r="Y39" s="109"/>
    </row>
    <row r="40" spans="1:25" ht="21" customHeight="1">
      <c r="A40" s="188" t="s">
        <v>124</v>
      </c>
      <c r="B40" s="115"/>
      <c r="C40" s="191"/>
      <c r="D40" s="192"/>
      <c r="E40" s="192">
        <v>2</v>
      </c>
      <c r="F40" s="192"/>
      <c r="G40" s="192">
        <v>1</v>
      </c>
      <c r="H40" s="192"/>
      <c r="I40" s="192"/>
      <c r="J40" s="192"/>
      <c r="K40" s="193">
        <v>3</v>
      </c>
      <c r="L40" s="109"/>
      <c r="M40" s="189" t="s">
        <v>115</v>
      </c>
      <c r="N40" s="190">
        <v>3</v>
      </c>
      <c r="O40" s="109"/>
      <c r="P40" s="109"/>
      <c r="Q40" s="109"/>
      <c r="R40" s="109"/>
      <c r="S40" s="109"/>
      <c r="T40" s="109"/>
      <c r="U40" s="109"/>
      <c r="V40" s="109"/>
      <c r="W40" s="109"/>
      <c r="X40" s="109"/>
      <c r="Y40" s="109"/>
    </row>
    <row r="41" spans="1:25" ht="21" customHeight="1">
      <c r="A41" s="188" t="s">
        <v>125</v>
      </c>
      <c r="B41" s="115"/>
      <c r="C41" s="191">
        <v>8</v>
      </c>
      <c r="D41" s="192"/>
      <c r="E41" s="192">
        <v>17</v>
      </c>
      <c r="F41" s="192"/>
      <c r="G41" s="192">
        <v>10</v>
      </c>
      <c r="H41" s="192"/>
      <c r="I41" s="192">
        <v>15</v>
      </c>
      <c r="J41" s="192"/>
      <c r="K41" s="193">
        <v>50</v>
      </c>
      <c r="L41" s="109"/>
      <c r="M41" s="189" t="s">
        <v>124</v>
      </c>
      <c r="N41" s="190">
        <v>3</v>
      </c>
      <c r="O41" s="109"/>
      <c r="P41" s="109"/>
      <c r="Q41" s="109"/>
      <c r="R41" s="109"/>
      <c r="S41" s="109"/>
      <c r="T41" s="109"/>
      <c r="U41" s="109"/>
      <c r="V41" s="109"/>
      <c r="W41" s="109"/>
      <c r="X41" s="109"/>
      <c r="Y41" s="109"/>
    </row>
    <row r="42" spans="1:25" ht="21" customHeight="1">
      <c r="A42" s="188" t="s">
        <v>495</v>
      </c>
      <c r="B42" s="115"/>
      <c r="C42" s="191">
        <v>6</v>
      </c>
      <c r="D42" s="192"/>
      <c r="E42" s="192">
        <v>14</v>
      </c>
      <c r="F42" s="192"/>
      <c r="G42" s="192">
        <v>20</v>
      </c>
      <c r="H42" s="192"/>
      <c r="I42" s="192">
        <v>20</v>
      </c>
      <c r="J42" s="192"/>
      <c r="K42" s="193">
        <v>60</v>
      </c>
      <c r="L42" s="109"/>
      <c r="M42" s="189" t="s">
        <v>96</v>
      </c>
      <c r="N42" s="190">
        <v>1</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187</v>
      </c>
      <c r="D44" s="196">
        <v>0</v>
      </c>
      <c r="E44" s="196">
        <v>784</v>
      </c>
      <c r="F44" s="196">
        <v>0</v>
      </c>
      <c r="G44" s="196">
        <v>289</v>
      </c>
      <c r="H44" s="196">
        <v>0</v>
      </c>
      <c r="I44" s="196">
        <v>311</v>
      </c>
      <c r="J44" s="196">
        <v>0</v>
      </c>
      <c r="K44" s="197">
        <v>1571</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A889-5FA5-49D2-AD09-B02FE1A9CFFB}">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4.44140625" customWidth="1"/>
    <col min="4" max="4" width="7.33203125" customWidth="1"/>
    <col min="5" max="5" width="4.44140625" customWidth="1"/>
    <col min="6" max="6" width="7.33203125" customWidth="1"/>
    <col min="7" max="7" width="4.44140625" customWidth="1"/>
    <col min="8" max="8" width="7.33203125" customWidth="1"/>
    <col min="9" max="9" width="4.44140625" customWidth="1"/>
    <col min="10" max="10" width="7.3320312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136</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c r="F10" s="192">
        <v>3</v>
      </c>
      <c r="G10" s="192"/>
      <c r="H10" s="192"/>
      <c r="I10" s="192"/>
      <c r="J10" s="192">
        <v>2</v>
      </c>
      <c r="K10" s="193">
        <v>5</v>
      </c>
      <c r="L10" s="109"/>
      <c r="M10" s="189" t="s">
        <v>102</v>
      </c>
      <c r="N10" s="190">
        <v>199</v>
      </c>
      <c r="O10" s="109"/>
      <c r="P10" s="109"/>
      <c r="Q10" s="109"/>
      <c r="R10" s="109"/>
      <c r="S10" s="109"/>
      <c r="T10" s="109"/>
      <c r="U10" s="109"/>
      <c r="V10" s="109"/>
      <c r="W10" s="109"/>
      <c r="X10" s="109"/>
      <c r="Y10" s="109"/>
    </row>
    <row r="11" spans="1:25" ht="21" customHeight="1">
      <c r="A11" s="188" t="s">
        <v>95</v>
      </c>
      <c r="B11" s="115"/>
      <c r="C11" s="191"/>
      <c r="D11" s="192"/>
      <c r="E11" s="192"/>
      <c r="F11" s="192"/>
      <c r="G11" s="192"/>
      <c r="H11" s="192">
        <v>1</v>
      </c>
      <c r="I11" s="192"/>
      <c r="J11" s="192">
        <v>1</v>
      </c>
      <c r="K11" s="193">
        <v>2</v>
      </c>
      <c r="L11" s="109"/>
      <c r="M11" s="189" t="s">
        <v>108</v>
      </c>
      <c r="N11" s="190">
        <v>167</v>
      </c>
      <c r="O11" s="109"/>
      <c r="P11" s="109"/>
      <c r="Q11" s="109"/>
      <c r="R11" s="109"/>
      <c r="S11" s="109"/>
      <c r="T11" s="109"/>
      <c r="U11" s="109"/>
      <c r="V11" s="109"/>
      <c r="W11" s="109"/>
      <c r="X11" s="109"/>
      <c r="Y11" s="109"/>
    </row>
    <row r="12" spans="1:25" ht="21" customHeight="1">
      <c r="A12" s="188" t="s">
        <v>96</v>
      </c>
      <c r="B12" s="115"/>
      <c r="C12" s="191"/>
      <c r="D12" s="192"/>
      <c r="E12" s="192"/>
      <c r="F12" s="192"/>
      <c r="G12" s="192"/>
      <c r="H12" s="192"/>
      <c r="I12" s="192"/>
      <c r="J12" s="192"/>
      <c r="K12" s="193">
        <v>0</v>
      </c>
      <c r="L12" s="109"/>
      <c r="M12" s="189" t="s">
        <v>105</v>
      </c>
      <c r="N12" s="190">
        <v>114</v>
      </c>
      <c r="O12" s="109"/>
      <c r="P12" s="109"/>
      <c r="Q12" s="109"/>
      <c r="R12" s="109"/>
      <c r="S12" s="109"/>
      <c r="T12" s="109"/>
      <c r="U12" s="109"/>
      <c r="V12" s="109"/>
      <c r="W12" s="109"/>
      <c r="X12" s="109"/>
      <c r="Y12" s="109"/>
    </row>
    <row r="13" spans="1:25" ht="21" customHeight="1">
      <c r="A13" s="188" t="s">
        <v>97</v>
      </c>
      <c r="B13" s="115"/>
      <c r="C13" s="191"/>
      <c r="D13" s="192"/>
      <c r="E13" s="192"/>
      <c r="F13" s="192"/>
      <c r="G13" s="192"/>
      <c r="H13" s="192">
        <v>3</v>
      </c>
      <c r="I13" s="192"/>
      <c r="J13" s="192"/>
      <c r="K13" s="193">
        <v>3</v>
      </c>
      <c r="L13" s="109"/>
      <c r="M13" s="189" t="s">
        <v>110</v>
      </c>
      <c r="N13" s="190">
        <v>70</v>
      </c>
      <c r="O13" s="109"/>
      <c r="P13" s="109"/>
      <c r="Q13" s="109"/>
      <c r="R13" s="109"/>
      <c r="S13" s="109"/>
      <c r="T13" s="109"/>
      <c r="U13" s="109"/>
      <c r="V13" s="109"/>
      <c r="W13" s="109"/>
      <c r="X13" s="109"/>
      <c r="Y13" s="109"/>
    </row>
    <row r="14" spans="1:25" ht="21" customHeight="1">
      <c r="A14" s="188" t="s">
        <v>100</v>
      </c>
      <c r="B14" s="115"/>
      <c r="C14" s="191"/>
      <c r="D14" s="192"/>
      <c r="E14" s="192"/>
      <c r="F14" s="192">
        <v>4</v>
      </c>
      <c r="G14" s="192"/>
      <c r="H14" s="192">
        <v>3</v>
      </c>
      <c r="I14" s="192"/>
      <c r="J14" s="192">
        <v>1</v>
      </c>
      <c r="K14" s="193">
        <v>8</v>
      </c>
      <c r="L14" s="109"/>
      <c r="M14" s="189" t="s">
        <v>101</v>
      </c>
      <c r="N14" s="190">
        <v>66</v>
      </c>
      <c r="O14" s="109"/>
      <c r="P14" s="109"/>
      <c r="Q14" s="109"/>
      <c r="R14" s="109"/>
      <c r="S14" s="109"/>
      <c r="T14" s="109"/>
      <c r="U14" s="109"/>
      <c r="V14" s="109"/>
      <c r="W14" s="109"/>
      <c r="X14" s="109"/>
      <c r="Y14" s="109"/>
    </row>
    <row r="15" spans="1:25" ht="21" customHeight="1">
      <c r="A15" s="188" t="s">
        <v>101</v>
      </c>
      <c r="B15" s="115"/>
      <c r="C15" s="191"/>
      <c r="D15" s="192">
        <v>3</v>
      </c>
      <c r="E15" s="192"/>
      <c r="F15" s="192">
        <v>41</v>
      </c>
      <c r="G15" s="192"/>
      <c r="H15" s="192">
        <v>8</v>
      </c>
      <c r="I15" s="192"/>
      <c r="J15" s="192">
        <v>14</v>
      </c>
      <c r="K15" s="193">
        <v>66</v>
      </c>
      <c r="L15" s="109"/>
      <c r="M15" s="189" t="s">
        <v>123</v>
      </c>
      <c r="N15" s="190">
        <v>66</v>
      </c>
      <c r="O15" s="109"/>
      <c r="P15" s="109"/>
      <c r="Q15" s="109"/>
      <c r="R15" s="109"/>
      <c r="S15" s="109"/>
      <c r="T15" s="109"/>
      <c r="U15" s="109"/>
      <c r="V15" s="109"/>
      <c r="W15" s="109"/>
      <c r="X15" s="109"/>
      <c r="Y15" s="109"/>
    </row>
    <row r="16" spans="1:25" ht="21" customHeight="1">
      <c r="A16" s="188" t="s">
        <v>102</v>
      </c>
      <c r="B16" s="115"/>
      <c r="C16" s="191"/>
      <c r="D16" s="192">
        <v>5</v>
      </c>
      <c r="E16" s="192"/>
      <c r="F16" s="192">
        <v>67</v>
      </c>
      <c r="G16" s="192"/>
      <c r="H16" s="192">
        <v>98</v>
      </c>
      <c r="I16" s="192"/>
      <c r="J16" s="192">
        <v>29</v>
      </c>
      <c r="K16" s="193">
        <v>199</v>
      </c>
      <c r="L16" s="109"/>
      <c r="M16" s="189" t="s">
        <v>121</v>
      </c>
      <c r="N16" s="190">
        <v>64</v>
      </c>
      <c r="O16" s="109"/>
      <c r="P16" s="109"/>
      <c r="Q16" s="109"/>
      <c r="R16" s="109"/>
      <c r="S16" s="109"/>
      <c r="T16" s="109"/>
      <c r="U16" s="109"/>
      <c r="V16" s="109"/>
      <c r="W16" s="109"/>
      <c r="X16" s="109"/>
      <c r="Y16" s="109"/>
    </row>
    <row r="17" spans="1:25" ht="21" customHeight="1">
      <c r="A17" s="188" t="s">
        <v>98</v>
      </c>
      <c r="B17" s="115"/>
      <c r="C17" s="191"/>
      <c r="D17" s="192">
        <v>2</v>
      </c>
      <c r="E17" s="192"/>
      <c r="F17" s="192">
        <v>12</v>
      </c>
      <c r="G17" s="192"/>
      <c r="H17" s="192">
        <v>15</v>
      </c>
      <c r="I17" s="192"/>
      <c r="J17" s="192">
        <v>17</v>
      </c>
      <c r="K17" s="193">
        <v>46</v>
      </c>
      <c r="L17" s="109"/>
      <c r="M17" s="189" t="s">
        <v>104</v>
      </c>
      <c r="N17" s="190">
        <v>49</v>
      </c>
      <c r="O17" s="109"/>
      <c r="P17" s="109"/>
      <c r="Q17" s="109"/>
      <c r="R17" s="109"/>
      <c r="S17" s="109"/>
      <c r="T17" s="109"/>
      <c r="U17" s="109"/>
      <c r="V17" s="109"/>
      <c r="W17" s="109"/>
      <c r="X17" s="109"/>
      <c r="Y17" s="109"/>
    </row>
    <row r="18" spans="1:25" ht="21" customHeight="1">
      <c r="A18" s="188" t="s">
        <v>99</v>
      </c>
      <c r="B18" s="115"/>
      <c r="C18" s="191"/>
      <c r="D18" s="192"/>
      <c r="E18" s="192"/>
      <c r="F18" s="192">
        <v>1</v>
      </c>
      <c r="G18" s="192"/>
      <c r="H18" s="192">
        <v>4</v>
      </c>
      <c r="I18" s="192"/>
      <c r="J18" s="192">
        <v>1</v>
      </c>
      <c r="K18" s="193">
        <v>6</v>
      </c>
      <c r="L18" s="109"/>
      <c r="M18" s="189" t="s">
        <v>98</v>
      </c>
      <c r="N18" s="190">
        <v>46</v>
      </c>
      <c r="O18" s="109"/>
      <c r="P18" s="109"/>
      <c r="Q18" s="109"/>
      <c r="R18" s="109"/>
      <c r="S18" s="109"/>
      <c r="T18" s="109"/>
      <c r="U18" s="109"/>
      <c r="V18" s="109"/>
      <c r="W18" s="109"/>
      <c r="X18" s="109"/>
      <c r="Y18" s="109"/>
    </row>
    <row r="19" spans="1:25" ht="21" customHeight="1">
      <c r="A19" s="188" t="s">
        <v>103</v>
      </c>
      <c r="B19" s="115"/>
      <c r="C19" s="191"/>
      <c r="D19" s="192">
        <v>1</v>
      </c>
      <c r="E19" s="192"/>
      <c r="F19" s="192">
        <v>2</v>
      </c>
      <c r="G19" s="192"/>
      <c r="H19" s="192">
        <v>4</v>
      </c>
      <c r="I19" s="192"/>
      <c r="J19" s="192">
        <v>4</v>
      </c>
      <c r="K19" s="193">
        <v>11</v>
      </c>
      <c r="L19" s="109"/>
      <c r="M19" s="189" t="s">
        <v>112</v>
      </c>
      <c r="N19" s="190">
        <v>43</v>
      </c>
      <c r="O19" s="109"/>
      <c r="P19" s="109"/>
      <c r="Q19" s="109"/>
      <c r="R19" s="109"/>
      <c r="S19" s="109"/>
      <c r="T19" s="109"/>
      <c r="U19" s="109"/>
      <c r="V19" s="109"/>
      <c r="W19" s="109"/>
      <c r="X19" s="109"/>
      <c r="Y19" s="109"/>
    </row>
    <row r="20" spans="1:25" ht="21" customHeight="1">
      <c r="A20" s="188" t="s">
        <v>108</v>
      </c>
      <c r="B20" s="115"/>
      <c r="C20" s="191"/>
      <c r="D20" s="192">
        <v>11</v>
      </c>
      <c r="E20" s="192"/>
      <c r="F20" s="192">
        <v>84</v>
      </c>
      <c r="G20" s="192"/>
      <c r="H20" s="192">
        <v>62</v>
      </c>
      <c r="I20" s="192"/>
      <c r="J20" s="192">
        <v>10</v>
      </c>
      <c r="K20" s="193">
        <v>167</v>
      </c>
      <c r="L20" s="109"/>
      <c r="M20" s="189" t="s">
        <v>114</v>
      </c>
      <c r="N20" s="190">
        <v>39</v>
      </c>
      <c r="O20" s="109"/>
      <c r="P20" s="109"/>
      <c r="Q20" s="109"/>
      <c r="R20" s="109"/>
      <c r="S20" s="109"/>
      <c r="T20" s="109"/>
      <c r="U20" s="109"/>
      <c r="V20" s="109"/>
      <c r="W20" s="109"/>
      <c r="X20" s="109"/>
      <c r="Y20" s="109"/>
    </row>
    <row r="21" spans="1:25" ht="21" customHeight="1">
      <c r="A21" s="188" t="s">
        <v>104</v>
      </c>
      <c r="B21" s="115"/>
      <c r="C21" s="191"/>
      <c r="D21" s="192"/>
      <c r="E21" s="192"/>
      <c r="F21" s="192">
        <v>5</v>
      </c>
      <c r="G21" s="192"/>
      <c r="H21" s="192">
        <v>37</v>
      </c>
      <c r="I21" s="192"/>
      <c r="J21" s="192">
        <v>7</v>
      </c>
      <c r="K21" s="193">
        <v>49</v>
      </c>
      <c r="L21" s="109"/>
      <c r="M21" s="189" t="s">
        <v>109</v>
      </c>
      <c r="N21" s="190">
        <v>35</v>
      </c>
      <c r="O21" s="109"/>
      <c r="P21" s="109"/>
      <c r="Q21" s="109"/>
      <c r="R21" s="109"/>
      <c r="S21" s="109"/>
      <c r="T21" s="109"/>
      <c r="U21" s="109"/>
      <c r="V21" s="109"/>
      <c r="W21" s="109"/>
      <c r="X21" s="109"/>
      <c r="Y21" s="109"/>
    </row>
    <row r="22" spans="1:25" ht="21" customHeight="1">
      <c r="A22" s="188" t="s">
        <v>105</v>
      </c>
      <c r="B22" s="115"/>
      <c r="C22" s="191"/>
      <c r="D22" s="192">
        <v>27</v>
      </c>
      <c r="E22" s="192"/>
      <c r="F22" s="192">
        <v>38</v>
      </c>
      <c r="G22" s="192"/>
      <c r="H22" s="192">
        <v>30</v>
      </c>
      <c r="I22" s="192"/>
      <c r="J22" s="192">
        <v>19</v>
      </c>
      <c r="K22" s="193">
        <v>114</v>
      </c>
      <c r="L22" s="109"/>
      <c r="M22" s="189" t="s">
        <v>495</v>
      </c>
      <c r="N22" s="190">
        <v>29</v>
      </c>
      <c r="O22" s="109"/>
      <c r="P22" s="109"/>
      <c r="Q22" s="109"/>
      <c r="R22" s="109"/>
      <c r="S22" s="109"/>
      <c r="T22" s="109"/>
      <c r="U22" s="109"/>
      <c r="V22" s="109"/>
      <c r="W22" s="109"/>
      <c r="X22" s="109"/>
      <c r="Y22" s="109"/>
    </row>
    <row r="23" spans="1:25" ht="21" customHeight="1">
      <c r="A23" s="188" t="s">
        <v>106</v>
      </c>
      <c r="B23" s="115"/>
      <c r="C23" s="191"/>
      <c r="D23" s="192">
        <v>1</v>
      </c>
      <c r="E23" s="192"/>
      <c r="F23" s="192">
        <v>5</v>
      </c>
      <c r="G23" s="192"/>
      <c r="H23" s="192">
        <v>11</v>
      </c>
      <c r="I23" s="192"/>
      <c r="J23" s="192">
        <v>1</v>
      </c>
      <c r="K23" s="193">
        <v>18</v>
      </c>
      <c r="L23" s="109"/>
      <c r="M23" s="189" t="s">
        <v>106</v>
      </c>
      <c r="N23" s="190">
        <v>18</v>
      </c>
      <c r="O23" s="109"/>
      <c r="P23" s="109"/>
      <c r="Q23" s="109"/>
      <c r="R23" s="109"/>
      <c r="S23" s="109"/>
      <c r="T23" s="109"/>
      <c r="U23" s="109"/>
      <c r="V23" s="109"/>
      <c r="W23" s="109"/>
      <c r="X23" s="109"/>
      <c r="Y23" s="109"/>
    </row>
    <row r="24" spans="1:25" ht="21" customHeight="1">
      <c r="A24" s="188" t="s">
        <v>107</v>
      </c>
      <c r="B24" s="115"/>
      <c r="C24" s="191"/>
      <c r="D24" s="192">
        <v>2</v>
      </c>
      <c r="E24" s="192"/>
      <c r="F24" s="192">
        <v>1</v>
      </c>
      <c r="G24" s="192"/>
      <c r="H24" s="192">
        <v>8</v>
      </c>
      <c r="I24" s="192"/>
      <c r="J24" s="192">
        <v>6</v>
      </c>
      <c r="K24" s="193">
        <v>17</v>
      </c>
      <c r="L24" s="109"/>
      <c r="M24" s="189" t="s">
        <v>119</v>
      </c>
      <c r="N24" s="190">
        <v>18</v>
      </c>
      <c r="O24" s="109"/>
      <c r="P24" s="109"/>
      <c r="Q24" s="109"/>
      <c r="R24" s="109"/>
      <c r="S24" s="109"/>
      <c r="T24" s="109"/>
      <c r="U24" s="109"/>
      <c r="V24" s="109"/>
      <c r="W24" s="109"/>
      <c r="X24" s="109"/>
      <c r="Y24" s="109"/>
    </row>
    <row r="25" spans="1:25" ht="21" customHeight="1">
      <c r="A25" s="188" t="s">
        <v>109</v>
      </c>
      <c r="B25" s="115"/>
      <c r="C25" s="191"/>
      <c r="D25" s="192">
        <v>5</v>
      </c>
      <c r="E25" s="192"/>
      <c r="F25" s="192">
        <v>9</v>
      </c>
      <c r="G25" s="192"/>
      <c r="H25" s="192">
        <v>11</v>
      </c>
      <c r="I25" s="192"/>
      <c r="J25" s="192">
        <v>10</v>
      </c>
      <c r="K25" s="193">
        <v>35</v>
      </c>
      <c r="L25" s="109"/>
      <c r="M25" s="189" t="s">
        <v>107</v>
      </c>
      <c r="N25" s="190">
        <v>17</v>
      </c>
      <c r="O25" s="109"/>
      <c r="P25" s="109"/>
      <c r="Q25" s="109"/>
      <c r="R25" s="109"/>
      <c r="S25" s="109"/>
      <c r="T25" s="109"/>
      <c r="U25" s="109"/>
      <c r="V25" s="109"/>
      <c r="W25" s="109"/>
      <c r="X25" s="109"/>
      <c r="Y25" s="109"/>
    </row>
    <row r="26" spans="1:25" ht="21" customHeight="1">
      <c r="A26" s="188" t="s">
        <v>110</v>
      </c>
      <c r="B26" s="115"/>
      <c r="C26" s="191"/>
      <c r="D26" s="192">
        <v>8</v>
      </c>
      <c r="E26" s="192"/>
      <c r="F26" s="192">
        <v>36</v>
      </c>
      <c r="G26" s="192"/>
      <c r="H26" s="192">
        <v>18</v>
      </c>
      <c r="I26" s="192"/>
      <c r="J26" s="192">
        <v>8</v>
      </c>
      <c r="K26" s="193">
        <v>70</v>
      </c>
      <c r="L26" s="109"/>
      <c r="M26" s="189" t="s">
        <v>118</v>
      </c>
      <c r="N26" s="190">
        <v>13</v>
      </c>
      <c r="O26" s="109"/>
      <c r="P26" s="109"/>
      <c r="Q26" s="109"/>
      <c r="R26" s="109"/>
      <c r="S26" s="109"/>
      <c r="T26" s="109"/>
      <c r="U26" s="109"/>
      <c r="V26" s="109"/>
      <c r="W26" s="109"/>
      <c r="X26" s="109"/>
      <c r="Y26" s="109"/>
    </row>
    <row r="27" spans="1:25" ht="21" customHeight="1">
      <c r="A27" s="188" t="s">
        <v>111</v>
      </c>
      <c r="B27" s="115"/>
      <c r="C27" s="191"/>
      <c r="D27" s="192"/>
      <c r="E27" s="192"/>
      <c r="F27" s="192"/>
      <c r="G27" s="192"/>
      <c r="H27" s="192">
        <v>2</v>
      </c>
      <c r="I27" s="192"/>
      <c r="J27" s="192"/>
      <c r="K27" s="193">
        <v>2</v>
      </c>
      <c r="L27" s="109"/>
      <c r="M27" s="189" t="s">
        <v>117</v>
      </c>
      <c r="N27" s="190">
        <v>12</v>
      </c>
      <c r="O27" s="109"/>
      <c r="P27" s="109"/>
      <c r="Q27" s="109"/>
      <c r="R27" s="109"/>
      <c r="S27" s="109"/>
      <c r="T27" s="109"/>
      <c r="U27" s="109"/>
      <c r="V27" s="109"/>
      <c r="W27" s="109"/>
      <c r="X27" s="109"/>
      <c r="Y27" s="109"/>
    </row>
    <row r="28" spans="1:25" ht="21" customHeight="1">
      <c r="A28" s="188" t="s">
        <v>112</v>
      </c>
      <c r="B28" s="115"/>
      <c r="C28" s="191"/>
      <c r="D28" s="192">
        <v>7</v>
      </c>
      <c r="E28" s="192"/>
      <c r="F28" s="192">
        <v>19</v>
      </c>
      <c r="G28" s="192"/>
      <c r="H28" s="192">
        <v>3</v>
      </c>
      <c r="I28" s="192"/>
      <c r="J28" s="192">
        <v>14</v>
      </c>
      <c r="K28" s="193">
        <v>43</v>
      </c>
      <c r="L28" s="109"/>
      <c r="M28" s="189" t="s">
        <v>103</v>
      </c>
      <c r="N28" s="190">
        <v>11</v>
      </c>
      <c r="O28" s="109"/>
      <c r="P28" s="109"/>
      <c r="Q28" s="109"/>
      <c r="R28" s="109"/>
      <c r="S28" s="109"/>
      <c r="T28" s="109"/>
      <c r="U28" s="109"/>
      <c r="V28" s="109"/>
      <c r="W28" s="109"/>
      <c r="X28" s="109"/>
      <c r="Y28" s="109"/>
    </row>
    <row r="29" spans="1:25" ht="21" customHeight="1">
      <c r="A29" s="188" t="s">
        <v>113</v>
      </c>
      <c r="B29" s="115"/>
      <c r="C29" s="191"/>
      <c r="D29" s="192">
        <v>1</v>
      </c>
      <c r="E29" s="192"/>
      <c r="F29" s="192">
        <v>3</v>
      </c>
      <c r="G29" s="192"/>
      <c r="H29" s="192">
        <v>4</v>
      </c>
      <c r="I29" s="192"/>
      <c r="J29" s="192">
        <v>3</v>
      </c>
      <c r="K29" s="193">
        <v>11</v>
      </c>
      <c r="L29" s="109"/>
      <c r="M29" s="189" t="s">
        <v>113</v>
      </c>
      <c r="N29" s="190">
        <v>11</v>
      </c>
      <c r="O29" s="109"/>
      <c r="P29" s="109"/>
      <c r="Q29" s="109"/>
      <c r="R29" s="109"/>
      <c r="S29" s="109"/>
      <c r="T29" s="109"/>
      <c r="U29" s="109"/>
      <c r="V29" s="109"/>
      <c r="W29" s="109"/>
      <c r="X29" s="109"/>
      <c r="Y29" s="109"/>
    </row>
    <row r="30" spans="1:25" ht="21" customHeight="1">
      <c r="A30" s="188" t="s">
        <v>114</v>
      </c>
      <c r="B30" s="115"/>
      <c r="C30" s="191"/>
      <c r="D30" s="192">
        <v>10</v>
      </c>
      <c r="E30" s="192"/>
      <c r="F30" s="192">
        <v>8</v>
      </c>
      <c r="G30" s="192"/>
      <c r="H30" s="192">
        <v>17</v>
      </c>
      <c r="I30" s="192"/>
      <c r="J30" s="192">
        <v>4</v>
      </c>
      <c r="K30" s="193">
        <v>39</v>
      </c>
      <c r="L30" s="109"/>
      <c r="M30" s="189" t="s">
        <v>122</v>
      </c>
      <c r="N30" s="190">
        <v>10</v>
      </c>
      <c r="O30" s="109"/>
      <c r="P30" s="109"/>
      <c r="Q30" s="109"/>
      <c r="R30" s="109"/>
      <c r="S30" s="109"/>
      <c r="T30" s="109"/>
      <c r="U30" s="109"/>
      <c r="V30" s="109"/>
      <c r="W30" s="109"/>
      <c r="X30" s="109"/>
      <c r="Y30" s="109"/>
    </row>
    <row r="31" spans="1:25" ht="21" customHeight="1">
      <c r="A31" s="188" t="s">
        <v>115</v>
      </c>
      <c r="B31" s="115"/>
      <c r="C31" s="191"/>
      <c r="D31" s="192"/>
      <c r="E31" s="192"/>
      <c r="F31" s="192"/>
      <c r="G31" s="192"/>
      <c r="H31" s="192">
        <v>5</v>
      </c>
      <c r="I31" s="192"/>
      <c r="J31" s="192">
        <v>2</v>
      </c>
      <c r="K31" s="193">
        <v>7</v>
      </c>
      <c r="L31" s="109"/>
      <c r="M31" s="189" t="s">
        <v>100</v>
      </c>
      <c r="N31" s="190">
        <v>8</v>
      </c>
      <c r="O31" s="109"/>
      <c r="P31" s="109"/>
      <c r="Q31" s="109"/>
      <c r="R31" s="109"/>
      <c r="S31" s="109"/>
      <c r="T31" s="109"/>
      <c r="U31" s="109"/>
      <c r="V31" s="109"/>
      <c r="W31" s="109"/>
      <c r="X31" s="109"/>
      <c r="Y31" s="109"/>
    </row>
    <row r="32" spans="1:25" ht="21" customHeight="1">
      <c r="A32" s="188" t="s">
        <v>116</v>
      </c>
      <c r="B32" s="115"/>
      <c r="C32" s="191"/>
      <c r="D32" s="192">
        <v>1</v>
      </c>
      <c r="E32" s="192"/>
      <c r="F32" s="192">
        <v>1</v>
      </c>
      <c r="G32" s="192"/>
      <c r="H32" s="192">
        <v>1</v>
      </c>
      <c r="I32" s="192"/>
      <c r="J32" s="192">
        <v>1</v>
      </c>
      <c r="K32" s="193">
        <v>4</v>
      </c>
      <c r="L32" s="109"/>
      <c r="M32" s="189" t="s">
        <v>120</v>
      </c>
      <c r="N32" s="190">
        <v>8</v>
      </c>
      <c r="O32" s="109"/>
      <c r="P32" s="109"/>
      <c r="Q32" s="109"/>
      <c r="R32" s="109"/>
      <c r="S32" s="109"/>
      <c r="T32" s="109"/>
      <c r="U32" s="109"/>
      <c r="V32" s="109"/>
      <c r="W32" s="109"/>
      <c r="X32" s="109"/>
      <c r="Y32" s="109"/>
    </row>
    <row r="33" spans="1:25" ht="21" customHeight="1">
      <c r="A33" s="188" t="s">
        <v>117</v>
      </c>
      <c r="B33" s="115"/>
      <c r="C33" s="191"/>
      <c r="D33" s="192"/>
      <c r="E33" s="192"/>
      <c r="F33" s="192">
        <v>1</v>
      </c>
      <c r="G33" s="192"/>
      <c r="H33" s="192">
        <v>7</v>
      </c>
      <c r="I33" s="192"/>
      <c r="J33" s="192">
        <v>4</v>
      </c>
      <c r="K33" s="193">
        <v>12</v>
      </c>
      <c r="L33" s="109"/>
      <c r="M33" s="189" t="s">
        <v>115</v>
      </c>
      <c r="N33" s="190">
        <v>7</v>
      </c>
      <c r="O33" s="109"/>
      <c r="P33" s="109"/>
      <c r="Q33" s="109"/>
      <c r="R33" s="109"/>
      <c r="S33" s="109"/>
      <c r="T33" s="109"/>
      <c r="U33" s="109"/>
      <c r="V33" s="109"/>
      <c r="W33" s="109"/>
      <c r="X33" s="109"/>
      <c r="Y33" s="109"/>
    </row>
    <row r="34" spans="1:25" ht="21" customHeight="1">
      <c r="A34" s="188" t="s">
        <v>118</v>
      </c>
      <c r="B34" s="115"/>
      <c r="C34" s="191"/>
      <c r="D34" s="192"/>
      <c r="E34" s="192"/>
      <c r="F34" s="192">
        <v>4</v>
      </c>
      <c r="G34" s="192"/>
      <c r="H34" s="192">
        <v>6</v>
      </c>
      <c r="I34" s="192"/>
      <c r="J34" s="192">
        <v>3</v>
      </c>
      <c r="K34" s="193">
        <v>13</v>
      </c>
      <c r="L34" s="109"/>
      <c r="M34" s="189" t="s">
        <v>99</v>
      </c>
      <c r="N34" s="190">
        <v>6</v>
      </c>
      <c r="O34" s="109"/>
      <c r="P34" s="109"/>
      <c r="Q34" s="109"/>
      <c r="R34" s="109"/>
      <c r="S34" s="109"/>
      <c r="T34" s="109"/>
      <c r="U34" s="109"/>
      <c r="V34" s="109"/>
      <c r="W34" s="109"/>
      <c r="X34" s="109"/>
      <c r="Y34" s="109"/>
    </row>
    <row r="35" spans="1:25" ht="21" customHeight="1">
      <c r="A35" s="188" t="s">
        <v>119</v>
      </c>
      <c r="B35" s="115"/>
      <c r="C35" s="191"/>
      <c r="D35" s="192"/>
      <c r="E35" s="192"/>
      <c r="F35" s="192">
        <v>15</v>
      </c>
      <c r="G35" s="192"/>
      <c r="H35" s="192"/>
      <c r="I35" s="192"/>
      <c r="J35" s="192">
        <v>3</v>
      </c>
      <c r="K35" s="193">
        <v>18</v>
      </c>
      <c r="L35" s="109"/>
      <c r="M35" s="189" t="s">
        <v>94</v>
      </c>
      <c r="N35" s="190">
        <v>5</v>
      </c>
      <c r="O35" s="109"/>
      <c r="P35" s="109"/>
      <c r="Q35" s="109"/>
      <c r="R35" s="109"/>
      <c r="S35" s="109"/>
      <c r="T35" s="109"/>
      <c r="U35" s="109"/>
      <c r="V35" s="109"/>
      <c r="W35" s="109"/>
      <c r="X35" s="109"/>
      <c r="Y35" s="109"/>
    </row>
    <row r="36" spans="1:25" ht="21" customHeight="1">
      <c r="A36" s="188" t="s">
        <v>120</v>
      </c>
      <c r="B36" s="115"/>
      <c r="C36" s="191"/>
      <c r="D36" s="192">
        <v>1</v>
      </c>
      <c r="E36" s="192"/>
      <c r="F36" s="192">
        <v>2</v>
      </c>
      <c r="G36" s="192"/>
      <c r="H36" s="192">
        <v>5</v>
      </c>
      <c r="I36" s="192"/>
      <c r="J36" s="192"/>
      <c r="K36" s="193">
        <v>8</v>
      </c>
      <c r="L36" s="109"/>
      <c r="M36" s="189" t="s">
        <v>116</v>
      </c>
      <c r="N36" s="190">
        <v>4</v>
      </c>
      <c r="O36" s="109"/>
      <c r="P36" s="109"/>
      <c r="Q36" s="109"/>
      <c r="R36" s="109"/>
      <c r="S36" s="109"/>
      <c r="T36" s="109"/>
      <c r="U36" s="109"/>
      <c r="V36" s="109"/>
      <c r="W36" s="109"/>
      <c r="X36" s="109"/>
      <c r="Y36" s="109"/>
    </row>
    <row r="37" spans="1:25" ht="21" customHeight="1">
      <c r="A37" s="188" t="s">
        <v>121</v>
      </c>
      <c r="B37" s="115"/>
      <c r="C37" s="191"/>
      <c r="D37" s="192">
        <v>5</v>
      </c>
      <c r="E37" s="192"/>
      <c r="F37" s="192">
        <v>12</v>
      </c>
      <c r="G37" s="192"/>
      <c r="H37" s="192">
        <v>27</v>
      </c>
      <c r="I37" s="192"/>
      <c r="J37" s="192">
        <v>20</v>
      </c>
      <c r="K37" s="193">
        <v>64</v>
      </c>
      <c r="L37" s="109"/>
      <c r="M37" s="189" t="s">
        <v>97</v>
      </c>
      <c r="N37" s="190">
        <v>3</v>
      </c>
      <c r="O37" s="109"/>
      <c r="P37" s="109"/>
      <c r="Q37" s="109"/>
      <c r="R37" s="109"/>
      <c r="S37" s="109"/>
      <c r="T37" s="109"/>
      <c r="U37" s="109"/>
      <c r="V37" s="109"/>
      <c r="W37" s="109"/>
      <c r="X37" s="109"/>
      <c r="Y37" s="109"/>
    </row>
    <row r="38" spans="1:25" ht="21" customHeight="1">
      <c r="A38" s="188" t="s">
        <v>122</v>
      </c>
      <c r="B38" s="115"/>
      <c r="C38" s="191"/>
      <c r="D38" s="192"/>
      <c r="E38" s="192"/>
      <c r="F38" s="192">
        <v>2</v>
      </c>
      <c r="G38" s="192"/>
      <c r="H38" s="192">
        <v>6</v>
      </c>
      <c r="I38" s="192"/>
      <c r="J38" s="192">
        <v>2</v>
      </c>
      <c r="K38" s="193">
        <v>10</v>
      </c>
      <c r="L38" s="109"/>
      <c r="M38" s="189" t="s">
        <v>95</v>
      </c>
      <c r="N38" s="190">
        <v>2</v>
      </c>
      <c r="O38" s="109"/>
      <c r="P38" s="109"/>
      <c r="Q38" s="109"/>
      <c r="R38" s="109"/>
      <c r="S38" s="109"/>
      <c r="T38" s="109"/>
      <c r="U38" s="109"/>
      <c r="V38" s="109"/>
      <c r="W38" s="109"/>
      <c r="X38" s="109"/>
      <c r="Y38" s="109"/>
    </row>
    <row r="39" spans="1:25" ht="21" customHeight="1">
      <c r="A39" s="188" t="s">
        <v>123</v>
      </c>
      <c r="B39" s="115"/>
      <c r="C39" s="191"/>
      <c r="D39" s="192">
        <v>18</v>
      </c>
      <c r="E39" s="192"/>
      <c r="F39" s="192">
        <v>17</v>
      </c>
      <c r="G39" s="192"/>
      <c r="H39" s="192">
        <v>19</v>
      </c>
      <c r="I39" s="192"/>
      <c r="J39" s="192">
        <v>12</v>
      </c>
      <c r="K39" s="193">
        <v>66</v>
      </c>
      <c r="L39" s="109"/>
      <c r="M39" s="189" t="s">
        <v>111</v>
      </c>
      <c r="N39" s="190">
        <v>2</v>
      </c>
      <c r="O39" s="109"/>
      <c r="P39" s="109"/>
      <c r="Q39" s="109"/>
      <c r="R39" s="109"/>
      <c r="S39" s="109"/>
      <c r="T39" s="109"/>
      <c r="U39" s="109"/>
      <c r="V39" s="109"/>
      <c r="W39" s="109"/>
      <c r="X39" s="109"/>
      <c r="Y39" s="109"/>
    </row>
    <row r="40" spans="1:25" ht="21" customHeight="1">
      <c r="A40" s="188" t="s">
        <v>124</v>
      </c>
      <c r="B40" s="115"/>
      <c r="C40" s="191"/>
      <c r="D40" s="192"/>
      <c r="E40" s="192"/>
      <c r="F40" s="192">
        <v>2</v>
      </c>
      <c r="G40" s="192"/>
      <c r="H40" s="192"/>
      <c r="I40" s="192"/>
      <c r="J40" s="192"/>
      <c r="K40" s="193">
        <v>2</v>
      </c>
      <c r="L40" s="109"/>
      <c r="M40" s="189" t="s">
        <v>124</v>
      </c>
      <c r="N40" s="190">
        <v>2</v>
      </c>
      <c r="O40" s="109"/>
      <c r="P40" s="109"/>
      <c r="Q40" s="109"/>
      <c r="R40" s="109"/>
      <c r="S40" s="109"/>
      <c r="T40" s="109"/>
      <c r="U40" s="109"/>
      <c r="V40" s="109"/>
      <c r="W40" s="109"/>
      <c r="X40" s="109"/>
      <c r="Y40" s="109"/>
    </row>
    <row r="41" spans="1:25" ht="21" customHeight="1">
      <c r="A41" s="188" t="s">
        <v>125</v>
      </c>
      <c r="B41" s="115"/>
      <c r="C41" s="191"/>
      <c r="D41" s="192"/>
      <c r="E41" s="192"/>
      <c r="F41" s="192"/>
      <c r="G41" s="192"/>
      <c r="H41" s="192">
        <v>1</v>
      </c>
      <c r="I41" s="192"/>
      <c r="J41" s="192"/>
      <c r="K41" s="193">
        <v>1</v>
      </c>
      <c r="L41" s="109"/>
      <c r="M41" s="189" t="s">
        <v>125</v>
      </c>
      <c r="N41" s="190">
        <v>1</v>
      </c>
      <c r="O41" s="109"/>
      <c r="P41" s="109"/>
      <c r="Q41" s="109"/>
      <c r="R41" s="109"/>
      <c r="S41" s="109"/>
      <c r="T41" s="109"/>
      <c r="U41" s="109"/>
      <c r="V41" s="109"/>
      <c r="W41" s="109"/>
      <c r="X41" s="109"/>
      <c r="Y41" s="109"/>
    </row>
    <row r="42" spans="1:25" ht="21" customHeight="1">
      <c r="A42" s="188" t="s">
        <v>495</v>
      </c>
      <c r="B42" s="115"/>
      <c r="C42" s="191"/>
      <c r="D42" s="192">
        <v>1</v>
      </c>
      <c r="E42" s="192"/>
      <c r="F42" s="192">
        <v>6</v>
      </c>
      <c r="G42" s="192"/>
      <c r="H42" s="192">
        <v>15</v>
      </c>
      <c r="I42" s="192"/>
      <c r="J42" s="192">
        <v>7</v>
      </c>
      <c r="K42" s="193">
        <v>29</v>
      </c>
      <c r="L42" s="109"/>
      <c r="M42" s="189" t="s">
        <v>96</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0</v>
      </c>
      <c r="D44" s="196">
        <v>109</v>
      </c>
      <c r="E44" s="196">
        <v>0</v>
      </c>
      <c r="F44" s="196">
        <v>400</v>
      </c>
      <c r="G44" s="196">
        <v>0</v>
      </c>
      <c r="H44" s="196">
        <v>431</v>
      </c>
      <c r="I44" s="196">
        <v>0</v>
      </c>
      <c r="J44" s="196">
        <v>205</v>
      </c>
      <c r="K44" s="197">
        <v>1145</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020DF-B900-4892-98C0-417D5C2082D4}">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137</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c r="F10" s="192"/>
      <c r="G10" s="192">
        <v>1</v>
      </c>
      <c r="H10" s="192"/>
      <c r="I10" s="192">
        <v>2</v>
      </c>
      <c r="J10" s="192"/>
      <c r="K10" s="193">
        <v>3</v>
      </c>
      <c r="L10" s="109"/>
      <c r="M10" s="189" t="s">
        <v>102</v>
      </c>
      <c r="N10" s="190">
        <v>225</v>
      </c>
      <c r="O10" s="109"/>
      <c r="P10" s="109"/>
      <c r="Q10" s="109"/>
      <c r="R10" s="109"/>
      <c r="S10" s="109"/>
      <c r="T10" s="109"/>
      <c r="U10" s="109"/>
      <c r="V10" s="109"/>
      <c r="W10" s="109"/>
      <c r="X10" s="109"/>
      <c r="Y10" s="109"/>
    </row>
    <row r="11" spans="1:25" ht="21" customHeight="1">
      <c r="A11" s="188" t="s">
        <v>95</v>
      </c>
      <c r="B11" s="115"/>
      <c r="C11" s="191">
        <v>1</v>
      </c>
      <c r="D11" s="192"/>
      <c r="E11" s="192">
        <v>14</v>
      </c>
      <c r="F11" s="192"/>
      <c r="G11" s="192">
        <v>2</v>
      </c>
      <c r="H11" s="192"/>
      <c r="I11" s="192">
        <v>3</v>
      </c>
      <c r="J11" s="192"/>
      <c r="K11" s="193">
        <v>20</v>
      </c>
      <c r="L11" s="109"/>
      <c r="M11" s="189" t="s">
        <v>101</v>
      </c>
      <c r="N11" s="190">
        <v>184</v>
      </c>
      <c r="O11" s="109"/>
      <c r="P11" s="109"/>
      <c r="Q11" s="109"/>
      <c r="R11" s="109"/>
      <c r="S11" s="109"/>
      <c r="T11" s="109"/>
      <c r="U11" s="109"/>
      <c r="V11" s="109"/>
      <c r="W11" s="109"/>
      <c r="X11" s="109"/>
      <c r="Y11" s="109"/>
    </row>
    <row r="12" spans="1:25" ht="21" customHeight="1">
      <c r="A12" s="188" t="s">
        <v>96</v>
      </c>
      <c r="B12" s="115"/>
      <c r="C12" s="191"/>
      <c r="D12" s="192"/>
      <c r="E12" s="192"/>
      <c r="F12" s="192"/>
      <c r="G12" s="192">
        <v>1</v>
      </c>
      <c r="H12" s="192"/>
      <c r="I12" s="192">
        <v>2</v>
      </c>
      <c r="J12" s="192"/>
      <c r="K12" s="193">
        <v>3</v>
      </c>
      <c r="L12" s="109"/>
      <c r="M12" s="189" t="s">
        <v>109</v>
      </c>
      <c r="N12" s="190">
        <v>184</v>
      </c>
      <c r="O12" s="109"/>
      <c r="P12" s="109"/>
      <c r="Q12" s="109"/>
      <c r="R12" s="109"/>
      <c r="S12" s="109"/>
      <c r="T12" s="109"/>
      <c r="U12" s="109"/>
      <c r="V12" s="109"/>
      <c r="W12" s="109"/>
      <c r="X12" s="109"/>
      <c r="Y12" s="109"/>
    </row>
    <row r="13" spans="1:25" ht="21" customHeight="1">
      <c r="A13" s="188" t="s">
        <v>97</v>
      </c>
      <c r="B13" s="115"/>
      <c r="C13" s="191"/>
      <c r="D13" s="192"/>
      <c r="E13" s="192"/>
      <c r="F13" s="192"/>
      <c r="G13" s="192"/>
      <c r="H13" s="192"/>
      <c r="I13" s="192">
        <v>1</v>
      </c>
      <c r="J13" s="192"/>
      <c r="K13" s="193">
        <v>1</v>
      </c>
      <c r="L13" s="109"/>
      <c r="M13" s="189" t="s">
        <v>121</v>
      </c>
      <c r="N13" s="190">
        <v>75</v>
      </c>
      <c r="O13" s="109"/>
      <c r="P13" s="109"/>
      <c r="Q13" s="109"/>
      <c r="R13" s="109"/>
      <c r="S13" s="109"/>
      <c r="T13" s="109"/>
      <c r="U13" s="109"/>
      <c r="V13" s="109"/>
      <c r="W13" s="109"/>
      <c r="X13" s="109"/>
      <c r="Y13" s="109"/>
    </row>
    <row r="14" spans="1:25" ht="21" customHeight="1">
      <c r="A14" s="188" t="s">
        <v>100</v>
      </c>
      <c r="B14" s="115"/>
      <c r="C14" s="191">
        <v>6</v>
      </c>
      <c r="D14" s="192"/>
      <c r="E14" s="192">
        <v>3</v>
      </c>
      <c r="F14" s="192"/>
      <c r="G14" s="192">
        <v>4</v>
      </c>
      <c r="H14" s="192"/>
      <c r="I14" s="192">
        <v>2</v>
      </c>
      <c r="J14" s="192"/>
      <c r="K14" s="193">
        <v>15</v>
      </c>
      <c r="L14" s="109"/>
      <c r="M14" s="189" t="s">
        <v>105</v>
      </c>
      <c r="N14" s="190">
        <v>72</v>
      </c>
      <c r="O14" s="109"/>
      <c r="P14" s="109"/>
      <c r="Q14" s="109"/>
      <c r="R14" s="109"/>
      <c r="S14" s="109"/>
      <c r="T14" s="109"/>
      <c r="U14" s="109"/>
      <c r="V14" s="109"/>
      <c r="W14" s="109"/>
      <c r="X14" s="109"/>
      <c r="Y14" s="109"/>
    </row>
    <row r="15" spans="1:25" ht="21" customHeight="1">
      <c r="A15" s="188" t="s">
        <v>101</v>
      </c>
      <c r="B15" s="115"/>
      <c r="C15" s="191">
        <v>4</v>
      </c>
      <c r="D15" s="192"/>
      <c r="E15" s="192">
        <v>17</v>
      </c>
      <c r="F15" s="192"/>
      <c r="G15" s="192">
        <v>76</v>
      </c>
      <c r="H15" s="192"/>
      <c r="I15" s="192">
        <v>87</v>
      </c>
      <c r="J15" s="192"/>
      <c r="K15" s="193">
        <v>184</v>
      </c>
      <c r="L15" s="109"/>
      <c r="M15" s="189" t="s">
        <v>107</v>
      </c>
      <c r="N15" s="190">
        <v>70</v>
      </c>
      <c r="O15" s="109"/>
      <c r="P15" s="109"/>
      <c r="Q15" s="109"/>
      <c r="R15" s="109"/>
      <c r="S15" s="109"/>
      <c r="T15" s="109"/>
      <c r="U15" s="109"/>
      <c r="V15" s="109"/>
      <c r="W15" s="109"/>
      <c r="X15" s="109"/>
      <c r="Y15" s="109"/>
    </row>
    <row r="16" spans="1:25" ht="21" customHeight="1">
      <c r="A16" s="188" t="s">
        <v>102</v>
      </c>
      <c r="B16" s="115"/>
      <c r="C16" s="191">
        <v>8</v>
      </c>
      <c r="D16" s="192"/>
      <c r="E16" s="192">
        <v>162</v>
      </c>
      <c r="F16" s="192"/>
      <c r="G16" s="192">
        <v>25</v>
      </c>
      <c r="H16" s="192"/>
      <c r="I16" s="192">
        <v>30</v>
      </c>
      <c r="J16" s="192"/>
      <c r="K16" s="193">
        <v>225</v>
      </c>
      <c r="L16" s="109"/>
      <c r="M16" s="189" t="s">
        <v>125</v>
      </c>
      <c r="N16" s="190">
        <v>57</v>
      </c>
      <c r="O16" s="109"/>
      <c r="P16" s="109"/>
      <c r="Q16" s="109"/>
      <c r="R16" s="109"/>
      <c r="S16" s="109"/>
      <c r="T16" s="109"/>
      <c r="U16" s="109"/>
      <c r="V16" s="109"/>
      <c r="W16" s="109"/>
      <c r="X16" s="109"/>
      <c r="Y16" s="109"/>
    </row>
    <row r="17" spans="1:25" ht="21" customHeight="1">
      <c r="A17" s="188" t="s">
        <v>98</v>
      </c>
      <c r="B17" s="115"/>
      <c r="C17" s="191">
        <v>2</v>
      </c>
      <c r="D17" s="192"/>
      <c r="E17" s="192">
        <v>3</v>
      </c>
      <c r="F17" s="192"/>
      <c r="G17" s="192">
        <v>5</v>
      </c>
      <c r="H17" s="192"/>
      <c r="I17" s="192">
        <v>12</v>
      </c>
      <c r="J17" s="192"/>
      <c r="K17" s="193">
        <v>22</v>
      </c>
      <c r="L17" s="109"/>
      <c r="M17" s="189" t="s">
        <v>108</v>
      </c>
      <c r="N17" s="190">
        <v>53</v>
      </c>
      <c r="O17" s="109"/>
      <c r="P17" s="109"/>
      <c r="Q17" s="109"/>
      <c r="R17" s="109"/>
      <c r="S17" s="109"/>
      <c r="T17" s="109"/>
      <c r="U17" s="109"/>
      <c r="V17" s="109"/>
      <c r="W17" s="109"/>
      <c r="X17" s="109"/>
      <c r="Y17" s="109"/>
    </row>
    <row r="18" spans="1:25" ht="21" customHeight="1">
      <c r="A18" s="188" t="s">
        <v>99</v>
      </c>
      <c r="B18" s="115"/>
      <c r="C18" s="191"/>
      <c r="D18" s="192"/>
      <c r="E18" s="192">
        <v>3</v>
      </c>
      <c r="F18" s="192"/>
      <c r="G18" s="192"/>
      <c r="H18" s="192"/>
      <c r="I18" s="192">
        <v>5</v>
      </c>
      <c r="J18" s="192"/>
      <c r="K18" s="193">
        <v>8</v>
      </c>
      <c r="L18" s="109"/>
      <c r="M18" s="189" t="s">
        <v>123</v>
      </c>
      <c r="N18" s="190">
        <v>48</v>
      </c>
      <c r="O18" s="109"/>
      <c r="P18" s="109"/>
      <c r="Q18" s="109"/>
      <c r="R18" s="109"/>
      <c r="S18" s="109"/>
      <c r="T18" s="109"/>
      <c r="U18" s="109"/>
      <c r="V18" s="109"/>
      <c r="W18" s="109"/>
      <c r="X18" s="109"/>
      <c r="Y18" s="109"/>
    </row>
    <row r="19" spans="1:25" ht="21" customHeight="1">
      <c r="A19" s="188" t="s">
        <v>103</v>
      </c>
      <c r="B19" s="115"/>
      <c r="C19" s="191"/>
      <c r="D19" s="192"/>
      <c r="E19" s="192">
        <v>9</v>
      </c>
      <c r="F19" s="192"/>
      <c r="G19" s="192">
        <v>10</v>
      </c>
      <c r="H19" s="192"/>
      <c r="I19" s="192">
        <v>8</v>
      </c>
      <c r="J19" s="192"/>
      <c r="K19" s="193">
        <v>27</v>
      </c>
      <c r="L19" s="109"/>
      <c r="M19" s="189" t="s">
        <v>104</v>
      </c>
      <c r="N19" s="190">
        <v>42</v>
      </c>
      <c r="O19" s="109"/>
      <c r="P19" s="109"/>
      <c r="Q19" s="109"/>
      <c r="R19" s="109"/>
      <c r="S19" s="109"/>
      <c r="T19" s="109"/>
      <c r="U19" s="109"/>
      <c r="V19" s="109"/>
      <c r="W19" s="109"/>
      <c r="X19" s="109"/>
      <c r="Y19" s="109"/>
    </row>
    <row r="20" spans="1:25" ht="21" customHeight="1">
      <c r="A20" s="188" t="s">
        <v>108</v>
      </c>
      <c r="B20" s="115"/>
      <c r="C20" s="191">
        <v>6</v>
      </c>
      <c r="D20" s="192"/>
      <c r="E20" s="192">
        <v>39</v>
      </c>
      <c r="F20" s="192"/>
      <c r="G20" s="192">
        <v>1</v>
      </c>
      <c r="H20" s="192"/>
      <c r="I20" s="192">
        <v>7</v>
      </c>
      <c r="J20" s="192"/>
      <c r="K20" s="193">
        <v>53</v>
      </c>
      <c r="L20" s="109"/>
      <c r="M20" s="189" t="s">
        <v>495</v>
      </c>
      <c r="N20" s="190">
        <v>33</v>
      </c>
      <c r="O20" s="109"/>
      <c r="P20" s="109"/>
      <c r="Q20" s="109"/>
      <c r="R20" s="109"/>
      <c r="S20" s="109"/>
      <c r="T20" s="109"/>
      <c r="U20" s="109"/>
      <c r="V20" s="109"/>
      <c r="W20" s="109"/>
      <c r="X20" s="109"/>
      <c r="Y20" s="109"/>
    </row>
    <row r="21" spans="1:25" ht="21" customHeight="1">
      <c r="A21" s="188" t="s">
        <v>104</v>
      </c>
      <c r="B21" s="115"/>
      <c r="C21" s="191">
        <v>5</v>
      </c>
      <c r="D21" s="192"/>
      <c r="E21" s="192">
        <v>22</v>
      </c>
      <c r="F21" s="192"/>
      <c r="G21" s="192">
        <v>2</v>
      </c>
      <c r="H21" s="192"/>
      <c r="I21" s="192">
        <v>13</v>
      </c>
      <c r="J21" s="192"/>
      <c r="K21" s="193">
        <v>42</v>
      </c>
      <c r="L21" s="109"/>
      <c r="M21" s="189" t="s">
        <v>118</v>
      </c>
      <c r="N21" s="190">
        <v>32</v>
      </c>
      <c r="O21" s="109"/>
      <c r="P21" s="109"/>
      <c r="Q21" s="109"/>
      <c r="R21" s="109"/>
      <c r="S21" s="109"/>
      <c r="T21" s="109"/>
      <c r="U21" s="109"/>
      <c r="V21" s="109"/>
      <c r="W21" s="109"/>
      <c r="X21" s="109"/>
      <c r="Y21" s="109"/>
    </row>
    <row r="22" spans="1:25" ht="21" customHeight="1">
      <c r="A22" s="188" t="s">
        <v>105</v>
      </c>
      <c r="B22" s="115"/>
      <c r="C22" s="191">
        <v>3</v>
      </c>
      <c r="D22" s="192"/>
      <c r="E22" s="192">
        <v>17</v>
      </c>
      <c r="F22" s="192"/>
      <c r="G22" s="192">
        <v>18</v>
      </c>
      <c r="H22" s="192"/>
      <c r="I22" s="192">
        <v>34</v>
      </c>
      <c r="J22" s="192"/>
      <c r="K22" s="193">
        <v>72</v>
      </c>
      <c r="L22" s="109"/>
      <c r="M22" s="189" t="s">
        <v>110</v>
      </c>
      <c r="N22" s="190">
        <v>28</v>
      </c>
      <c r="O22" s="109"/>
      <c r="P22" s="109"/>
      <c r="Q22" s="109"/>
      <c r="R22" s="109"/>
      <c r="S22" s="109"/>
      <c r="T22" s="109"/>
      <c r="U22" s="109"/>
      <c r="V22" s="109"/>
      <c r="W22" s="109"/>
      <c r="X22" s="109"/>
      <c r="Y22" s="109"/>
    </row>
    <row r="23" spans="1:25" ht="21" customHeight="1">
      <c r="A23" s="188" t="s">
        <v>106</v>
      </c>
      <c r="B23" s="115"/>
      <c r="C23" s="191">
        <v>1</v>
      </c>
      <c r="D23" s="192"/>
      <c r="E23" s="192">
        <v>3</v>
      </c>
      <c r="F23" s="192"/>
      <c r="G23" s="192"/>
      <c r="H23" s="192"/>
      <c r="I23" s="192">
        <v>1</v>
      </c>
      <c r="J23" s="192"/>
      <c r="K23" s="193">
        <v>5</v>
      </c>
      <c r="L23" s="109"/>
      <c r="M23" s="189" t="s">
        <v>103</v>
      </c>
      <c r="N23" s="190">
        <v>27</v>
      </c>
      <c r="O23" s="109"/>
      <c r="P23" s="109"/>
      <c r="Q23" s="109"/>
      <c r="R23" s="109"/>
      <c r="S23" s="109"/>
      <c r="T23" s="109"/>
      <c r="U23" s="109"/>
      <c r="V23" s="109"/>
      <c r="W23" s="109"/>
      <c r="X23" s="109"/>
      <c r="Y23" s="109"/>
    </row>
    <row r="24" spans="1:25" ht="21" customHeight="1">
      <c r="A24" s="188" t="s">
        <v>107</v>
      </c>
      <c r="B24" s="115"/>
      <c r="C24" s="191">
        <v>2</v>
      </c>
      <c r="D24" s="192"/>
      <c r="E24" s="192">
        <v>8</v>
      </c>
      <c r="F24" s="192"/>
      <c r="G24" s="192">
        <v>16</v>
      </c>
      <c r="H24" s="192"/>
      <c r="I24" s="192">
        <v>44</v>
      </c>
      <c r="J24" s="192"/>
      <c r="K24" s="193">
        <v>70</v>
      </c>
      <c r="L24" s="109"/>
      <c r="M24" s="189" t="s">
        <v>98</v>
      </c>
      <c r="N24" s="190">
        <v>22</v>
      </c>
      <c r="O24" s="109"/>
      <c r="P24" s="109"/>
      <c r="Q24" s="109"/>
      <c r="R24" s="109"/>
      <c r="S24" s="109"/>
      <c r="T24" s="109"/>
      <c r="U24" s="109"/>
      <c r="V24" s="109"/>
      <c r="W24" s="109"/>
      <c r="X24" s="109"/>
      <c r="Y24" s="109"/>
    </row>
    <row r="25" spans="1:25" ht="21" customHeight="1">
      <c r="A25" s="188" t="s">
        <v>109</v>
      </c>
      <c r="B25" s="115"/>
      <c r="C25" s="191">
        <v>3</v>
      </c>
      <c r="D25" s="192"/>
      <c r="E25" s="192">
        <v>35</v>
      </c>
      <c r="F25" s="192"/>
      <c r="G25" s="192">
        <v>24</v>
      </c>
      <c r="H25" s="192"/>
      <c r="I25" s="192">
        <v>122</v>
      </c>
      <c r="J25" s="192"/>
      <c r="K25" s="193">
        <v>184</v>
      </c>
      <c r="L25" s="109"/>
      <c r="M25" s="189" t="s">
        <v>95</v>
      </c>
      <c r="N25" s="190">
        <v>20</v>
      </c>
      <c r="O25" s="109"/>
      <c r="P25" s="109"/>
      <c r="Q25" s="109"/>
      <c r="R25" s="109"/>
      <c r="S25" s="109"/>
      <c r="T25" s="109"/>
      <c r="U25" s="109"/>
      <c r="V25" s="109"/>
      <c r="W25" s="109"/>
      <c r="X25" s="109"/>
      <c r="Y25" s="109"/>
    </row>
    <row r="26" spans="1:25" ht="21" customHeight="1">
      <c r="A26" s="188" t="s">
        <v>110</v>
      </c>
      <c r="B26" s="115"/>
      <c r="C26" s="191">
        <v>1</v>
      </c>
      <c r="D26" s="192"/>
      <c r="E26" s="192">
        <v>5</v>
      </c>
      <c r="F26" s="192"/>
      <c r="G26" s="192">
        <v>7</v>
      </c>
      <c r="H26" s="192"/>
      <c r="I26" s="192">
        <v>15</v>
      </c>
      <c r="J26" s="192"/>
      <c r="K26" s="193">
        <v>28</v>
      </c>
      <c r="L26" s="109"/>
      <c r="M26" s="189" t="s">
        <v>100</v>
      </c>
      <c r="N26" s="190">
        <v>15</v>
      </c>
      <c r="O26" s="109"/>
      <c r="P26" s="109"/>
      <c r="Q26" s="109"/>
      <c r="R26" s="109"/>
      <c r="S26" s="109"/>
      <c r="T26" s="109"/>
      <c r="U26" s="109"/>
      <c r="V26" s="109"/>
      <c r="W26" s="109"/>
      <c r="X26" s="109"/>
      <c r="Y26" s="109"/>
    </row>
    <row r="27" spans="1:25" ht="21" customHeight="1">
      <c r="A27" s="188" t="s">
        <v>111</v>
      </c>
      <c r="B27" s="115"/>
      <c r="C27" s="191">
        <v>1</v>
      </c>
      <c r="D27" s="192"/>
      <c r="E27" s="192">
        <v>5</v>
      </c>
      <c r="F27" s="192"/>
      <c r="G27" s="192">
        <v>4</v>
      </c>
      <c r="H27" s="192"/>
      <c r="I27" s="192">
        <v>3</v>
      </c>
      <c r="J27" s="192"/>
      <c r="K27" s="193">
        <v>13</v>
      </c>
      <c r="L27" s="109"/>
      <c r="M27" s="189" t="s">
        <v>113</v>
      </c>
      <c r="N27" s="190">
        <v>15</v>
      </c>
      <c r="O27" s="109"/>
      <c r="P27" s="109"/>
      <c r="Q27" s="109"/>
      <c r="R27" s="109"/>
      <c r="S27" s="109"/>
      <c r="T27" s="109"/>
      <c r="U27" s="109"/>
      <c r="V27" s="109"/>
      <c r="W27" s="109"/>
      <c r="X27" s="109"/>
      <c r="Y27" s="109"/>
    </row>
    <row r="28" spans="1:25" ht="21" customHeight="1">
      <c r="A28" s="188" t="s">
        <v>112</v>
      </c>
      <c r="B28" s="115"/>
      <c r="C28" s="191"/>
      <c r="D28" s="192"/>
      <c r="E28" s="192">
        <v>1</v>
      </c>
      <c r="F28" s="192"/>
      <c r="G28" s="192">
        <v>1</v>
      </c>
      <c r="H28" s="192"/>
      <c r="I28" s="192">
        <v>4</v>
      </c>
      <c r="J28" s="192"/>
      <c r="K28" s="193">
        <v>6</v>
      </c>
      <c r="L28" s="109"/>
      <c r="M28" s="189" t="s">
        <v>120</v>
      </c>
      <c r="N28" s="190">
        <v>14</v>
      </c>
      <c r="O28" s="109"/>
      <c r="P28" s="109"/>
      <c r="Q28" s="109"/>
      <c r="R28" s="109"/>
      <c r="S28" s="109"/>
      <c r="T28" s="109"/>
      <c r="U28" s="109"/>
      <c r="V28" s="109"/>
      <c r="W28" s="109"/>
      <c r="X28" s="109"/>
      <c r="Y28" s="109"/>
    </row>
    <row r="29" spans="1:25" ht="21" customHeight="1">
      <c r="A29" s="188" t="s">
        <v>113</v>
      </c>
      <c r="B29" s="115"/>
      <c r="C29" s="191">
        <v>2</v>
      </c>
      <c r="D29" s="192"/>
      <c r="E29" s="192">
        <v>7</v>
      </c>
      <c r="F29" s="192"/>
      <c r="G29" s="192">
        <v>2</v>
      </c>
      <c r="H29" s="192"/>
      <c r="I29" s="192">
        <v>4</v>
      </c>
      <c r="J29" s="192"/>
      <c r="K29" s="193">
        <v>15</v>
      </c>
      <c r="L29" s="109"/>
      <c r="M29" s="189" t="s">
        <v>111</v>
      </c>
      <c r="N29" s="190">
        <v>13</v>
      </c>
      <c r="O29" s="109"/>
      <c r="P29" s="109"/>
      <c r="Q29" s="109"/>
      <c r="R29" s="109"/>
      <c r="S29" s="109"/>
      <c r="T29" s="109"/>
      <c r="U29" s="109"/>
      <c r="V29" s="109"/>
      <c r="W29" s="109"/>
      <c r="X29" s="109"/>
      <c r="Y29" s="109"/>
    </row>
    <row r="30" spans="1:25" ht="21" customHeight="1">
      <c r="A30" s="188" t="s">
        <v>114</v>
      </c>
      <c r="B30" s="115"/>
      <c r="C30" s="191">
        <v>1</v>
      </c>
      <c r="D30" s="192"/>
      <c r="E30" s="192">
        <v>5</v>
      </c>
      <c r="F30" s="192"/>
      <c r="G30" s="192">
        <v>1</v>
      </c>
      <c r="H30" s="192"/>
      <c r="I30" s="192">
        <v>4</v>
      </c>
      <c r="J30" s="192"/>
      <c r="K30" s="193">
        <v>11</v>
      </c>
      <c r="L30" s="109"/>
      <c r="M30" s="189" t="s">
        <v>117</v>
      </c>
      <c r="N30" s="190">
        <v>13</v>
      </c>
      <c r="O30" s="109"/>
      <c r="P30" s="109"/>
      <c r="Q30" s="109"/>
      <c r="R30" s="109"/>
      <c r="S30" s="109"/>
      <c r="T30" s="109"/>
      <c r="U30" s="109"/>
      <c r="V30" s="109"/>
      <c r="W30" s="109"/>
      <c r="X30" s="109"/>
      <c r="Y30" s="109"/>
    </row>
    <row r="31" spans="1:25" ht="21" customHeight="1">
      <c r="A31" s="188" t="s">
        <v>115</v>
      </c>
      <c r="B31" s="115"/>
      <c r="C31" s="191"/>
      <c r="D31" s="192"/>
      <c r="E31" s="192"/>
      <c r="F31" s="192"/>
      <c r="G31" s="192"/>
      <c r="H31" s="192"/>
      <c r="I31" s="192"/>
      <c r="J31" s="192"/>
      <c r="K31" s="193">
        <v>0</v>
      </c>
      <c r="L31" s="109"/>
      <c r="M31" s="189" t="s">
        <v>114</v>
      </c>
      <c r="N31" s="190">
        <v>11</v>
      </c>
      <c r="O31" s="109"/>
      <c r="P31" s="109"/>
      <c r="Q31" s="109"/>
      <c r="R31" s="109"/>
      <c r="S31" s="109"/>
      <c r="T31" s="109"/>
      <c r="U31" s="109"/>
      <c r="V31" s="109"/>
      <c r="W31" s="109"/>
      <c r="X31" s="109"/>
      <c r="Y31" s="109"/>
    </row>
    <row r="32" spans="1:25" ht="21" customHeight="1">
      <c r="A32" s="188" t="s">
        <v>116</v>
      </c>
      <c r="B32" s="115"/>
      <c r="C32" s="191">
        <v>7</v>
      </c>
      <c r="D32" s="192"/>
      <c r="E32" s="192">
        <v>3</v>
      </c>
      <c r="F32" s="192"/>
      <c r="G32" s="192">
        <v>1</v>
      </c>
      <c r="H32" s="192"/>
      <c r="I32" s="192"/>
      <c r="J32" s="192"/>
      <c r="K32" s="193">
        <v>11</v>
      </c>
      <c r="L32" s="109"/>
      <c r="M32" s="189" t="s">
        <v>116</v>
      </c>
      <c r="N32" s="190">
        <v>11</v>
      </c>
      <c r="O32" s="109"/>
      <c r="P32" s="109"/>
      <c r="Q32" s="109"/>
      <c r="R32" s="109"/>
      <c r="S32" s="109"/>
      <c r="T32" s="109"/>
      <c r="U32" s="109"/>
      <c r="V32" s="109"/>
      <c r="W32" s="109"/>
      <c r="X32" s="109"/>
      <c r="Y32" s="109"/>
    </row>
    <row r="33" spans="1:25" ht="21" customHeight="1">
      <c r="A33" s="188" t="s">
        <v>117</v>
      </c>
      <c r="B33" s="115"/>
      <c r="C33" s="191">
        <v>1</v>
      </c>
      <c r="D33" s="192"/>
      <c r="E33" s="192">
        <v>6</v>
      </c>
      <c r="F33" s="192"/>
      <c r="G33" s="192">
        <v>4</v>
      </c>
      <c r="H33" s="192"/>
      <c r="I33" s="192">
        <v>2</v>
      </c>
      <c r="J33" s="192"/>
      <c r="K33" s="193">
        <v>13</v>
      </c>
      <c r="L33" s="109"/>
      <c r="M33" s="189" t="s">
        <v>99</v>
      </c>
      <c r="N33" s="190">
        <v>8</v>
      </c>
      <c r="O33" s="109"/>
      <c r="P33" s="109"/>
      <c r="Q33" s="109"/>
      <c r="R33" s="109"/>
      <c r="S33" s="109"/>
      <c r="T33" s="109"/>
      <c r="U33" s="109"/>
      <c r="V33" s="109"/>
      <c r="W33" s="109"/>
      <c r="X33" s="109"/>
      <c r="Y33" s="109"/>
    </row>
    <row r="34" spans="1:25" ht="21" customHeight="1">
      <c r="A34" s="188" t="s">
        <v>118</v>
      </c>
      <c r="B34" s="115"/>
      <c r="C34" s="191">
        <v>1</v>
      </c>
      <c r="D34" s="192"/>
      <c r="E34" s="192">
        <v>8</v>
      </c>
      <c r="F34" s="192"/>
      <c r="G34" s="192">
        <v>9</v>
      </c>
      <c r="H34" s="192"/>
      <c r="I34" s="192">
        <v>14</v>
      </c>
      <c r="J34" s="192"/>
      <c r="K34" s="193">
        <v>32</v>
      </c>
      <c r="L34" s="109"/>
      <c r="M34" s="189" t="s">
        <v>119</v>
      </c>
      <c r="N34" s="190">
        <v>8</v>
      </c>
      <c r="O34" s="109"/>
      <c r="P34" s="109"/>
      <c r="Q34" s="109"/>
      <c r="R34" s="109"/>
      <c r="S34" s="109"/>
      <c r="T34" s="109"/>
      <c r="U34" s="109"/>
      <c r="V34" s="109"/>
      <c r="W34" s="109"/>
      <c r="X34" s="109"/>
      <c r="Y34" s="109"/>
    </row>
    <row r="35" spans="1:25" ht="21" customHeight="1">
      <c r="A35" s="188" t="s">
        <v>119</v>
      </c>
      <c r="B35" s="115"/>
      <c r="C35" s="191"/>
      <c r="D35" s="192"/>
      <c r="E35" s="192">
        <v>1</v>
      </c>
      <c r="F35" s="192"/>
      <c r="G35" s="192">
        <v>1</v>
      </c>
      <c r="H35" s="192"/>
      <c r="I35" s="192">
        <v>6</v>
      </c>
      <c r="J35" s="192"/>
      <c r="K35" s="193">
        <v>8</v>
      </c>
      <c r="L35" s="109"/>
      <c r="M35" s="189" t="s">
        <v>112</v>
      </c>
      <c r="N35" s="190">
        <v>6</v>
      </c>
      <c r="O35" s="109"/>
      <c r="P35" s="109"/>
      <c r="Q35" s="109"/>
      <c r="R35" s="109"/>
      <c r="S35" s="109"/>
      <c r="T35" s="109"/>
      <c r="U35" s="109"/>
      <c r="V35" s="109"/>
      <c r="W35" s="109"/>
      <c r="X35" s="109"/>
      <c r="Y35" s="109"/>
    </row>
    <row r="36" spans="1:25" ht="21" customHeight="1">
      <c r="A36" s="188" t="s">
        <v>120</v>
      </c>
      <c r="B36" s="115"/>
      <c r="C36" s="191">
        <v>1</v>
      </c>
      <c r="D36" s="192"/>
      <c r="E36" s="192">
        <v>3</v>
      </c>
      <c r="F36" s="192"/>
      <c r="G36" s="192">
        <v>7</v>
      </c>
      <c r="H36" s="192"/>
      <c r="I36" s="192">
        <v>3</v>
      </c>
      <c r="J36" s="192"/>
      <c r="K36" s="193">
        <v>14</v>
      </c>
      <c r="L36" s="109"/>
      <c r="M36" s="189" t="s">
        <v>106</v>
      </c>
      <c r="N36" s="190">
        <v>5</v>
      </c>
      <c r="O36" s="109"/>
      <c r="P36" s="109"/>
      <c r="Q36" s="109"/>
      <c r="R36" s="109"/>
      <c r="S36" s="109"/>
      <c r="T36" s="109"/>
      <c r="U36" s="109"/>
      <c r="V36" s="109"/>
      <c r="W36" s="109"/>
      <c r="X36" s="109"/>
      <c r="Y36" s="109"/>
    </row>
    <row r="37" spans="1:25" ht="21" customHeight="1">
      <c r="A37" s="188" t="s">
        <v>121</v>
      </c>
      <c r="B37" s="115"/>
      <c r="C37" s="191">
        <v>6</v>
      </c>
      <c r="D37" s="192"/>
      <c r="E37" s="192">
        <v>12</v>
      </c>
      <c r="F37" s="192"/>
      <c r="G37" s="192">
        <v>12</v>
      </c>
      <c r="H37" s="192"/>
      <c r="I37" s="192">
        <v>45</v>
      </c>
      <c r="J37" s="192"/>
      <c r="K37" s="193">
        <v>75</v>
      </c>
      <c r="L37" s="109"/>
      <c r="M37" s="189" t="s">
        <v>94</v>
      </c>
      <c r="N37" s="190">
        <v>3</v>
      </c>
      <c r="O37" s="109"/>
      <c r="P37" s="109"/>
      <c r="Q37" s="109"/>
      <c r="R37" s="109"/>
      <c r="S37" s="109"/>
      <c r="T37" s="109"/>
      <c r="U37" s="109"/>
      <c r="V37" s="109"/>
      <c r="W37" s="109"/>
      <c r="X37" s="109"/>
      <c r="Y37" s="109"/>
    </row>
    <row r="38" spans="1:25" ht="21" customHeight="1">
      <c r="A38" s="188" t="s">
        <v>122</v>
      </c>
      <c r="B38" s="115"/>
      <c r="C38" s="191"/>
      <c r="D38" s="192"/>
      <c r="E38" s="192">
        <v>1</v>
      </c>
      <c r="F38" s="192"/>
      <c r="G38" s="192">
        <v>1</v>
      </c>
      <c r="H38" s="192"/>
      <c r="I38" s="192"/>
      <c r="J38" s="192"/>
      <c r="K38" s="193">
        <v>2</v>
      </c>
      <c r="L38" s="109"/>
      <c r="M38" s="189" t="s">
        <v>96</v>
      </c>
      <c r="N38" s="190">
        <v>3</v>
      </c>
      <c r="O38" s="109"/>
      <c r="P38" s="109"/>
      <c r="Q38" s="109"/>
      <c r="R38" s="109"/>
      <c r="S38" s="109"/>
      <c r="T38" s="109"/>
      <c r="U38" s="109"/>
      <c r="V38" s="109"/>
      <c r="W38" s="109"/>
      <c r="X38" s="109"/>
      <c r="Y38" s="109"/>
    </row>
    <row r="39" spans="1:25" ht="21" customHeight="1">
      <c r="A39" s="188" t="s">
        <v>123</v>
      </c>
      <c r="B39" s="115"/>
      <c r="C39" s="191">
        <v>1</v>
      </c>
      <c r="D39" s="192"/>
      <c r="E39" s="192">
        <v>15</v>
      </c>
      <c r="F39" s="192"/>
      <c r="G39" s="192">
        <v>11</v>
      </c>
      <c r="H39" s="192"/>
      <c r="I39" s="192">
        <v>21</v>
      </c>
      <c r="J39" s="192"/>
      <c r="K39" s="193">
        <v>48</v>
      </c>
      <c r="L39" s="109"/>
      <c r="M39" s="189" t="s">
        <v>124</v>
      </c>
      <c r="N39" s="190">
        <v>3</v>
      </c>
      <c r="O39" s="109"/>
      <c r="P39" s="109"/>
      <c r="Q39" s="109"/>
      <c r="R39" s="109"/>
      <c r="S39" s="109"/>
      <c r="T39" s="109"/>
      <c r="U39" s="109"/>
      <c r="V39" s="109"/>
      <c r="W39" s="109"/>
      <c r="X39" s="109"/>
      <c r="Y39" s="109"/>
    </row>
    <row r="40" spans="1:25" ht="21" customHeight="1">
      <c r="A40" s="188" t="s">
        <v>124</v>
      </c>
      <c r="B40" s="115"/>
      <c r="C40" s="191"/>
      <c r="D40" s="192"/>
      <c r="E40" s="192">
        <v>3</v>
      </c>
      <c r="F40" s="192"/>
      <c r="G40" s="192"/>
      <c r="H40" s="192"/>
      <c r="I40" s="192"/>
      <c r="J40" s="192"/>
      <c r="K40" s="193">
        <v>3</v>
      </c>
      <c r="L40" s="109"/>
      <c r="M40" s="189" t="s">
        <v>122</v>
      </c>
      <c r="N40" s="190">
        <v>2</v>
      </c>
      <c r="O40" s="109"/>
      <c r="P40" s="109"/>
      <c r="Q40" s="109"/>
      <c r="R40" s="109"/>
      <c r="S40" s="109"/>
      <c r="T40" s="109"/>
      <c r="U40" s="109"/>
      <c r="V40" s="109"/>
      <c r="W40" s="109"/>
      <c r="X40" s="109"/>
      <c r="Y40" s="109"/>
    </row>
    <row r="41" spans="1:25" ht="21" customHeight="1">
      <c r="A41" s="188" t="s">
        <v>125</v>
      </c>
      <c r="B41" s="115"/>
      <c r="C41" s="191">
        <v>1</v>
      </c>
      <c r="D41" s="192"/>
      <c r="E41" s="192">
        <v>47</v>
      </c>
      <c r="F41" s="192"/>
      <c r="G41" s="192">
        <v>6</v>
      </c>
      <c r="H41" s="192"/>
      <c r="I41" s="192">
        <v>3</v>
      </c>
      <c r="J41" s="192"/>
      <c r="K41" s="193">
        <v>57</v>
      </c>
      <c r="L41" s="109"/>
      <c r="M41" s="189" t="s">
        <v>97</v>
      </c>
      <c r="N41" s="190">
        <v>1</v>
      </c>
      <c r="O41" s="109"/>
      <c r="P41" s="109"/>
      <c r="Q41" s="109"/>
      <c r="R41" s="109"/>
      <c r="S41" s="109"/>
      <c r="T41" s="109"/>
      <c r="U41" s="109"/>
      <c r="V41" s="109"/>
      <c r="W41" s="109"/>
      <c r="X41" s="109"/>
      <c r="Y41" s="109"/>
    </row>
    <row r="42" spans="1:25" ht="21" customHeight="1">
      <c r="A42" s="188" t="s">
        <v>495</v>
      </c>
      <c r="B42" s="115"/>
      <c r="C42" s="191">
        <v>1</v>
      </c>
      <c r="D42" s="192"/>
      <c r="E42" s="192">
        <v>7</v>
      </c>
      <c r="F42" s="192"/>
      <c r="G42" s="192">
        <v>10</v>
      </c>
      <c r="H42" s="192"/>
      <c r="I42" s="192">
        <v>15</v>
      </c>
      <c r="J42" s="192"/>
      <c r="K42" s="193">
        <v>33</v>
      </c>
      <c r="L42" s="109"/>
      <c r="M42" s="189" t="s">
        <v>115</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65</v>
      </c>
      <c r="D44" s="196">
        <v>0</v>
      </c>
      <c r="E44" s="196">
        <v>464</v>
      </c>
      <c r="F44" s="196">
        <v>0</v>
      </c>
      <c r="G44" s="196">
        <v>262</v>
      </c>
      <c r="H44" s="196">
        <v>0</v>
      </c>
      <c r="I44" s="196">
        <v>512</v>
      </c>
      <c r="J44" s="196">
        <v>0</v>
      </c>
      <c r="K44" s="197">
        <v>1303</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9">
    <tabColor theme="0" tint="-4.9989318521683403E-2"/>
    <pageSetUpPr fitToPage="1"/>
  </sheetPr>
  <dimension ref="A1:Q108"/>
  <sheetViews>
    <sheetView view="pageBreakPreview" topLeftCell="A33" zoomScale="85" zoomScaleNormal="60" zoomScaleSheetLayoutView="85" workbookViewId="0">
      <selection activeCell="A51" sqref="A51:P51"/>
    </sheetView>
  </sheetViews>
  <sheetFormatPr baseColWidth="10" defaultColWidth="11.44140625" defaultRowHeight="17.399999999999999"/>
  <cols>
    <col min="1" max="1" width="10.6640625" style="3" customWidth="1"/>
    <col min="2" max="2" width="28.6640625" style="3" customWidth="1"/>
    <col min="3" max="3" width="12.6640625" style="3" customWidth="1"/>
    <col min="4" max="4" width="30.6640625" style="3" customWidth="1"/>
    <col min="5" max="5" width="20.6640625" style="3" customWidth="1"/>
    <col min="6" max="6" width="5.6640625" style="3" customWidth="1"/>
    <col min="7" max="7" width="20.6640625" style="3" customWidth="1"/>
    <col min="8" max="8" width="5.6640625" style="3" customWidth="1"/>
    <col min="9" max="9" width="3.6640625" style="3" customWidth="1"/>
    <col min="10" max="10" width="4.109375" style="3" customWidth="1"/>
    <col min="11" max="11" width="30.6640625" style="3" customWidth="1"/>
    <col min="12" max="12" width="35.6640625" style="3" customWidth="1"/>
    <col min="13" max="13" width="20.6640625" style="3" customWidth="1"/>
    <col min="14" max="14" width="9.6640625" style="3" customWidth="1"/>
    <col min="15" max="15" width="20.6640625" style="3" customWidth="1"/>
    <col min="16" max="16" width="10.6640625" style="3" customWidth="1"/>
    <col min="17" max="55" width="12.6640625" style="3" customWidth="1"/>
    <col min="56" max="16384" width="11.44140625" style="3"/>
  </cols>
  <sheetData>
    <row r="1" spans="1:16" ht="65.25" customHeight="1"/>
    <row r="2" spans="1:16" ht="35.1" customHeight="1">
      <c r="A2" s="534" t="str">
        <f>UPPER("Resumen de la Población Privada de la libertad")</f>
        <v>RESUMEN DE LA POBLACIÓN PRIVADA DE LA LIBERTAD</v>
      </c>
      <c r="B2" s="534"/>
      <c r="C2" s="534"/>
      <c r="D2" s="534"/>
      <c r="E2" s="534"/>
      <c r="F2" s="534"/>
      <c r="G2" s="534"/>
      <c r="H2" s="534"/>
      <c r="I2" s="534"/>
      <c r="J2" s="534"/>
      <c r="K2" s="534"/>
      <c r="L2" s="534"/>
      <c r="M2" s="534"/>
      <c r="N2" s="534"/>
      <c r="O2" s="534"/>
      <c r="P2" s="534"/>
    </row>
    <row r="3" spans="1:16" ht="7.5" customHeight="1">
      <c r="A3" s="8"/>
      <c r="B3" s="8"/>
      <c r="C3" s="8"/>
      <c r="D3" s="8"/>
      <c r="E3" s="8"/>
      <c r="F3" s="8"/>
      <c r="G3" s="8"/>
      <c r="H3" s="8"/>
      <c r="I3" s="8"/>
      <c r="J3" s="8"/>
      <c r="K3" s="8"/>
      <c r="L3" s="8"/>
      <c r="M3" s="8"/>
      <c r="N3" s="8"/>
      <c r="O3" s="8"/>
      <c r="P3" s="8"/>
    </row>
    <row r="4" spans="1:16" ht="24.9" customHeight="1">
      <c r="A4" s="534" t="s">
        <v>75</v>
      </c>
      <c r="B4" s="534"/>
      <c r="C4" s="534"/>
      <c r="D4" s="534"/>
      <c r="E4" s="534"/>
      <c r="F4" s="534"/>
      <c r="G4" s="534"/>
      <c r="H4" s="534"/>
      <c r="I4" s="534"/>
      <c r="J4" s="534"/>
      <c r="K4" s="534"/>
      <c r="L4" s="534"/>
      <c r="M4" s="534"/>
      <c r="N4" s="534"/>
      <c r="O4" s="534"/>
      <c r="P4" s="534"/>
    </row>
    <row r="5" spans="1:16" ht="8.25" customHeight="1">
      <c r="A5" s="7"/>
      <c r="B5" s="4"/>
      <c r="C5" s="4"/>
      <c r="D5" s="4"/>
      <c r="E5" s="4"/>
      <c r="F5" s="4"/>
      <c r="G5" s="4"/>
      <c r="H5" s="4"/>
      <c r="I5" s="4"/>
      <c r="J5" s="4"/>
      <c r="K5" s="4"/>
      <c r="L5" s="4"/>
      <c r="M5" s="4"/>
      <c r="N5" s="4"/>
      <c r="O5" s="4"/>
      <c r="P5" s="4"/>
    </row>
    <row r="6" spans="1:16" ht="44.25" customHeight="1"/>
    <row r="7" spans="1:16" ht="24.9" customHeight="1">
      <c r="A7" s="528" t="s">
        <v>56</v>
      </c>
      <c r="B7" s="528"/>
      <c r="C7" s="528"/>
      <c r="D7" s="528"/>
      <c r="E7" s="528"/>
      <c r="F7" s="528"/>
      <c r="G7" s="528"/>
      <c r="H7" s="528"/>
      <c r="I7" s="528"/>
      <c r="J7" s="528"/>
      <c r="K7" s="528"/>
      <c r="L7" s="528"/>
      <c r="M7" s="528"/>
      <c r="N7" s="528"/>
      <c r="O7" s="528"/>
      <c r="P7" s="528"/>
    </row>
    <row r="8" spans="1:16" ht="8.1" customHeight="1">
      <c r="A8" s="11"/>
      <c r="B8" s="12"/>
      <c r="C8" s="12"/>
      <c r="D8" s="12"/>
      <c r="E8" s="12"/>
      <c r="F8" s="12"/>
      <c r="G8" s="12" t="s">
        <v>1</v>
      </c>
      <c r="H8" s="12"/>
      <c r="I8" s="12"/>
      <c r="J8" s="12"/>
      <c r="K8" s="12"/>
      <c r="L8" s="12"/>
      <c r="M8" s="12"/>
      <c r="N8" s="12"/>
      <c r="O8" s="12" t="s">
        <v>1</v>
      </c>
      <c r="P8" s="13"/>
    </row>
    <row r="9" spans="1:16" ht="8.1" customHeight="1">
      <c r="A9" s="11"/>
      <c r="B9" s="12"/>
      <c r="C9" s="12"/>
      <c r="D9" s="12"/>
      <c r="E9" s="12"/>
      <c r="F9" s="12"/>
      <c r="G9" s="12"/>
      <c r="H9" s="12"/>
      <c r="I9" s="12"/>
      <c r="J9" s="12"/>
      <c r="K9" s="12"/>
      <c r="L9" s="12"/>
      <c r="M9" s="12"/>
      <c r="N9" s="12"/>
      <c r="O9" s="12"/>
      <c r="P9" s="13"/>
    </row>
    <row r="10" spans="1:16" s="5" customFormat="1" ht="20.100000000000001" customHeight="1">
      <c r="A10" s="14"/>
      <c r="B10" s="529" t="s">
        <v>12</v>
      </c>
      <c r="C10" s="530"/>
      <c r="D10" s="530"/>
      <c r="E10" s="531">
        <v>229623</v>
      </c>
      <c r="F10" s="15"/>
      <c r="G10" s="16"/>
      <c r="H10" s="17"/>
      <c r="I10" s="12"/>
      <c r="J10" s="17"/>
      <c r="K10" s="18" t="s">
        <v>8</v>
      </c>
      <c r="L10" s="17"/>
      <c r="M10" s="19">
        <v>216755</v>
      </c>
      <c r="N10" s="20"/>
      <c r="O10" s="21">
        <v>94.4</v>
      </c>
      <c r="P10" s="22" t="s">
        <v>53</v>
      </c>
    </row>
    <row r="11" spans="1:16" s="5" customFormat="1" ht="20.100000000000001" customHeight="1">
      <c r="A11" s="14"/>
      <c r="B11" s="529"/>
      <c r="C11" s="530"/>
      <c r="D11" s="530"/>
      <c r="E11" s="532"/>
      <c r="F11" s="15"/>
      <c r="G11" s="23"/>
      <c r="H11" s="17"/>
      <c r="I11" s="12"/>
      <c r="J11" s="17"/>
      <c r="K11" s="18" t="s">
        <v>9</v>
      </c>
      <c r="L11" s="17"/>
      <c r="M11" s="19">
        <v>12868</v>
      </c>
      <c r="N11" s="20"/>
      <c r="O11" s="21">
        <v>5.6</v>
      </c>
      <c r="P11" s="22" t="s">
        <v>53</v>
      </c>
    </row>
    <row r="12" spans="1:16" s="5" customFormat="1" ht="20.100000000000001" customHeight="1">
      <c r="A12" s="14"/>
      <c r="B12" s="17"/>
      <c r="C12" s="17"/>
      <c r="D12" s="17"/>
      <c r="E12" s="24"/>
      <c r="F12" s="24"/>
      <c r="G12" s="25"/>
      <c r="H12" s="17"/>
      <c r="I12" s="17"/>
      <c r="J12" s="17"/>
      <c r="K12" s="18"/>
      <c r="L12" s="17"/>
      <c r="M12" s="20"/>
      <c r="N12" s="20"/>
      <c r="O12" s="26"/>
      <c r="P12" s="22"/>
    </row>
    <row r="13" spans="1:16" s="5" customFormat="1" ht="20.100000000000001" customHeight="1">
      <c r="A13" s="27"/>
      <c r="B13" s="529" t="s">
        <v>43</v>
      </c>
      <c r="C13" s="530"/>
      <c r="D13" s="530"/>
      <c r="E13" s="531">
        <v>199960</v>
      </c>
      <c r="F13" s="15"/>
      <c r="G13" s="537">
        <v>87.08</v>
      </c>
      <c r="H13" s="529" t="s">
        <v>53</v>
      </c>
      <c r="I13" s="12"/>
      <c r="J13" s="17"/>
      <c r="K13" s="526" t="s">
        <v>41</v>
      </c>
      <c r="L13" s="526"/>
      <c r="M13" s="19">
        <v>79927</v>
      </c>
      <c r="N13" s="20"/>
      <c r="O13" s="21">
        <v>34.81</v>
      </c>
      <c r="P13" s="22" t="s">
        <v>53</v>
      </c>
    </row>
    <row r="14" spans="1:16" s="5" customFormat="1" ht="20.100000000000001" customHeight="1">
      <c r="A14" s="14"/>
      <c r="B14" s="529"/>
      <c r="C14" s="530"/>
      <c r="D14" s="530"/>
      <c r="E14" s="532"/>
      <c r="F14" s="15"/>
      <c r="G14" s="537"/>
      <c r="H14" s="529"/>
      <c r="I14" s="12"/>
      <c r="J14" s="17"/>
      <c r="K14" s="526" t="s">
        <v>42</v>
      </c>
      <c r="L14" s="526"/>
      <c r="M14" s="19">
        <v>120033</v>
      </c>
      <c r="N14" s="20"/>
      <c r="O14" s="21">
        <v>52.27</v>
      </c>
      <c r="P14" s="22" t="s">
        <v>53</v>
      </c>
    </row>
    <row r="15" spans="1:16" s="5" customFormat="1" ht="20.100000000000001" customHeight="1">
      <c r="A15" s="14"/>
      <c r="B15" s="17"/>
      <c r="C15" s="17"/>
      <c r="D15" s="17"/>
      <c r="E15" s="24"/>
      <c r="F15" s="24"/>
      <c r="G15" s="25"/>
      <c r="H15" s="17"/>
      <c r="I15" s="17"/>
      <c r="J15" s="17"/>
      <c r="K15" s="18"/>
      <c r="L15" s="17"/>
      <c r="M15" s="20"/>
      <c r="N15" s="20"/>
      <c r="O15" s="21"/>
      <c r="P15" s="22"/>
    </row>
    <row r="16" spans="1:16" s="5" customFormat="1" ht="20.100000000000001" customHeight="1">
      <c r="A16" s="14"/>
      <c r="B16" s="529" t="s">
        <v>44</v>
      </c>
      <c r="C16" s="530"/>
      <c r="D16" s="530"/>
      <c r="E16" s="531">
        <v>29663</v>
      </c>
      <c r="F16" s="15"/>
      <c r="G16" s="537">
        <v>12.92</v>
      </c>
      <c r="H16" s="529" t="s">
        <v>53</v>
      </c>
      <c r="I16" s="17"/>
      <c r="J16" s="17"/>
      <c r="K16" s="526" t="s">
        <v>41</v>
      </c>
      <c r="L16" s="526"/>
      <c r="M16" s="19">
        <v>13009</v>
      </c>
      <c r="N16" s="20"/>
      <c r="O16" s="21">
        <v>5.67</v>
      </c>
      <c r="P16" s="22" t="s">
        <v>53</v>
      </c>
    </row>
    <row r="17" spans="1:17" s="5" customFormat="1" ht="20.100000000000001" customHeight="1">
      <c r="A17" s="27"/>
      <c r="B17" s="529"/>
      <c r="C17" s="530"/>
      <c r="D17" s="530"/>
      <c r="E17" s="532"/>
      <c r="F17" s="15"/>
      <c r="G17" s="532"/>
      <c r="H17" s="529"/>
      <c r="I17" s="12"/>
      <c r="J17" s="17"/>
      <c r="K17" s="526" t="s">
        <v>42</v>
      </c>
      <c r="L17" s="526"/>
      <c r="M17" s="19">
        <v>16654</v>
      </c>
      <c r="N17" s="20"/>
      <c r="O17" s="21">
        <v>7.25</v>
      </c>
      <c r="P17" s="22" t="s">
        <v>53</v>
      </c>
    </row>
    <row r="18" spans="1:17" s="5" customFormat="1" ht="20.100000000000001" customHeight="1" thickBot="1">
      <c r="A18" s="29"/>
      <c r="B18" s="30"/>
      <c r="C18" s="30"/>
      <c r="D18" s="30"/>
      <c r="E18" s="30"/>
      <c r="F18" s="30"/>
      <c r="G18" s="30"/>
      <c r="H18" s="31"/>
      <c r="I18" s="32"/>
      <c r="J18" s="32"/>
      <c r="K18" s="33"/>
      <c r="L18" s="31"/>
      <c r="M18" s="31"/>
      <c r="N18" s="31"/>
      <c r="O18" s="34"/>
      <c r="P18" s="35"/>
    </row>
    <row r="19" spans="1:17" s="5" customFormat="1" ht="20.100000000000001" customHeight="1">
      <c r="A19" s="528" t="s">
        <v>628</v>
      </c>
      <c r="B19" s="528"/>
      <c r="C19" s="528"/>
      <c r="D19" s="528"/>
      <c r="E19" s="528"/>
      <c r="F19" s="528"/>
      <c r="G19" s="528"/>
      <c r="H19" s="528"/>
      <c r="I19" s="528"/>
      <c r="J19" s="528"/>
      <c r="K19" s="528"/>
      <c r="L19" s="528"/>
      <c r="M19" s="528"/>
      <c r="N19" s="528"/>
      <c r="O19" s="528"/>
      <c r="P19" s="528"/>
    </row>
    <row r="20" spans="1:17" s="5" customFormat="1" ht="20.100000000000001" customHeight="1">
      <c r="A20" s="11"/>
      <c r="B20" s="12"/>
      <c r="C20" s="12"/>
      <c r="D20" s="12"/>
      <c r="E20" s="12"/>
      <c r="F20" s="12"/>
      <c r="G20" s="12" t="s">
        <v>1</v>
      </c>
      <c r="H20" s="12"/>
      <c r="I20" s="12"/>
      <c r="J20" s="12"/>
      <c r="K20" s="12"/>
      <c r="L20" s="12"/>
      <c r="M20" s="12"/>
      <c r="N20" s="12"/>
      <c r="O20" s="12" t="s">
        <v>1</v>
      </c>
      <c r="P20" s="13"/>
    </row>
    <row r="21" spans="1:17" s="5" customFormat="1" ht="20.100000000000001" customHeight="1">
      <c r="A21" s="11"/>
      <c r="B21" s="12"/>
      <c r="C21" s="12"/>
      <c r="D21" s="12"/>
      <c r="E21" s="12"/>
      <c r="F21" s="12"/>
      <c r="G21" s="12"/>
      <c r="H21" s="12"/>
      <c r="I21" s="12"/>
      <c r="J21" s="12"/>
      <c r="K21" s="12"/>
      <c r="L21" s="12"/>
      <c r="M21" s="12"/>
      <c r="N21" s="12"/>
      <c r="O21" s="12"/>
      <c r="P21" s="13"/>
    </row>
    <row r="22" spans="1:17" s="5" customFormat="1" ht="20.100000000000001" customHeight="1">
      <c r="A22" s="27"/>
      <c r="B22" s="529" t="s">
        <v>629</v>
      </c>
      <c r="C22" s="530"/>
      <c r="D22" s="530"/>
      <c r="E22" s="531">
        <v>11943</v>
      </c>
      <c r="F22" s="15"/>
      <c r="G22" s="262"/>
      <c r="H22" s="18"/>
      <c r="I22" s="12"/>
      <c r="J22" s="17"/>
      <c r="K22" s="18" t="s">
        <v>8</v>
      </c>
      <c r="M22" s="19">
        <v>11043</v>
      </c>
      <c r="N22" s="20"/>
      <c r="O22" s="21">
        <f>M22/E22*100</f>
        <v>92.464204973624717</v>
      </c>
      <c r="P22" s="22" t="s">
        <v>53</v>
      </c>
    </row>
    <row r="23" spans="1:17" s="5" customFormat="1" ht="20.100000000000001" customHeight="1">
      <c r="A23" s="27"/>
      <c r="B23" s="529"/>
      <c r="C23" s="530"/>
      <c r="D23" s="530"/>
      <c r="E23" s="532"/>
      <c r="F23" s="15"/>
      <c r="G23" s="262"/>
      <c r="H23" s="18"/>
      <c r="I23" s="12"/>
      <c r="J23" s="17"/>
      <c r="K23" s="18" t="s">
        <v>9</v>
      </c>
      <c r="M23" s="19">
        <v>900</v>
      </c>
      <c r="N23" s="20"/>
      <c r="O23" s="21">
        <f>M23/E22*100</f>
        <v>7.5357950263752835</v>
      </c>
      <c r="P23" s="22" t="s">
        <v>53</v>
      </c>
    </row>
    <row r="24" spans="1:17" s="5" customFormat="1" ht="20.100000000000001" customHeight="1">
      <c r="A24" s="27"/>
      <c r="B24" s="18"/>
      <c r="C24" s="57"/>
      <c r="D24" s="57"/>
      <c r="E24" s="262"/>
      <c r="F24" s="15"/>
      <c r="G24" s="262"/>
      <c r="H24" s="18"/>
      <c r="I24" s="12"/>
      <c r="J24" s="17"/>
      <c r="K24" s="59"/>
      <c r="L24" s="59"/>
      <c r="M24" s="19"/>
      <c r="N24" s="20"/>
      <c r="O24" s="21"/>
      <c r="P24" s="22"/>
    </row>
    <row r="25" spans="1:17" s="5" customFormat="1" ht="20.100000000000001" customHeight="1">
      <c r="A25" s="27"/>
      <c r="B25" s="529" t="s">
        <v>630</v>
      </c>
      <c r="C25" s="530"/>
      <c r="D25" s="530"/>
      <c r="E25" s="531">
        <v>11941</v>
      </c>
      <c r="F25" s="15"/>
      <c r="G25" s="262"/>
      <c r="H25" s="18"/>
      <c r="I25" s="12"/>
      <c r="J25" s="17"/>
      <c r="K25" s="18" t="s">
        <v>8</v>
      </c>
      <c r="L25" s="59"/>
      <c r="M25" s="19">
        <v>11003</v>
      </c>
      <c r="N25" s="20"/>
      <c r="O25" s="21">
        <f>M25/E25*100</f>
        <v>92.144711498199484</v>
      </c>
      <c r="P25" s="22" t="s">
        <v>53</v>
      </c>
    </row>
    <row r="26" spans="1:17" s="5" customFormat="1" ht="20.100000000000001" customHeight="1">
      <c r="A26" s="27"/>
      <c r="B26" s="529"/>
      <c r="C26" s="530"/>
      <c r="D26" s="530"/>
      <c r="E26" s="532"/>
      <c r="F26" s="15"/>
      <c r="G26" s="262"/>
      <c r="H26" s="18"/>
      <c r="I26" s="12"/>
      <c r="J26" s="17"/>
      <c r="K26" s="18" t="s">
        <v>9</v>
      </c>
      <c r="L26" s="59"/>
      <c r="M26" s="19">
        <v>938</v>
      </c>
      <c r="N26" s="20"/>
      <c r="O26" s="21">
        <f>M26/E25*100</f>
        <v>7.8552885018005201</v>
      </c>
      <c r="P26" s="22" t="s">
        <v>53</v>
      </c>
    </row>
    <row r="27" spans="1:17" ht="15" customHeight="1" thickBot="1">
      <c r="A27" s="29"/>
      <c r="B27" s="30"/>
      <c r="C27" s="30"/>
      <c r="D27" s="30"/>
      <c r="E27" s="30"/>
      <c r="F27" s="30"/>
      <c r="G27" s="30"/>
      <c r="H27" s="31"/>
      <c r="I27" s="32"/>
      <c r="J27" s="32"/>
      <c r="K27" s="33"/>
      <c r="L27" s="31"/>
      <c r="M27" s="31"/>
      <c r="N27" s="31"/>
      <c r="O27" s="34"/>
      <c r="P27" s="35"/>
    </row>
    <row r="28" spans="1:17" ht="24.9" customHeight="1" thickBot="1">
      <c r="A28" s="528" t="s">
        <v>13</v>
      </c>
      <c r="B28" s="528"/>
      <c r="C28" s="528"/>
      <c r="D28" s="528"/>
      <c r="E28" s="528"/>
      <c r="F28" s="528"/>
      <c r="G28" s="528"/>
      <c r="H28" s="528"/>
      <c r="I28" s="38"/>
      <c r="J28" s="528" t="s">
        <v>14</v>
      </c>
      <c r="K28" s="528"/>
      <c r="L28" s="528"/>
      <c r="M28" s="528"/>
      <c r="N28" s="528"/>
      <c r="O28" s="528"/>
      <c r="P28" s="528"/>
    </row>
    <row r="29" spans="1:17" ht="15" customHeight="1">
      <c r="A29" s="39"/>
      <c r="B29" s="40"/>
      <c r="C29" s="40"/>
      <c r="D29" s="40" t="s">
        <v>1</v>
      </c>
      <c r="E29" s="41" t="s">
        <v>1</v>
      </c>
      <c r="F29" s="42" t="s">
        <v>1</v>
      </c>
      <c r="G29" s="43" t="s">
        <v>1</v>
      </c>
      <c r="H29" s="44"/>
      <c r="I29" s="45"/>
      <c r="J29" s="39"/>
      <c r="K29" s="40"/>
      <c r="L29" s="40"/>
      <c r="M29" s="40"/>
      <c r="N29" s="40"/>
      <c r="O29" s="40"/>
      <c r="P29" s="46"/>
    </row>
    <row r="30" spans="1:17" ht="20.100000000000001" customHeight="1">
      <c r="A30" s="11"/>
      <c r="B30" s="12"/>
      <c r="C30" s="12"/>
      <c r="D30" s="12"/>
      <c r="E30" s="47" t="s">
        <v>15</v>
      </c>
      <c r="F30" s="48"/>
      <c r="G30" s="47" t="s">
        <v>54</v>
      </c>
      <c r="H30" s="49"/>
      <c r="I30" s="45"/>
      <c r="J30" s="11"/>
      <c r="K30" s="50"/>
      <c r="L30" s="50"/>
      <c r="M30" s="50"/>
      <c r="N30" s="50"/>
      <c r="O30" s="24"/>
      <c r="P30" s="13"/>
      <c r="Q30" s="6"/>
    </row>
    <row r="31" spans="1:17" ht="20.100000000000001" customHeight="1">
      <c r="A31" s="14"/>
      <c r="B31" s="17"/>
      <c r="C31" s="17"/>
      <c r="D31" s="17"/>
      <c r="E31" s="17"/>
      <c r="F31" s="17"/>
      <c r="G31" s="17"/>
      <c r="H31" s="51"/>
      <c r="I31" s="17"/>
      <c r="J31" s="14"/>
      <c r="K31" s="50"/>
      <c r="L31" s="50"/>
      <c r="M31" s="50"/>
      <c r="N31" s="50"/>
      <c r="O31" s="50"/>
      <c r="P31" s="22"/>
      <c r="Q31" s="6"/>
    </row>
    <row r="32" spans="1:17" ht="20.100000000000001" customHeight="1">
      <c r="A32" s="14"/>
      <c r="B32" s="526" t="s">
        <v>11</v>
      </c>
      <c r="C32" s="527"/>
      <c r="D32" s="527"/>
      <c r="E32" s="52">
        <v>14</v>
      </c>
      <c r="F32" s="53"/>
      <c r="G32" s="54">
        <v>28520</v>
      </c>
      <c r="H32" s="55"/>
      <c r="I32" s="28"/>
      <c r="J32" s="56"/>
      <c r="K32" s="526" t="s">
        <v>631</v>
      </c>
      <c r="L32" s="527"/>
      <c r="M32" s="527"/>
      <c r="N32" s="527"/>
      <c r="O32" s="54">
        <v>12595</v>
      </c>
      <c r="P32" s="22"/>
      <c r="Q32" s="6"/>
    </row>
    <row r="33" spans="1:17" ht="20.100000000000001" customHeight="1">
      <c r="A33" s="14"/>
      <c r="B33" s="18"/>
      <c r="C33" s="57"/>
      <c r="D33" s="57"/>
      <c r="E33" s="52"/>
      <c r="F33" s="53"/>
      <c r="G33" s="54"/>
      <c r="H33" s="55"/>
      <c r="I33" s="58"/>
      <c r="J33" s="56"/>
      <c r="K33" s="59"/>
      <c r="L33" s="60"/>
      <c r="M33" s="60"/>
      <c r="N33" s="60"/>
      <c r="O33" s="61"/>
      <c r="P33" s="22"/>
      <c r="Q33" s="6"/>
    </row>
    <row r="34" spans="1:17" ht="19.5" customHeight="1">
      <c r="A34" s="14"/>
      <c r="B34" s="526" t="s">
        <v>55</v>
      </c>
      <c r="C34" s="527"/>
      <c r="D34" s="527"/>
      <c r="E34" s="52">
        <v>13</v>
      </c>
      <c r="F34" s="53"/>
      <c r="G34" s="52">
        <v>27718</v>
      </c>
      <c r="H34" s="55"/>
      <c r="I34" s="28"/>
      <c r="J34" s="56"/>
      <c r="K34" s="526" t="s">
        <v>47</v>
      </c>
      <c r="L34" s="527"/>
      <c r="M34" s="527"/>
      <c r="N34" s="527"/>
      <c r="O34" s="61">
        <v>137</v>
      </c>
      <c r="P34" s="22"/>
      <c r="Q34" s="6"/>
    </row>
    <row r="35" spans="1:17" ht="20.100000000000001" customHeight="1">
      <c r="A35" s="14"/>
      <c r="B35" s="18"/>
      <c r="C35" s="57"/>
      <c r="D35" s="57"/>
      <c r="E35" s="52"/>
      <c r="F35" s="53"/>
      <c r="G35" s="54"/>
      <c r="H35" s="55"/>
      <c r="I35" s="28"/>
      <c r="J35" s="56"/>
      <c r="K35" s="62"/>
      <c r="L35" s="62"/>
      <c r="M35" s="62"/>
      <c r="N35" s="62"/>
      <c r="O35" s="53"/>
      <c r="P35" s="22"/>
      <c r="Q35" s="6"/>
    </row>
    <row r="36" spans="1:17" ht="20.100000000000001" customHeight="1">
      <c r="A36" s="14"/>
      <c r="B36" s="526" t="s">
        <v>10</v>
      </c>
      <c r="C36" s="527"/>
      <c r="D36" s="527"/>
      <c r="E36" s="52">
        <v>258</v>
      </c>
      <c r="F36" s="53"/>
      <c r="G36" s="52">
        <v>160790</v>
      </c>
      <c r="H36" s="55"/>
      <c r="I36" s="28"/>
      <c r="J36" s="56"/>
      <c r="K36" s="526" t="s">
        <v>46</v>
      </c>
      <c r="L36" s="526"/>
      <c r="M36" s="526"/>
      <c r="N36" s="526"/>
      <c r="O36" s="525">
        <v>21</v>
      </c>
      <c r="P36" s="22"/>
      <c r="Q36" s="6"/>
    </row>
    <row r="37" spans="1:17" ht="20.100000000000001" customHeight="1">
      <c r="A37" s="14"/>
      <c r="B37" s="18"/>
      <c r="C37" s="57"/>
      <c r="D37" s="57"/>
      <c r="E37" s="52"/>
      <c r="F37" s="53"/>
      <c r="G37" s="52"/>
      <c r="H37" s="55"/>
      <c r="I37" s="28"/>
      <c r="J37" s="56"/>
      <c r="K37" s="526"/>
      <c r="L37" s="526"/>
      <c r="M37" s="526"/>
      <c r="N37" s="526"/>
      <c r="O37" s="525"/>
      <c r="P37" s="22"/>
      <c r="Q37" s="6"/>
    </row>
    <row r="38" spans="1:17" ht="20.100000000000001" customHeight="1">
      <c r="A38" s="14"/>
      <c r="B38" s="526" t="s">
        <v>16</v>
      </c>
      <c r="C38" s="527"/>
      <c r="D38" s="527"/>
      <c r="E38" s="52">
        <v>285</v>
      </c>
      <c r="F38" s="53"/>
      <c r="G38" s="54">
        <v>217028</v>
      </c>
      <c r="H38" s="55"/>
      <c r="I38" s="28"/>
      <c r="J38" s="56"/>
      <c r="K38" s="60"/>
      <c r="L38" s="60"/>
      <c r="M38" s="60"/>
      <c r="N38" s="60"/>
      <c r="O38" s="53"/>
      <c r="P38" s="22"/>
      <c r="Q38" s="6"/>
    </row>
    <row r="39" spans="1:17" ht="20.100000000000001" customHeight="1">
      <c r="A39" s="14"/>
      <c r="B39" s="17"/>
      <c r="C39" s="17"/>
      <c r="D39" s="17"/>
      <c r="E39" s="63"/>
      <c r="F39" s="53"/>
      <c r="G39" s="54"/>
      <c r="H39" s="64"/>
      <c r="I39" s="28"/>
      <c r="J39" s="56"/>
      <c r="K39" s="526" t="s">
        <v>45</v>
      </c>
      <c r="L39" s="527"/>
      <c r="M39" s="527"/>
      <c r="N39" s="527"/>
      <c r="O39" s="536">
        <v>116</v>
      </c>
      <c r="P39" s="22"/>
      <c r="Q39" s="6"/>
    </row>
    <row r="40" spans="1:17" ht="20.100000000000001" customHeight="1">
      <c r="A40" s="14"/>
      <c r="H40" s="55"/>
      <c r="I40" s="28"/>
      <c r="J40" s="56"/>
      <c r="K40" s="527"/>
      <c r="L40" s="527"/>
      <c r="M40" s="527"/>
      <c r="N40" s="527"/>
      <c r="O40" s="536"/>
      <c r="P40" s="22"/>
      <c r="Q40" s="6"/>
    </row>
    <row r="41" spans="1:17" ht="15" customHeight="1" thickBot="1">
      <c r="A41" s="65"/>
      <c r="B41" s="30"/>
      <c r="C41" s="30"/>
      <c r="D41" s="30"/>
      <c r="E41" s="31"/>
      <c r="F41" s="31"/>
      <c r="G41" s="31"/>
      <c r="H41" s="66"/>
      <c r="I41" s="67"/>
      <c r="J41" s="68"/>
      <c r="K41" s="69"/>
      <c r="L41" s="69"/>
      <c r="M41" s="69"/>
      <c r="N41" s="69"/>
      <c r="O41" s="70"/>
      <c r="P41" s="66"/>
    </row>
    <row r="42" spans="1:17" ht="15" customHeight="1">
      <c r="A42" s="71"/>
      <c r="B42" s="72"/>
      <c r="C42" s="72"/>
      <c r="D42" s="72"/>
      <c r="E42" s="72"/>
      <c r="F42" s="72"/>
      <c r="G42" s="72"/>
      <c r="H42" s="73"/>
      <c r="I42" s="71"/>
      <c r="J42" s="71"/>
      <c r="K42" s="74"/>
      <c r="L42" s="75"/>
      <c r="M42" s="75"/>
      <c r="N42" s="75"/>
      <c r="O42" s="75"/>
      <c r="P42" s="71"/>
    </row>
    <row r="43" spans="1:17" ht="24.9" customHeight="1" thickBot="1">
      <c r="A43" s="528" t="s">
        <v>66</v>
      </c>
      <c r="B43" s="528"/>
      <c r="C43" s="528"/>
      <c r="D43" s="528"/>
      <c r="E43" s="528"/>
      <c r="F43" s="528"/>
      <c r="G43" s="528"/>
      <c r="H43" s="528"/>
      <c r="I43" s="12"/>
      <c r="J43" s="528" t="s">
        <v>17</v>
      </c>
      <c r="K43" s="528"/>
      <c r="L43" s="528"/>
      <c r="M43" s="528"/>
      <c r="N43" s="528"/>
      <c r="O43" s="528"/>
      <c r="P43" s="528"/>
    </row>
    <row r="44" spans="1:17" ht="9" customHeight="1">
      <c r="A44" s="81"/>
      <c r="B44" s="82"/>
      <c r="C44" s="83"/>
      <c r="D44" s="83"/>
      <c r="E44" s="40"/>
      <c r="F44" s="84"/>
      <c r="G44" s="92"/>
      <c r="H44" s="46"/>
      <c r="I44" s="76"/>
      <c r="J44" s="39"/>
      <c r="K44" s="40"/>
      <c r="L44" s="40"/>
      <c r="M44" s="40"/>
      <c r="N44" s="40"/>
      <c r="O44" s="40"/>
      <c r="P44" s="46"/>
    </row>
    <row r="45" spans="1:17" ht="9" customHeight="1">
      <c r="A45" s="14"/>
      <c r="B45" s="37"/>
      <c r="C45" s="36"/>
      <c r="D45" s="36"/>
      <c r="E45" s="12"/>
      <c r="F45" s="86"/>
      <c r="G45" s="17"/>
      <c r="H45" s="13"/>
      <c r="I45" s="76"/>
      <c r="J45" s="11"/>
      <c r="K45" s="12"/>
      <c r="L45" s="12"/>
      <c r="M45" s="12"/>
      <c r="N45" s="12"/>
      <c r="O45" s="12"/>
      <c r="P45" s="13"/>
    </row>
    <row r="46" spans="1:17" ht="20.100000000000001" customHeight="1">
      <c r="A46" s="14"/>
      <c r="B46" s="533" t="s">
        <v>20</v>
      </c>
      <c r="C46" s="530"/>
      <c r="D46" s="530"/>
      <c r="E46" s="530"/>
      <c r="G46" s="63">
        <v>29</v>
      </c>
      <c r="H46" s="77"/>
      <c r="I46" s="78"/>
      <c r="J46" s="14"/>
      <c r="K46" s="529" t="s">
        <v>18</v>
      </c>
      <c r="L46" s="530"/>
      <c r="M46" s="530"/>
      <c r="N46" s="530"/>
      <c r="O46" s="52">
        <v>239</v>
      </c>
      <c r="P46" s="22"/>
    </row>
    <row r="47" spans="1:17" ht="20.100000000000001" customHeight="1">
      <c r="A47" s="14"/>
      <c r="B47" s="36"/>
      <c r="C47" s="37"/>
      <c r="D47" s="37"/>
      <c r="E47" s="17"/>
      <c r="G47" s="63"/>
      <c r="H47" s="79"/>
      <c r="I47" s="78"/>
      <c r="J47" s="14"/>
      <c r="K47" s="17"/>
      <c r="L47" s="17"/>
      <c r="M47" s="17"/>
      <c r="N47" s="17"/>
      <c r="O47" s="63"/>
      <c r="P47" s="22"/>
    </row>
    <row r="48" spans="1:17" ht="20.100000000000001" customHeight="1">
      <c r="A48" s="14"/>
      <c r="B48" s="533" t="s">
        <v>21</v>
      </c>
      <c r="C48" s="530"/>
      <c r="D48" s="530"/>
      <c r="E48" s="530"/>
      <c r="G48" s="63">
        <v>3</v>
      </c>
      <c r="H48" s="79"/>
      <c r="I48" s="78"/>
      <c r="J48" s="14"/>
      <c r="K48" s="529" t="s">
        <v>19</v>
      </c>
      <c r="L48" s="530"/>
      <c r="M48" s="530"/>
      <c r="N48" s="530"/>
      <c r="O48" s="52">
        <v>507</v>
      </c>
      <c r="P48" s="22"/>
    </row>
    <row r="49" spans="1:16" ht="15" customHeight="1" thickBot="1">
      <c r="A49" s="80"/>
      <c r="B49" s="30"/>
      <c r="C49" s="30"/>
      <c r="D49" s="30"/>
      <c r="E49" s="30"/>
      <c r="F49" s="30"/>
      <c r="G49" s="30"/>
      <c r="H49" s="93"/>
      <c r="I49" s="78"/>
      <c r="J49" s="80"/>
      <c r="K49" s="30"/>
      <c r="L49" s="30"/>
      <c r="M49" s="30"/>
      <c r="N49" s="30"/>
      <c r="O49" s="30"/>
      <c r="P49" s="35"/>
    </row>
    <row r="50" spans="1:16" ht="20.100000000000001" customHeight="1">
      <c r="A50" s="17"/>
      <c r="B50" s="87"/>
      <c r="C50" s="87"/>
      <c r="D50" s="87"/>
      <c r="E50" s="87"/>
      <c r="F50" s="87"/>
      <c r="G50" s="88"/>
      <c r="H50" s="90"/>
      <c r="I50" s="78"/>
      <c r="J50" s="78"/>
      <c r="K50" s="78"/>
      <c r="L50" s="78"/>
      <c r="M50" s="78"/>
      <c r="N50" s="78"/>
      <c r="O50" s="78"/>
      <c r="P50" s="78"/>
    </row>
    <row r="51" spans="1:16" ht="33.75" customHeight="1">
      <c r="A51" s="535" t="s">
        <v>724</v>
      </c>
      <c r="B51" s="535"/>
      <c r="C51" s="535"/>
      <c r="D51" s="535"/>
      <c r="E51" s="535"/>
      <c r="F51" s="535"/>
      <c r="G51" s="535"/>
      <c r="H51" s="535"/>
      <c r="I51" s="535"/>
      <c r="J51" s="535"/>
      <c r="K51" s="535"/>
      <c r="L51" s="535"/>
      <c r="M51" s="535"/>
      <c r="N51" s="535"/>
      <c r="O51" s="535"/>
      <c r="P51" s="535"/>
    </row>
    <row r="52" spans="1:16" ht="20.100000000000001" customHeight="1">
      <c r="A52" s="17"/>
      <c r="B52" s="87"/>
      <c r="C52" s="87"/>
      <c r="D52" s="87"/>
      <c r="E52" s="87"/>
      <c r="F52" s="87"/>
      <c r="G52" s="88"/>
      <c r="H52" s="37"/>
      <c r="I52" s="78"/>
    </row>
    <row r="53" spans="1:16" ht="20.100000000000001" customHeight="1">
      <c r="A53" s="17"/>
      <c r="B53" s="37"/>
      <c r="C53" s="37"/>
      <c r="D53" s="37"/>
      <c r="E53" s="37"/>
      <c r="F53" s="85"/>
      <c r="G53" s="67"/>
      <c r="H53" s="37"/>
      <c r="I53" s="78"/>
    </row>
    <row r="54" spans="1:16" ht="20.100000000000001" customHeight="1">
      <c r="A54" s="17"/>
      <c r="B54" s="87"/>
      <c r="C54" s="89"/>
      <c r="D54" s="89"/>
      <c r="E54" s="89"/>
      <c r="F54" s="89"/>
      <c r="G54" s="88"/>
      <c r="H54" s="37"/>
      <c r="I54" s="78"/>
    </row>
    <row r="55" spans="1:16" ht="20.100000000000001" customHeight="1">
      <c r="A55" s="17"/>
      <c r="B55" s="89"/>
      <c r="C55" s="89"/>
      <c r="D55" s="89"/>
      <c r="E55" s="89"/>
      <c r="F55" s="89"/>
      <c r="G55" s="89"/>
      <c r="H55" s="90"/>
      <c r="I55" s="78"/>
    </row>
    <row r="56" spans="1:16" ht="20.100000000000001" customHeight="1">
      <c r="A56" s="17"/>
      <c r="B56" s="89"/>
      <c r="C56" s="89"/>
      <c r="D56" s="89"/>
      <c r="E56" s="89"/>
      <c r="F56" s="89"/>
      <c r="G56" s="89"/>
      <c r="H56" s="91"/>
      <c r="I56" s="78"/>
    </row>
    <row r="57" spans="1:16" ht="15" customHeight="1">
      <c r="A57" s="17"/>
      <c r="B57" s="17"/>
      <c r="C57" s="17"/>
      <c r="D57" s="17"/>
      <c r="E57" s="17"/>
      <c r="F57" s="67"/>
      <c r="G57" s="67"/>
      <c r="H57" s="67"/>
      <c r="I57" s="78"/>
    </row>
    <row r="58" spans="1:16" ht="24.9" customHeight="1">
      <c r="A58" s="50"/>
      <c r="B58" s="50"/>
      <c r="C58" s="50"/>
      <c r="D58" s="50"/>
      <c r="E58" s="50"/>
      <c r="F58" s="50"/>
      <c r="G58" s="50"/>
      <c r="H58" s="50"/>
      <c r="I58" s="50"/>
      <c r="J58" s="50"/>
      <c r="K58" s="50"/>
      <c r="L58" s="50"/>
      <c r="M58" s="50"/>
      <c r="N58" s="50"/>
      <c r="O58" s="50"/>
      <c r="P58" s="50"/>
    </row>
    <row r="59" spans="1:16" ht="24.9" customHeight="1">
      <c r="A59" s="50"/>
      <c r="B59" s="50"/>
      <c r="C59" s="50"/>
      <c r="D59" s="50"/>
      <c r="E59" s="50"/>
      <c r="F59" s="50"/>
      <c r="G59" s="50"/>
      <c r="H59" s="50"/>
      <c r="I59" s="50"/>
      <c r="J59" s="50"/>
      <c r="K59" s="50"/>
      <c r="L59" s="50"/>
      <c r="M59" s="50"/>
      <c r="N59" s="50"/>
      <c r="O59" s="50"/>
      <c r="P59" s="50"/>
    </row>
    <row r="60" spans="1:16" ht="24.9" customHeight="1">
      <c r="A60" s="50"/>
      <c r="B60" s="50"/>
      <c r="C60" s="50"/>
      <c r="D60" s="50"/>
      <c r="E60" s="50"/>
      <c r="F60" s="50"/>
      <c r="G60" s="50"/>
      <c r="H60" s="50"/>
      <c r="I60" s="50"/>
      <c r="J60" s="50"/>
      <c r="K60" s="50"/>
      <c r="L60" s="50"/>
      <c r="M60" s="50"/>
      <c r="N60" s="50"/>
      <c r="O60" s="50"/>
      <c r="P60" s="50"/>
    </row>
    <row r="61" spans="1:16" ht="24.9" customHeight="1">
      <c r="A61" s="50"/>
      <c r="B61" s="50"/>
      <c r="C61" s="50"/>
      <c r="D61" s="50"/>
      <c r="E61" s="50"/>
      <c r="F61" s="50"/>
      <c r="G61" s="50"/>
      <c r="H61" s="50"/>
      <c r="I61" s="50"/>
      <c r="J61" s="50"/>
      <c r="K61" s="50"/>
      <c r="L61" s="50"/>
      <c r="M61" s="50"/>
      <c r="N61" s="50"/>
      <c r="O61" s="50"/>
      <c r="P61" s="50"/>
    </row>
    <row r="62" spans="1:16" ht="24.9" customHeight="1">
      <c r="A62" s="50"/>
      <c r="B62" s="50"/>
      <c r="C62" s="50"/>
      <c r="D62" s="50"/>
      <c r="E62" s="50"/>
      <c r="F62" s="50"/>
      <c r="G62" s="50"/>
      <c r="H62" s="50"/>
      <c r="I62" s="50"/>
      <c r="J62" s="50"/>
      <c r="K62" s="50"/>
      <c r="L62" s="50"/>
      <c r="M62" s="50"/>
      <c r="N62" s="50"/>
      <c r="O62" s="50"/>
      <c r="P62" s="50"/>
    </row>
    <row r="63" spans="1:16" ht="24.9" customHeight="1">
      <c r="A63" s="50"/>
      <c r="B63" s="50"/>
      <c r="C63" s="50"/>
      <c r="D63" s="50"/>
      <c r="E63" s="50"/>
      <c r="F63" s="50"/>
      <c r="G63" s="50"/>
      <c r="H63" s="50"/>
      <c r="I63" s="50"/>
      <c r="J63" s="50"/>
      <c r="K63" s="50"/>
      <c r="L63" s="50"/>
      <c r="M63" s="50"/>
      <c r="N63" s="50"/>
      <c r="O63" s="50"/>
      <c r="P63" s="50"/>
    </row>
    <row r="64" spans="1:16" ht="24.9" customHeight="1">
      <c r="A64" s="50"/>
      <c r="B64" s="50"/>
      <c r="C64" s="50"/>
      <c r="D64" s="50"/>
      <c r="E64" s="50"/>
      <c r="F64" s="50"/>
      <c r="G64" s="50"/>
      <c r="H64" s="50"/>
      <c r="I64" s="50"/>
      <c r="J64" s="50"/>
      <c r="K64" s="50"/>
      <c r="L64" s="50"/>
      <c r="M64" s="50"/>
      <c r="N64" s="50"/>
      <c r="O64" s="50"/>
      <c r="P64" s="50"/>
    </row>
    <row r="65" spans="1:16" ht="24.9" customHeight="1">
      <c r="A65" s="50"/>
      <c r="B65" s="50"/>
      <c r="C65" s="50"/>
      <c r="D65" s="50"/>
      <c r="E65" s="50"/>
      <c r="F65" s="50"/>
      <c r="G65" s="50"/>
      <c r="H65" s="50"/>
      <c r="I65" s="50"/>
      <c r="J65" s="50"/>
      <c r="K65" s="50"/>
      <c r="L65" s="50"/>
      <c r="M65" s="50"/>
      <c r="N65" s="50"/>
      <c r="O65" s="50"/>
      <c r="P65" s="50"/>
    </row>
    <row r="66" spans="1:16" ht="24.9" customHeight="1">
      <c r="A66" s="50"/>
      <c r="B66" s="50"/>
      <c r="C66" s="50"/>
      <c r="D66" s="50"/>
      <c r="E66" s="50"/>
      <c r="F66" s="50"/>
      <c r="G66" s="50"/>
      <c r="H66" s="50"/>
      <c r="I66" s="50"/>
      <c r="J66" s="50"/>
      <c r="K66" s="50"/>
      <c r="L66" s="50"/>
      <c r="M66" s="50"/>
      <c r="N66" s="50"/>
      <c r="O66" s="50"/>
      <c r="P66" s="50"/>
    </row>
    <row r="67" spans="1:16" ht="24.9" customHeight="1">
      <c r="A67" s="50"/>
      <c r="B67" s="50"/>
      <c r="C67" s="50"/>
      <c r="D67" s="50"/>
      <c r="E67" s="50"/>
      <c r="F67" s="50"/>
      <c r="G67" s="50"/>
      <c r="H67" s="50"/>
      <c r="I67" s="50"/>
      <c r="J67" s="50"/>
      <c r="K67" s="50"/>
      <c r="L67" s="50"/>
      <c r="M67" s="50"/>
      <c r="N67" s="50"/>
      <c r="O67" s="50"/>
      <c r="P67" s="50"/>
    </row>
    <row r="68" spans="1:16" ht="24.9" customHeight="1">
      <c r="A68" s="50"/>
      <c r="B68" s="50"/>
      <c r="C68" s="50"/>
      <c r="D68" s="50"/>
      <c r="E68" s="50"/>
      <c r="F68" s="50"/>
      <c r="G68" s="50"/>
      <c r="H68" s="50"/>
      <c r="I68" s="50"/>
      <c r="J68" s="50"/>
      <c r="K68" s="50"/>
      <c r="L68" s="50"/>
      <c r="M68" s="50"/>
      <c r="N68" s="50"/>
      <c r="O68" s="50"/>
      <c r="P68" s="50"/>
    </row>
    <row r="69" spans="1:16" ht="24.9" customHeight="1">
      <c r="A69" s="50"/>
      <c r="B69" s="50"/>
      <c r="C69" s="50"/>
      <c r="D69" s="50"/>
      <c r="E69" s="50"/>
      <c r="F69" s="50"/>
      <c r="G69" s="50"/>
      <c r="H69" s="50"/>
      <c r="I69" s="50"/>
      <c r="J69" s="50"/>
      <c r="K69" s="50"/>
      <c r="L69" s="50"/>
      <c r="M69" s="50"/>
      <c r="N69" s="50"/>
      <c r="O69" s="50"/>
      <c r="P69" s="50"/>
    </row>
    <row r="70" spans="1:16" ht="24.9" customHeight="1">
      <c r="A70" s="50"/>
      <c r="B70" s="50"/>
      <c r="C70" s="50"/>
      <c r="D70" s="50"/>
      <c r="E70" s="50"/>
      <c r="F70" s="50"/>
      <c r="G70" s="50"/>
      <c r="H70" s="50"/>
      <c r="I70" s="50"/>
      <c r="J70" s="50"/>
      <c r="K70" s="50"/>
      <c r="L70" s="50"/>
      <c r="M70" s="50"/>
      <c r="N70" s="50"/>
      <c r="O70" s="50"/>
      <c r="P70" s="50"/>
    </row>
    <row r="71" spans="1:16" ht="24.9" customHeight="1">
      <c r="A71" s="50"/>
      <c r="B71" s="50"/>
      <c r="C71" s="50"/>
      <c r="D71" s="50"/>
      <c r="E71" s="50"/>
      <c r="F71" s="50"/>
      <c r="G71" s="50"/>
      <c r="H71" s="50"/>
      <c r="I71" s="50"/>
      <c r="J71" s="50"/>
      <c r="K71" s="50"/>
      <c r="L71" s="50"/>
      <c r="M71" s="50"/>
      <c r="N71" s="50"/>
      <c r="O71" s="50"/>
      <c r="P71" s="50"/>
    </row>
    <row r="72" spans="1:16" ht="24.9" customHeight="1">
      <c r="A72" s="50"/>
      <c r="B72" s="50"/>
      <c r="C72" s="50"/>
      <c r="D72" s="50"/>
      <c r="E72" s="50"/>
      <c r="F72" s="50"/>
      <c r="G72" s="50"/>
      <c r="H72" s="50"/>
      <c r="I72" s="50"/>
      <c r="J72" s="50"/>
      <c r="K72" s="50"/>
      <c r="L72" s="50"/>
      <c r="M72" s="50"/>
      <c r="N72" s="50"/>
      <c r="O72" s="50"/>
      <c r="P72" s="50"/>
    </row>
    <row r="73" spans="1:16" ht="24.9" customHeight="1">
      <c r="A73" s="50"/>
      <c r="B73" s="50"/>
      <c r="C73" s="50"/>
      <c r="D73" s="50"/>
      <c r="E73" s="50"/>
      <c r="F73" s="50"/>
      <c r="G73" s="50"/>
      <c r="H73" s="50"/>
      <c r="I73" s="50"/>
      <c r="J73" s="50"/>
      <c r="K73" s="50"/>
      <c r="L73" s="50"/>
      <c r="M73" s="50"/>
      <c r="N73" s="50"/>
      <c r="O73" s="50"/>
      <c r="P73" s="50"/>
    </row>
    <row r="74" spans="1:16" ht="24.9" customHeight="1">
      <c r="A74" s="50"/>
      <c r="B74" s="50"/>
      <c r="C74" s="50"/>
      <c r="D74" s="50"/>
      <c r="E74" s="50"/>
      <c r="F74" s="50"/>
      <c r="G74" s="50"/>
      <c r="H74" s="50"/>
      <c r="I74" s="50"/>
      <c r="J74" s="50"/>
      <c r="K74" s="50"/>
      <c r="L74" s="50"/>
      <c r="M74" s="50"/>
      <c r="N74" s="50"/>
      <c r="O74" s="50"/>
      <c r="P74" s="50"/>
    </row>
    <row r="75" spans="1:16" ht="24.9" customHeight="1">
      <c r="A75" s="50"/>
      <c r="B75" s="50"/>
      <c r="C75" s="50"/>
      <c r="D75" s="50"/>
      <c r="E75" s="50"/>
      <c r="F75" s="50"/>
      <c r="G75" s="50"/>
      <c r="H75" s="50"/>
      <c r="I75" s="50"/>
      <c r="J75" s="50"/>
      <c r="K75" s="50"/>
      <c r="L75" s="50"/>
      <c r="M75" s="50"/>
      <c r="N75" s="50"/>
      <c r="O75" s="50"/>
      <c r="P75" s="50"/>
    </row>
    <row r="76" spans="1:16" ht="24.9" customHeight="1">
      <c r="A76" s="50"/>
      <c r="B76" s="50"/>
      <c r="C76" s="50"/>
      <c r="D76" s="50"/>
      <c r="E76" s="50"/>
      <c r="F76" s="50"/>
      <c r="G76" s="50"/>
      <c r="H76" s="50"/>
      <c r="I76" s="50"/>
      <c r="J76" s="50"/>
      <c r="K76" s="50"/>
      <c r="L76" s="50"/>
      <c r="M76" s="50"/>
      <c r="N76" s="50"/>
      <c r="O76" s="50"/>
      <c r="P76" s="50"/>
    </row>
    <row r="77" spans="1:16" ht="24.9" customHeight="1">
      <c r="A77" s="50"/>
      <c r="B77" s="50"/>
      <c r="C77" s="50"/>
      <c r="D77" s="50"/>
      <c r="E77" s="50"/>
      <c r="F77" s="50"/>
      <c r="G77" s="50"/>
      <c r="H77" s="50"/>
      <c r="I77" s="50"/>
      <c r="J77" s="50"/>
      <c r="K77" s="50"/>
      <c r="L77" s="50"/>
      <c r="M77" s="50"/>
      <c r="N77" s="50"/>
      <c r="O77" s="50"/>
      <c r="P77" s="50"/>
    </row>
    <row r="78" spans="1:16" ht="24.9" customHeight="1">
      <c r="A78" s="50"/>
      <c r="B78" s="50"/>
      <c r="C78" s="50"/>
      <c r="D78" s="50"/>
      <c r="E78" s="50"/>
      <c r="F78" s="50"/>
      <c r="G78" s="50"/>
      <c r="H78" s="50"/>
      <c r="I78" s="50"/>
      <c r="J78" s="50"/>
      <c r="K78" s="50"/>
      <c r="L78" s="50"/>
      <c r="M78" s="50"/>
      <c r="N78" s="50"/>
      <c r="O78" s="50"/>
      <c r="P78" s="50"/>
    </row>
    <row r="79" spans="1:16" ht="24.9" customHeight="1">
      <c r="A79" s="50"/>
      <c r="B79" s="50"/>
      <c r="C79" s="50"/>
      <c r="D79" s="50"/>
      <c r="E79" s="50"/>
      <c r="F79" s="50"/>
      <c r="G79" s="50"/>
      <c r="H79" s="50"/>
      <c r="I79" s="50"/>
      <c r="J79" s="50"/>
      <c r="K79" s="50"/>
      <c r="L79" s="50"/>
      <c r="M79" s="50"/>
      <c r="N79" s="50"/>
      <c r="O79" s="50"/>
      <c r="P79" s="50"/>
    </row>
    <row r="80" spans="1:16" ht="24.9" customHeight="1">
      <c r="A80" s="50"/>
      <c r="B80" s="50"/>
      <c r="C80" s="50"/>
      <c r="D80" s="50"/>
      <c r="E80" s="50"/>
      <c r="F80" s="50"/>
      <c r="G80" s="50"/>
      <c r="H80" s="50"/>
      <c r="I80" s="50"/>
      <c r="J80" s="50"/>
      <c r="K80" s="50"/>
      <c r="L80" s="50"/>
      <c r="M80" s="50"/>
      <c r="N80" s="50"/>
      <c r="O80" s="50"/>
      <c r="P80" s="50"/>
    </row>
    <row r="81" spans="1:16" ht="24.9" customHeight="1">
      <c r="A81" s="50"/>
      <c r="B81" s="50"/>
      <c r="C81" s="50"/>
      <c r="D81" s="50"/>
      <c r="E81" s="50"/>
      <c r="F81" s="50"/>
      <c r="G81" s="50"/>
      <c r="H81" s="50"/>
      <c r="I81" s="50"/>
      <c r="J81" s="50"/>
      <c r="K81" s="50"/>
      <c r="L81" s="50"/>
      <c r="M81" s="50"/>
      <c r="N81" s="50"/>
      <c r="O81" s="50"/>
      <c r="P81" s="50"/>
    </row>
    <row r="82" spans="1:16" ht="24.9" customHeight="1">
      <c r="A82" s="50"/>
      <c r="B82" s="50"/>
      <c r="C82" s="50"/>
      <c r="D82" s="50"/>
      <c r="E82" s="50"/>
      <c r="F82" s="50"/>
      <c r="G82" s="50"/>
      <c r="H82" s="50"/>
      <c r="I82" s="50"/>
      <c r="J82" s="50"/>
      <c r="K82" s="50"/>
      <c r="L82" s="50"/>
      <c r="M82" s="50"/>
      <c r="N82" s="50"/>
      <c r="O82" s="50"/>
      <c r="P82" s="50"/>
    </row>
    <row r="83" spans="1:16" ht="24.9" customHeight="1">
      <c r="A83" s="50"/>
      <c r="B83" s="50"/>
      <c r="C83" s="50"/>
      <c r="D83" s="50"/>
      <c r="E83" s="50"/>
      <c r="F83" s="50"/>
      <c r="G83" s="50"/>
      <c r="H83" s="50"/>
      <c r="I83" s="50"/>
      <c r="J83" s="50"/>
      <c r="K83" s="50"/>
      <c r="L83" s="50"/>
      <c r="M83" s="50"/>
      <c r="N83" s="50"/>
      <c r="O83" s="50"/>
      <c r="P83" s="50"/>
    </row>
    <row r="84" spans="1:16" ht="24.9" customHeight="1">
      <c r="A84" s="50"/>
      <c r="B84" s="50"/>
      <c r="C84" s="50"/>
      <c r="D84" s="50"/>
      <c r="E84" s="50"/>
      <c r="F84" s="50"/>
      <c r="G84" s="50"/>
      <c r="H84" s="50"/>
      <c r="I84" s="50"/>
      <c r="J84" s="50"/>
      <c r="K84" s="50"/>
      <c r="L84" s="50"/>
      <c r="M84" s="50"/>
      <c r="N84" s="50"/>
      <c r="O84" s="50"/>
      <c r="P84" s="50"/>
    </row>
    <row r="85" spans="1:16" ht="24.9" customHeight="1">
      <c r="A85" s="50"/>
      <c r="B85" s="50"/>
      <c r="C85" s="50"/>
      <c r="D85" s="50"/>
      <c r="E85" s="50"/>
      <c r="F85" s="50"/>
      <c r="G85" s="50"/>
      <c r="H85" s="50"/>
      <c r="I85" s="50"/>
      <c r="J85" s="50"/>
      <c r="K85" s="50"/>
      <c r="L85" s="50"/>
      <c r="M85" s="50"/>
      <c r="N85" s="50"/>
      <c r="O85" s="50"/>
      <c r="P85" s="50"/>
    </row>
    <row r="86" spans="1:16" ht="24.9" customHeight="1">
      <c r="A86" s="50"/>
      <c r="B86" s="50"/>
      <c r="C86" s="50"/>
      <c r="D86" s="50"/>
      <c r="E86" s="50"/>
      <c r="F86" s="50"/>
      <c r="G86" s="50"/>
      <c r="H86" s="50"/>
      <c r="I86" s="50"/>
      <c r="J86" s="50"/>
      <c r="K86" s="50"/>
      <c r="L86" s="50"/>
      <c r="M86" s="50"/>
      <c r="N86" s="50"/>
      <c r="O86" s="50"/>
      <c r="P86" s="50"/>
    </row>
    <row r="87" spans="1:16" ht="24.9" customHeight="1">
      <c r="A87" s="50"/>
      <c r="B87" s="50"/>
      <c r="C87" s="50"/>
      <c r="D87" s="50"/>
      <c r="E87" s="50"/>
      <c r="F87" s="50"/>
      <c r="G87" s="50"/>
      <c r="H87" s="50"/>
      <c r="I87" s="50"/>
      <c r="J87" s="50"/>
      <c r="K87" s="50"/>
      <c r="L87" s="50"/>
      <c r="M87" s="50"/>
      <c r="N87" s="50"/>
      <c r="O87" s="50"/>
      <c r="P87" s="50"/>
    </row>
    <row r="88" spans="1:16" ht="24.9" customHeight="1"/>
    <row r="89" spans="1:16" ht="24.9" customHeight="1"/>
    <row r="90" spans="1:16" ht="24.9" customHeight="1"/>
    <row r="91" spans="1:16" ht="24.9" customHeight="1"/>
    <row r="92" spans="1:16" ht="24.9" customHeight="1"/>
    <row r="93" spans="1:16" ht="24.9" customHeight="1"/>
    <row r="94" spans="1:16" ht="24.9" customHeight="1"/>
    <row r="95" spans="1:16" ht="24.9" customHeight="1"/>
    <row r="96" spans="1:16" ht="24.9" customHeight="1"/>
    <row r="97" ht="24.9" customHeight="1"/>
    <row r="98" ht="24.9" customHeight="1"/>
    <row r="99" ht="24.9" customHeight="1"/>
    <row r="100" ht="24.9" customHeight="1"/>
    <row r="101" ht="24.9" customHeight="1"/>
    <row r="102" ht="24.9" customHeight="1"/>
    <row r="103" ht="24.9" customHeight="1"/>
    <row r="104" ht="24.9" customHeight="1"/>
    <row r="105" ht="24.9" customHeight="1"/>
    <row r="106" ht="24.9" customHeight="1"/>
    <row r="107" ht="24.9" customHeight="1"/>
    <row r="108" ht="24.9" customHeight="1"/>
  </sheetData>
  <mergeCells count="41">
    <mergeCell ref="A51:P51"/>
    <mergeCell ref="K17:L17"/>
    <mergeCell ref="H13:H14"/>
    <mergeCell ref="H16:H17"/>
    <mergeCell ref="O39:O40"/>
    <mergeCell ref="B38:D38"/>
    <mergeCell ref="B16:D17"/>
    <mergeCell ref="E16:E17"/>
    <mergeCell ref="G16:G17"/>
    <mergeCell ref="K16:L16"/>
    <mergeCell ref="B13:D14"/>
    <mergeCell ref="E13:E14"/>
    <mergeCell ref="G13:G14"/>
    <mergeCell ref="K13:L13"/>
    <mergeCell ref="K14:L14"/>
    <mergeCell ref="A28:H28"/>
    <mergeCell ref="A2:P2"/>
    <mergeCell ref="A4:P4"/>
    <mergeCell ref="A7:P7"/>
    <mergeCell ref="B10:D11"/>
    <mergeCell ref="E10:E11"/>
    <mergeCell ref="B46:E46"/>
    <mergeCell ref="B48:E48"/>
    <mergeCell ref="K46:N46"/>
    <mergeCell ref="K48:N48"/>
    <mergeCell ref="A43:H43"/>
    <mergeCell ref="J43:P43"/>
    <mergeCell ref="O36:O37"/>
    <mergeCell ref="K39:N40"/>
    <mergeCell ref="A19:P19"/>
    <mergeCell ref="B22:D23"/>
    <mergeCell ref="E22:E23"/>
    <mergeCell ref="B25:D26"/>
    <mergeCell ref="E25:E26"/>
    <mergeCell ref="B32:D32"/>
    <mergeCell ref="K32:N32"/>
    <mergeCell ref="B34:D34"/>
    <mergeCell ref="K34:N34"/>
    <mergeCell ref="B36:D36"/>
    <mergeCell ref="K36:N37"/>
    <mergeCell ref="J28:P28"/>
  </mergeCells>
  <printOptions horizontalCentered="1"/>
  <pageMargins left="0.196850393700787" right="0.196850393700787" top="0.39370078740157499" bottom="0.196850393700787" header="0" footer="0.196850393700787"/>
  <pageSetup scale="52"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E2F2A-8C3B-4302-8290-1380CBE015D2}">
  <sheetPr>
    <tabColor theme="0" tint="-4.9989318521683403E-2"/>
  </sheetPr>
  <dimension ref="A1:Y51"/>
  <sheetViews>
    <sheetView view="pageBreakPreview" topLeftCell="A2" zoomScale="60" zoomScaleNormal="100" workbookViewId="0">
      <selection activeCell="D39" sqref="D39"/>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138</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v>1</v>
      </c>
      <c r="D10" s="192"/>
      <c r="E10" s="192">
        <v>3</v>
      </c>
      <c r="F10" s="192"/>
      <c r="G10" s="192">
        <v>8</v>
      </c>
      <c r="H10" s="192"/>
      <c r="I10" s="192">
        <v>11</v>
      </c>
      <c r="J10" s="192"/>
      <c r="K10" s="193">
        <v>23</v>
      </c>
      <c r="L10" s="109"/>
      <c r="M10" s="189" t="s">
        <v>101</v>
      </c>
      <c r="N10" s="190">
        <v>322</v>
      </c>
      <c r="O10" s="109"/>
      <c r="P10" s="109"/>
      <c r="Q10" s="109"/>
      <c r="R10" s="109"/>
      <c r="S10" s="109"/>
      <c r="T10" s="109"/>
      <c r="U10" s="109"/>
      <c r="V10" s="109"/>
      <c r="W10" s="109"/>
      <c r="X10" s="109"/>
      <c r="Y10" s="109"/>
    </row>
    <row r="11" spans="1:25" ht="21" customHeight="1">
      <c r="A11" s="188" t="s">
        <v>95</v>
      </c>
      <c r="B11" s="115"/>
      <c r="C11" s="191">
        <v>1</v>
      </c>
      <c r="D11" s="192"/>
      <c r="E11" s="192">
        <v>8</v>
      </c>
      <c r="F11" s="192"/>
      <c r="G11" s="192">
        <v>4</v>
      </c>
      <c r="H11" s="192"/>
      <c r="I11" s="192">
        <v>4</v>
      </c>
      <c r="J11" s="192"/>
      <c r="K11" s="193">
        <v>17</v>
      </c>
      <c r="L11" s="109"/>
      <c r="M11" s="189" t="s">
        <v>112</v>
      </c>
      <c r="N11" s="190">
        <v>281</v>
      </c>
      <c r="O11" s="109"/>
      <c r="P11" s="109"/>
      <c r="Q11" s="109"/>
      <c r="R11" s="109"/>
      <c r="S11" s="109"/>
      <c r="T11" s="109"/>
      <c r="U11" s="109"/>
      <c r="V11" s="109"/>
      <c r="W11" s="109"/>
      <c r="X11" s="109"/>
      <c r="Y11" s="109"/>
    </row>
    <row r="12" spans="1:25" ht="21" customHeight="1">
      <c r="A12" s="188" t="s">
        <v>96</v>
      </c>
      <c r="B12" s="115"/>
      <c r="C12" s="191"/>
      <c r="D12" s="192"/>
      <c r="E12" s="192">
        <v>1</v>
      </c>
      <c r="F12" s="192"/>
      <c r="G12" s="192">
        <v>1</v>
      </c>
      <c r="H12" s="192"/>
      <c r="I12" s="192">
        <v>1</v>
      </c>
      <c r="J12" s="192"/>
      <c r="K12" s="193">
        <v>3</v>
      </c>
      <c r="L12" s="109"/>
      <c r="M12" s="189" t="s">
        <v>98</v>
      </c>
      <c r="N12" s="190">
        <v>195</v>
      </c>
      <c r="O12" s="109"/>
      <c r="P12" s="109"/>
      <c r="Q12" s="109"/>
      <c r="R12" s="109"/>
      <c r="S12" s="109"/>
      <c r="T12" s="109"/>
      <c r="U12" s="109"/>
      <c r="V12" s="109"/>
      <c r="W12" s="109"/>
      <c r="X12" s="109"/>
      <c r="Y12" s="109"/>
    </row>
    <row r="13" spans="1:25" ht="21" customHeight="1">
      <c r="A13" s="188" t="s">
        <v>97</v>
      </c>
      <c r="B13" s="115"/>
      <c r="C13" s="191"/>
      <c r="D13" s="192"/>
      <c r="E13" s="192"/>
      <c r="F13" s="192"/>
      <c r="G13" s="192"/>
      <c r="H13" s="192"/>
      <c r="I13" s="192">
        <v>3</v>
      </c>
      <c r="J13" s="192"/>
      <c r="K13" s="193">
        <v>3</v>
      </c>
      <c r="L13" s="109"/>
      <c r="M13" s="189" t="s">
        <v>121</v>
      </c>
      <c r="N13" s="190">
        <v>136</v>
      </c>
      <c r="O13" s="109"/>
      <c r="P13" s="109"/>
      <c r="Q13" s="109"/>
      <c r="R13" s="109"/>
      <c r="S13" s="109"/>
      <c r="T13" s="109"/>
      <c r="U13" s="109"/>
      <c r="V13" s="109"/>
      <c r="W13" s="109"/>
      <c r="X13" s="109"/>
      <c r="Y13" s="109"/>
    </row>
    <row r="14" spans="1:25" ht="21" customHeight="1">
      <c r="A14" s="188" t="s">
        <v>100</v>
      </c>
      <c r="B14" s="115"/>
      <c r="C14" s="191">
        <v>1</v>
      </c>
      <c r="D14" s="192"/>
      <c r="E14" s="192">
        <v>3</v>
      </c>
      <c r="F14" s="192"/>
      <c r="G14" s="192">
        <v>1</v>
      </c>
      <c r="H14" s="192"/>
      <c r="I14" s="192">
        <v>9</v>
      </c>
      <c r="J14" s="192"/>
      <c r="K14" s="193">
        <v>14</v>
      </c>
      <c r="L14" s="109"/>
      <c r="M14" s="189" t="s">
        <v>102</v>
      </c>
      <c r="N14" s="190">
        <v>104</v>
      </c>
      <c r="O14" s="109"/>
      <c r="P14" s="109"/>
      <c r="Q14" s="109"/>
      <c r="R14" s="109"/>
      <c r="S14" s="109"/>
      <c r="T14" s="109"/>
      <c r="U14" s="109"/>
      <c r="V14" s="109"/>
      <c r="W14" s="109"/>
      <c r="X14" s="109"/>
      <c r="Y14" s="109"/>
    </row>
    <row r="15" spans="1:25" ht="21" customHeight="1">
      <c r="A15" s="188" t="s">
        <v>101</v>
      </c>
      <c r="B15" s="115"/>
      <c r="C15" s="191">
        <v>8</v>
      </c>
      <c r="D15" s="192"/>
      <c r="E15" s="192">
        <v>64</v>
      </c>
      <c r="F15" s="192"/>
      <c r="G15" s="192">
        <v>153</v>
      </c>
      <c r="H15" s="192"/>
      <c r="I15" s="192">
        <v>97</v>
      </c>
      <c r="J15" s="192"/>
      <c r="K15" s="193">
        <v>322</v>
      </c>
      <c r="L15" s="109"/>
      <c r="M15" s="189" t="s">
        <v>125</v>
      </c>
      <c r="N15" s="190">
        <v>91</v>
      </c>
      <c r="O15" s="109"/>
      <c r="P15" s="109"/>
      <c r="Q15" s="109"/>
      <c r="R15" s="109"/>
      <c r="S15" s="109"/>
      <c r="T15" s="109"/>
      <c r="U15" s="109"/>
      <c r="V15" s="109"/>
      <c r="W15" s="109"/>
      <c r="X15" s="109"/>
      <c r="Y15" s="109"/>
    </row>
    <row r="16" spans="1:25" ht="21" customHeight="1">
      <c r="A16" s="188" t="s">
        <v>102</v>
      </c>
      <c r="B16" s="115"/>
      <c r="C16" s="191">
        <v>6</v>
      </c>
      <c r="D16" s="192"/>
      <c r="E16" s="192">
        <v>47</v>
      </c>
      <c r="F16" s="192"/>
      <c r="G16" s="192">
        <v>31</v>
      </c>
      <c r="H16" s="192"/>
      <c r="I16" s="192">
        <v>20</v>
      </c>
      <c r="J16" s="192"/>
      <c r="K16" s="193">
        <v>104</v>
      </c>
      <c r="L16" s="109"/>
      <c r="M16" s="189" t="s">
        <v>108</v>
      </c>
      <c r="N16" s="190">
        <v>85</v>
      </c>
      <c r="O16" s="109"/>
      <c r="P16" s="109"/>
      <c r="Q16" s="109"/>
      <c r="R16" s="109"/>
      <c r="S16" s="109"/>
      <c r="T16" s="109"/>
      <c r="U16" s="109"/>
      <c r="V16" s="109"/>
      <c r="W16" s="109"/>
      <c r="X16" s="109"/>
      <c r="Y16" s="109"/>
    </row>
    <row r="17" spans="1:25" ht="21" customHeight="1">
      <c r="A17" s="188" t="s">
        <v>98</v>
      </c>
      <c r="B17" s="115"/>
      <c r="C17" s="191">
        <v>4</v>
      </c>
      <c r="D17" s="192"/>
      <c r="E17" s="192">
        <v>52</v>
      </c>
      <c r="F17" s="192"/>
      <c r="G17" s="192">
        <v>73</v>
      </c>
      <c r="H17" s="192"/>
      <c r="I17" s="192">
        <v>66</v>
      </c>
      <c r="J17" s="192"/>
      <c r="K17" s="193">
        <v>195</v>
      </c>
      <c r="L17" s="109"/>
      <c r="M17" s="189" t="s">
        <v>105</v>
      </c>
      <c r="N17" s="190">
        <v>79</v>
      </c>
      <c r="O17" s="109"/>
      <c r="P17" s="109"/>
      <c r="Q17" s="109"/>
      <c r="R17" s="109"/>
      <c r="S17" s="109"/>
      <c r="T17" s="109"/>
      <c r="U17" s="109"/>
      <c r="V17" s="109"/>
      <c r="W17" s="109"/>
      <c r="X17" s="109"/>
      <c r="Y17" s="109"/>
    </row>
    <row r="18" spans="1:25" ht="21" customHeight="1">
      <c r="A18" s="188" t="s">
        <v>99</v>
      </c>
      <c r="B18" s="115"/>
      <c r="C18" s="191"/>
      <c r="D18" s="192"/>
      <c r="E18" s="192"/>
      <c r="F18" s="192"/>
      <c r="G18" s="192"/>
      <c r="H18" s="192"/>
      <c r="I18" s="192">
        <v>2</v>
      </c>
      <c r="J18" s="192"/>
      <c r="K18" s="193">
        <v>2</v>
      </c>
      <c r="L18" s="109"/>
      <c r="M18" s="189" t="s">
        <v>123</v>
      </c>
      <c r="N18" s="190">
        <v>75</v>
      </c>
      <c r="O18" s="109"/>
      <c r="P18" s="109"/>
      <c r="Q18" s="109"/>
      <c r="R18" s="109"/>
      <c r="S18" s="109"/>
      <c r="T18" s="109"/>
      <c r="U18" s="109"/>
      <c r="V18" s="109"/>
      <c r="W18" s="109"/>
      <c r="X18" s="109"/>
      <c r="Y18" s="109"/>
    </row>
    <row r="19" spans="1:25" ht="21" customHeight="1">
      <c r="A19" s="188" t="s">
        <v>103</v>
      </c>
      <c r="B19" s="115"/>
      <c r="C19" s="191"/>
      <c r="D19" s="192"/>
      <c r="E19" s="192">
        <v>20</v>
      </c>
      <c r="F19" s="192"/>
      <c r="G19" s="192">
        <v>21</v>
      </c>
      <c r="H19" s="192"/>
      <c r="I19" s="192">
        <v>25</v>
      </c>
      <c r="J19" s="192"/>
      <c r="K19" s="193">
        <v>66</v>
      </c>
      <c r="L19" s="109"/>
      <c r="M19" s="189" t="s">
        <v>495</v>
      </c>
      <c r="N19" s="190">
        <v>69</v>
      </c>
      <c r="O19" s="109"/>
      <c r="P19" s="109"/>
      <c r="Q19" s="109"/>
      <c r="R19" s="109"/>
      <c r="S19" s="109"/>
      <c r="T19" s="109"/>
      <c r="U19" s="109"/>
      <c r="V19" s="109"/>
      <c r="W19" s="109"/>
      <c r="X19" s="109"/>
      <c r="Y19" s="109"/>
    </row>
    <row r="20" spans="1:25" ht="21" customHeight="1">
      <c r="A20" s="188" t="s">
        <v>108</v>
      </c>
      <c r="B20" s="115"/>
      <c r="C20" s="191">
        <v>4</v>
      </c>
      <c r="D20" s="192"/>
      <c r="E20" s="192">
        <v>27</v>
      </c>
      <c r="F20" s="192"/>
      <c r="G20" s="192">
        <v>39</v>
      </c>
      <c r="H20" s="192"/>
      <c r="I20" s="192">
        <v>15</v>
      </c>
      <c r="J20" s="192"/>
      <c r="K20" s="193">
        <v>85</v>
      </c>
      <c r="L20" s="109"/>
      <c r="M20" s="189" t="s">
        <v>109</v>
      </c>
      <c r="N20" s="190">
        <v>68</v>
      </c>
      <c r="O20" s="109"/>
      <c r="P20" s="109"/>
      <c r="Q20" s="109"/>
      <c r="R20" s="109"/>
      <c r="S20" s="109"/>
      <c r="T20" s="109"/>
      <c r="U20" s="109"/>
      <c r="V20" s="109"/>
      <c r="W20" s="109"/>
      <c r="X20" s="109"/>
      <c r="Y20" s="109"/>
    </row>
    <row r="21" spans="1:25" ht="21" customHeight="1">
      <c r="A21" s="188" t="s">
        <v>104</v>
      </c>
      <c r="B21" s="115"/>
      <c r="C21" s="191">
        <v>8</v>
      </c>
      <c r="D21" s="192"/>
      <c r="E21" s="192">
        <v>18</v>
      </c>
      <c r="F21" s="192"/>
      <c r="G21" s="192">
        <v>10</v>
      </c>
      <c r="H21" s="192"/>
      <c r="I21" s="192">
        <v>9</v>
      </c>
      <c r="J21" s="192"/>
      <c r="K21" s="193">
        <v>45</v>
      </c>
      <c r="L21" s="109"/>
      <c r="M21" s="189" t="s">
        <v>103</v>
      </c>
      <c r="N21" s="190">
        <v>66</v>
      </c>
      <c r="O21" s="109"/>
      <c r="P21" s="109"/>
      <c r="Q21" s="109"/>
      <c r="R21" s="109"/>
      <c r="S21" s="109"/>
      <c r="T21" s="109"/>
      <c r="U21" s="109"/>
      <c r="V21" s="109"/>
      <c r="W21" s="109"/>
      <c r="X21" s="109"/>
      <c r="Y21" s="109"/>
    </row>
    <row r="22" spans="1:25" ht="21" customHeight="1">
      <c r="A22" s="188" t="s">
        <v>105</v>
      </c>
      <c r="B22" s="115"/>
      <c r="C22" s="191">
        <v>11</v>
      </c>
      <c r="D22" s="192"/>
      <c r="E22" s="192">
        <v>17</v>
      </c>
      <c r="F22" s="192"/>
      <c r="G22" s="192">
        <v>29</v>
      </c>
      <c r="H22" s="192"/>
      <c r="I22" s="192">
        <v>22</v>
      </c>
      <c r="J22" s="192"/>
      <c r="K22" s="193">
        <v>79</v>
      </c>
      <c r="L22" s="109"/>
      <c r="M22" s="189" t="s">
        <v>118</v>
      </c>
      <c r="N22" s="190">
        <v>57</v>
      </c>
      <c r="O22" s="109"/>
      <c r="P22" s="109"/>
      <c r="Q22" s="109"/>
      <c r="R22" s="109"/>
      <c r="S22" s="109"/>
      <c r="T22" s="109"/>
      <c r="U22" s="109"/>
      <c r="V22" s="109"/>
      <c r="W22" s="109"/>
      <c r="X22" s="109"/>
      <c r="Y22" s="109"/>
    </row>
    <row r="23" spans="1:25" ht="21" customHeight="1">
      <c r="A23" s="188" t="s">
        <v>106</v>
      </c>
      <c r="B23" s="115"/>
      <c r="C23" s="191"/>
      <c r="D23" s="192"/>
      <c r="E23" s="192">
        <v>4</v>
      </c>
      <c r="F23" s="192"/>
      <c r="G23" s="192">
        <v>7</v>
      </c>
      <c r="H23" s="192"/>
      <c r="I23" s="192">
        <v>4</v>
      </c>
      <c r="J23" s="192"/>
      <c r="K23" s="193">
        <v>15</v>
      </c>
      <c r="L23" s="109"/>
      <c r="M23" s="189" t="s">
        <v>119</v>
      </c>
      <c r="N23" s="190">
        <v>46</v>
      </c>
      <c r="O23" s="109"/>
      <c r="P23" s="109"/>
      <c r="Q23" s="109"/>
      <c r="R23" s="109"/>
      <c r="S23" s="109"/>
      <c r="T23" s="109"/>
      <c r="U23" s="109"/>
      <c r="V23" s="109"/>
      <c r="W23" s="109"/>
      <c r="X23" s="109"/>
      <c r="Y23" s="109"/>
    </row>
    <row r="24" spans="1:25" ht="21" customHeight="1">
      <c r="A24" s="188" t="s">
        <v>107</v>
      </c>
      <c r="B24" s="115"/>
      <c r="C24" s="191">
        <v>1</v>
      </c>
      <c r="D24" s="192"/>
      <c r="E24" s="192">
        <v>9</v>
      </c>
      <c r="F24" s="192"/>
      <c r="G24" s="192">
        <v>17</v>
      </c>
      <c r="H24" s="192"/>
      <c r="I24" s="192">
        <v>11</v>
      </c>
      <c r="J24" s="192"/>
      <c r="K24" s="193">
        <v>38</v>
      </c>
      <c r="L24" s="109"/>
      <c r="M24" s="189" t="s">
        <v>104</v>
      </c>
      <c r="N24" s="190">
        <v>45</v>
      </c>
      <c r="O24" s="109"/>
      <c r="P24" s="109"/>
      <c r="Q24" s="109"/>
      <c r="R24" s="109"/>
      <c r="S24" s="109"/>
      <c r="T24" s="109"/>
      <c r="U24" s="109"/>
      <c r="V24" s="109"/>
      <c r="W24" s="109"/>
      <c r="X24" s="109"/>
      <c r="Y24" s="109"/>
    </row>
    <row r="25" spans="1:25" ht="21" customHeight="1">
      <c r="A25" s="188" t="s">
        <v>109</v>
      </c>
      <c r="B25" s="115"/>
      <c r="C25" s="191"/>
      <c r="D25" s="192"/>
      <c r="E25" s="192">
        <v>7</v>
      </c>
      <c r="F25" s="192"/>
      <c r="G25" s="192">
        <v>35</v>
      </c>
      <c r="H25" s="192"/>
      <c r="I25" s="192">
        <v>26</v>
      </c>
      <c r="J25" s="192"/>
      <c r="K25" s="193">
        <v>68</v>
      </c>
      <c r="L25" s="109"/>
      <c r="M25" s="189" t="s">
        <v>107</v>
      </c>
      <c r="N25" s="190">
        <v>38</v>
      </c>
      <c r="O25" s="109"/>
      <c r="P25" s="109"/>
      <c r="Q25" s="109"/>
      <c r="R25" s="109"/>
      <c r="S25" s="109"/>
      <c r="T25" s="109"/>
      <c r="U25" s="109"/>
      <c r="V25" s="109"/>
      <c r="W25" s="109"/>
      <c r="X25" s="109"/>
      <c r="Y25" s="109"/>
    </row>
    <row r="26" spans="1:25" ht="21" customHeight="1">
      <c r="A26" s="188" t="s">
        <v>110</v>
      </c>
      <c r="B26" s="115"/>
      <c r="C26" s="191"/>
      <c r="D26" s="192"/>
      <c r="E26" s="192">
        <v>5</v>
      </c>
      <c r="F26" s="192"/>
      <c r="G26" s="192">
        <v>10</v>
      </c>
      <c r="H26" s="192"/>
      <c r="I26" s="192">
        <v>4</v>
      </c>
      <c r="J26" s="192"/>
      <c r="K26" s="193">
        <v>19</v>
      </c>
      <c r="L26" s="109"/>
      <c r="M26" s="189" t="s">
        <v>117</v>
      </c>
      <c r="N26" s="190">
        <v>29</v>
      </c>
      <c r="O26" s="109"/>
      <c r="P26" s="109"/>
      <c r="Q26" s="109"/>
      <c r="R26" s="109"/>
      <c r="S26" s="109"/>
      <c r="T26" s="109"/>
      <c r="U26" s="109"/>
      <c r="V26" s="109"/>
      <c r="W26" s="109"/>
      <c r="X26" s="109"/>
      <c r="Y26" s="109"/>
    </row>
    <row r="27" spans="1:25" ht="21" customHeight="1">
      <c r="A27" s="188" t="s">
        <v>111</v>
      </c>
      <c r="B27" s="115"/>
      <c r="C27" s="191"/>
      <c r="D27" s="192"/>
      <c r="E27" s="192">
        <v>1</v>
      </c>
      <c r="F27" s="192"/>
      <c r="G27" s="192">
        <v>5</v>
      </c>
      <c r="H27" s="192"/>
      <c r="I27" s="192">
        <v>2</v>
      </c>
      <c r="J27" s="192"/>
      <c r="K27" s="193">
        <v>8</v>
      </c>
      <c r="L27" s="109"/>
      <c r="M27" s="189" t="s">
        <v>94</v>
      </c>
      <c r="N27" s="190">
        <v>23</v>
      </c>
      <c r="O27" s="109"/>
      <c r="P27" s="109"/>
      <c r="Q27" s="109"/>
      <c r="R27" s="109"/>
      <c r="S27" s="109"/>
      <c r="T27" s="109"/>
      <c r="U27" s="109"/>
      <c r="V27" s="109"/>
      <c r="W27" s="109"/>
      <c r="X27" s="109"/>
      <c r="Y27" s="109"/>
    </row>
    <row r="28" spans="1:25" ht="21" customHeight="1">
      <c r="A28" s="188" t="s">
        <v>112</v>
      </c>
      <c r="B28" s="115"/>
      <c r="C28" s="191">
        <v>37</v>
      </c>
      <c r="D28" s="192"/>
      <c r="E28" s="192">
        <v>139</v>
      </c>
      <c r="F28" s="192"/>
      <c r="G28" s="192">
        <v>31</v>
      </c>
      <c r="H28" s="192"/>
      <c r="I28" s="192">
        <v>74</v>
      </c>
      <c r="J28" s="192"/>
      <c r="K28" s="193">
        <v>281</v>
      </c>
      <c r="L28" s="109"/>
      <c r="M28" s="189" t="s">
        <v>110</v>
      </c>
      <c r="N28" s="190">
        <v>19</v>
      </c>
      <c r="O28" s="109"/>
      <c r="P28" s="109"/>
      <c r="Q28" s="109"/>
      <c r="R28" s="109"/>
      <c r="S28" s="109"/>
      <c r="T28" s="109"/>
      <c r="U28" s="109"/>
      <c r="V28" s="109"/>
      <c r="W28" s="109"/>
      <c r="X28" s="109"/>
      <c r="Y28" s="109"/>
    </row>
    <row r="29" spans="1:25" ht="21" customHeight="1">
      <c r="A29" s="188" t="s">
        <v>113</v>
      </c>
      <c r="B29" s="115"/>
      <c r="C29" s="191">
        <v>1</v>
      </c>
      <c r="D29" s="192"/>
      <c r="E29" s="192">
        <v>2</v>
      </c>
      <c r="F29" s="192"/>
      <c r="G29" s="192">
        <v>8</v>
      </c>
      <c r="H29" s="192"/>
      <c r="I29" s="192">
        <v>5</v>
      </c>
      <c r="J29" s="192"/>
      <c r="K29" s="193">
        <v>16</v>
      </c>
      <c r="L29" s="109"/>
      <c r="M29" s="189" t="s">
        <v>114</v>
      </c>
      <c r="N29" s="190">
        <v>19</v>
      </c>
      <c r="O29" s="109"/>
      <c r="P29" s="109"/>
      <c r="Q29" s="109"/>
      <c r="R29" s="109"/>
      <c r="S29" s="109"/>
      <c r="T29" s="109"/>
      <c r="U29" s="109"/>
      <c r="V29" s="109"/>
      <c r="W29" s="109"/>
      <c r="X29" s="109"/>
      <c r="Y29" s="109"/>
    </row>
    <row r="30" spans="1:25" ht="21" customHeight="1">
      <c r="A30" s="188" t="s">
        <v>114</v>
      </c>
      <c r="B30" s="115"/>
      <c r="C30" s="191">
        <v>2</v>
      </c>
      <c r="D30" s="192"/>
      <c r="E30" s="192">
        <v>3</v>
      </c>
      <c r="F30" s="192"/>
      <c r="G30" s="192">
        <v>11</v>
      </c>
      <c r="H30" s="192"/>
      <c r="I30" s="192">
        <v>3</v>
      </c>
      <c r="J30" s="192"/>
      <c r="K30" s="193">
        <v>19</v>
      </c>
      <c r="L30" s="109"/>
      <c r="M30" s="189" t="s">
        <v>95</v>
      </c>
      <c r="N30" s="190">
        <v>17</v>
      </c>
      <c r="O30" s="109"/>
      <c r="P30" s="109"/>
      <c r="Q30" s="109"/>
      <c r="R30" s="109"/>
      <c r="S30" s="109"/>
      <c r="T30" s="109"/>
      <c r="U30" s="109"/>
      <c r="V30" s="109"/>
      <c r="W30" s="109"/>
      <c r="X30" s="109"/>
      <c r="Y30" s="109"/>
    </row>
    <row r="31" spans="1:25" ht="21" customHeight="1">
      <c r="A31" s="188" t="s">
        <v>115</v>
      </c>
      <c r="B31" s="115"/>
      <c r="C31" s="191"/>
      <c r="D31" s="192"/>
      <c r="E31" s="192"/>
      <c r="F31" s="192"/>
      <c r="G31" s="192">
        <v>1</v>
      </c>
      <c r="H31" s="192"/>
      <c r="I31" s="192">
        <v>3</v>
      </c>
      <c r="J31" s="192"/>
      <c r="K31" s="193">
        <v>4</v>
      </c>
      <c r="L31" s="109"/>
      <c r="M31" s="189" t="s">
        <v>113</v>
      </c>
      <c r="N31" s="190">
        <v>16</v>
      </c>
      <c r="O31" s="109"/>
      <c r="P31" s="109"/>
      <c r="Q31" s="109"/>
      <c r="R31" s="109"/>
      <c r="S31" s="109"/>
      <c r="T31" s="109"/>
      <c r="U31" s="109"/>
      <c r="V31" s="109"/>
      <c r="W31" s="109"/>
      <c r="X31" s="109"/>
      <c r="Y31" s="109"/>
    </row>
    <row r="32" spans="1:25" ht="21" customHeight="1">
      <c r="A32" s="188" t="s">
        <v>116</v>
      </c>
      <c r="B32" s="115"/>
      <c r="C32" s="191"/>
      <c r="D32" s="192"/>
      <c r="E32" s="192">
        <v>1</v>
      </c>
      <c r="F32" s="192"/>
      <c r="G32" s="192"/>
      <c r="H32" s="192"/>
      <c r="I32" s="192">
        <v>2</v>
      </c>
      <c r="J32" s="192"/>
      <c r="K32" s="193">
        <v>3</v>
      </c>
      <c r="L32" s="109"/>
      <c r="M32" s="189" t="s">
        <v>106</v>
      </c>
      <c r="N32" s="190">
        <v>15</v>
      </c>
      <c r="O32" s="109"/>
      <c r="P32" s="109"/>
      <c r="Q32" s="109"/>
      <c r="R32" s="109"/>
      <c r="S32" s="109"/>
      <c r="T32" s="109"/>
      <c r="U32" s="109"/>
      <c r="V32" s="109"/>
      <c r="W32" s="109"/>
      <c r="X32" s="109"/>
      <c r="Y32" s="109"/>
    </row>
    <row r="33" spans="1:25" ht="21" customHeight="1">
      <c r="A33" s="188" t="s">
        <v>117</v>
      </c>
      <c r="B33" s="115"/>
      <c r="C33" s="191">
        <v>4</v>
      </c>
      <c r="D33" s="192"/>
      <c r="E33" s="192">
        <v>5</v>
      </c>
      <c r="F33" s="192"/>
      <c r="G33" s="192">
        <v>14</v>
      </c>
      <c r="H33" s="192"/>
      <c r="I33" s="192">
        <v>6</v>
      </c>
      <c r="J33" s="192"/>
      <c r="K33" s="193">
        <v>29</v>
      </c>
      <c r="L33" s="109"/>
      <c r="M33" s="189" t="s">
        <v>100</v>
      </c>
      <c r="N33" s="190">
        <v>14</v>
      </c>
      <c r="O33" s="109"/>
      <c r="P33" s="109"/>
      <c r="Q33" s="109"/>
      <c r="R33" s="109"/>
      <c r="S33" s="109"/>
      <c r="T33" s="109"/>
      <c r="U33" s="109"/>
      <c r="V33" s="109"/>
      <c r="W33" s="109"/>
      <c r="X33" s="109"/>
      <c r="Y33" s="109"/>
    </row>
    <row r="34" spans="1:25" ht="21" customHeight="1">
      <c r="A34" s="188" t="s">
        <v>118</v>
      </c>
      <c r="B34" s="115"/>
      <c r="C34" s="191">
        <v>2</v>
      </c>
      <c r="D34" s="192"/>
      <c r="E34" s="192">
        <v>17</v>
      </c>
      <c r="F34" s="192"/>
      <c r="G34" s="192">
        <v>14</v>
      </c>
      <c r="H34" s="192"/>
      <c r="I34" s="192">
        <v>24</v>
      </c>
      <c r="J34" s="192"/>
      <c r="K34" s="193">
        <v>57</v>
      </c>
      <c r="L34" s="109"/>
      <c r="M34" s="189" t="s">
        <v>120</v>
      </c>
      <c r="N34" s="190">
        <v>11</v>
      </c>
      <c r="O34" s="109"/>
      <c r="P34" s="109"/>
      <c r="Q34" s="109"/>
      <c r="R34" s="109"/>
      <c r="S34" s="109"/>
      <c r="T34" s="109"/>
      <c r="U34" s="109"/>
      <c r="V34" s="109"/>
      <c r="W34" s="109"/>
      <c r="X34" s="109"/>
      <c r="Y34" s="109"/>
    </row>
    <row r="35" spans="1:25" ht="21" customHeight="1">
      <c r="A35" s="188" t="s">
        <v>119</v>
      </c>
      <c r="B35" s="115"/>
      <c r="C35" s="191"/>
      <c r="D35" s="192"/>
      <c r="E35" s="192">
        <v>38</v>
      </c>
      <c r="F35" s="192"/>
      <c r="G35" s="192">
        <v>7</v>
      </c>
      <c r="H35" s="192"/>
      <c r="I35" s="192">
        <v>1</v>
      </c>
      <c r="J35" s="192"/>
      <c r="K35" s="193">
        <v>46</v>
      </c>
      <c r="L35" s="109"/>
      <c r="M35" s="189" t="s">
        <v>111</v>
      </c>
      <c r="N35" s="190">
        <v>8</v>
      </c>
      <c r="O35" s="109"/>
      <c r="P35" s="109"/>
      <c r="Q35" s="109"/>
      <c r="R35" s="109"/>
      <c r="S35" s="109"/>
      <c r="T35" s="109"/>
      <c r="U35" s="109"/>
      <c r="V35" s="109"/>
      <c r="W35" s="109"/>
      <c r="X35" s="109"/>
      <c r="Y35" s="109"/>
    </row>
    <row r="36" spans="1:25" ht="21" customHeight="1">
      <c r="A36" s="188" t="s">
        <v>120</v>
      </c>
      <c r="B36" s="115"/>
      <c r="C36" s="191"/>
      <c r="D36" s="192"/>
      <c r="E36" s="192">
        <v>1</v>
      </c>
      <c r="F36" s="192"/>
      <c r="G36" s="192">
        <v>6</v>
      </c>
      <c r="H36" s="192"/>
      <c r="I36" s="192">
        <v>4</v>
      </c>
      <c r="J36" s="192"/>
      <c r="K36" s="193">
        <v>11</v>
      </c>
      <c r="L36" s="109"/>
      <c r="M36" s="189" t="s">
        <v>115</v>
      </c>
      <c r="N36" s="190">
        <v>4</v>
      </c>
      <c r="O36" s="109"/>
      <c r="P36" s="109"/>
      <c r="Q36" s="109"/>
      <c r="R36" s="109"/>
      <c r="S36" s="109"/>
      <c r="T36" s="109"/>
      <c r="U36" s="109"/>
      <c r="V36" s="109"/>
      <c r="W36" s="109"/>
      <c r="X36" s="109"/>
      <c r="Y36" s="109"/>
    </row>
    <row r="37" spans="1:25" ht="21" customHeight="1">
      <c r="A37" s="188" t="s">
        <v>121</v>
      </c>
      <c r="B37" s="115"/>
      <c r="C37" s="191">
        <v>7</v>
      </c>
      <c r="D37" s="192"/>
      <c r="E37" s="192">
        <v>17</v>
      </c>
      <c r="F37" s="192"/>
      <c r="G37" s="192">
        <v>45</v>
      </c>
      <c r="H37" s="192"/>
      <c r="I37" s="192">
        <v>67</v>
      </c>
      <c r="J37" s="192"/>
      <c r="K37" s="193">
        <v>136</v>
      </c>
      <c r="L37" s="109"/>
      <c r="M37" s="189" t="s">
        <v>122</v>
      </c>
      <c r="N37" s="190">
        <v>4</v>
      </c>
      <c r="O37" s="109"/>
      <c r="P37" s="109"/>
      <c r="Q37" s="109"/>
      <c r="R37" s="109"/>
      <c r="S37" s="109"/>
      <c r="T37" s="109"/>
      <c r="U37" s="109"/>
      <c r="V37" s="109"/>
      <c r="W37" s="109"/>
      <c r="X37" s="109"/>
      <c r="Y37" s="109"/>
    </row>
    <row r="38" spans="1:25" ht="21" customHeight="1">
      <c r="A38" s="188" t="s">
        <v>122</v>
      </c>
      <c r="B38" s="115"/>
      <c r="C38" s="191"/>
      <c r="D38" s="192"/>
      <c r="E38" s="192">
        <v>1</v>
      </c>
      <c r="F38" s="192"/>
      <c r="G38" s="192">
        <v>3</v>
      </c>
      <c r="H38" s="192"/>
      <c r="I38" s="192"/>
      <c r="J38" s="192"/>
      <c r="K38" s="193">
        <v>4</v>
      </c>
      <c r="L38" s="109"/>
      <c r="M38" s="189" t="s">
        <v>96</v>
      </c>
      <c r="N38" s="190">
        <v>3</v>
      </c>
      <c r="O38" s="109"/>
      <c r="P38" s="109"/>
      <c r="Q38" s="109"/>
      <c r="R38" s="109"/>
      <c r="S38" s="109"/>
      <c r="T38" s="109"/>
      <c r="U38" s="109"/>
      <c r="V38" s="109"/>
      <c r="W38" s="109"/>
      <c r="X38" s="109"/>
      <c r="Y38" s="109"/>
    </row>
    <row r="39" spans="1:25" ht="21" customHeight="1">
      <c r="A39" s="188" t="s">
        <v>123</v>
      </c>
      <c r="B39" s="115"/>
      <c r="C39" s="191">
        <v>8</v>
      </c>
      <c r="D39" s="192"/>
      <c r="E39" s="192">
        <v>19</v>
      </c>
      <c r="F39" s="192"/>
      <c r="G39" s="192">
        <v>25</v>
      </c>
      <c r="H39" s="192"/>
      <c r="I39" s="192">
        <v>23</v>
      </c>
      <c r="J39" s="192"/>
      <c r="K39" s="193">
        <v>75</v>
      </c>
      <c r="L39" s="109"/>
      <c r="M39" s="189" t="s">
        <v>97</v>
      </c>
      <c r="N39" s="190">
        <v>3</v>
      </c>
      <c r="O39" s="109"/>
      <c r="P39" s="109"/>
      <c r="Q39" s="109"/>
      <c r="R39" s="109"/>
      <c r="S39" s="109"/>
      <c r="T39" s="109"/>
      <c r="U39" s="109"/>
      <c r="V39" s="109"/>
      <c r="W39" s="109"/>
      <c r="X39" s="109"/>
      <c r="Y39" s="109"/>
    </row>
    <row r="40" spans="1:25" ht="21" customHeight="1">
      <c r="A40" s="188" t="s">
        <v>124</v>
      </c>
      <c r="B40" s="115"/>
      <c r="C40" s="191"/>
      <c r="D40" s="192"/>
      <c r="E40" s="192"/>
      <c r="F40" s="192"/>
      <c r="G40" s="192">
        <v>1</v>
      </c>
      <c r="H40" s="192"/>
      <c r="I40" s="192"/>
      <c r="J40" s="192"/>
      <c r="K40" s="193">
        <v>1</v>
      </c>
      <c r="L40" s="109"/>
      <c r="M40" s="189" t="s">
        <v>116</v>
      </c>
      <c r="N40" s="190">
        <v>3</v>
      </c>
      <c r="O40" s="109"/>
      <c r="P40" s="109"/>
      <c r="Q40" s="109"/>
      <c r="R40" s="109"/>
      <c r="S40" s="109"/>
      <c r="T40" s="109"/>
      <c r="U40" s="109"/>
      <c r="V40" s="109"/>
      <c r="W40" s="109"/>
      <c r="X40" s="109"/>
      <c r="Y40" s="109"/>
    </row>
    <row r="41" spans="1:25" ht="21" customHeight="1">
      <c r="A41" s="188" t="s">
        <v>125</v>
      </c>
      <c r="B41" s="115"/>
      <c r="C41" s="191">
        <v>2</v>
      </c>
      <c r="D41" s="192"/>
      <c r="E41" s="192">
        <v>51</v>
      </c>
      <c r="F41" s="192"/>
      <c r="G41" s="192">
        <v>5</v>
      </c>
      <c r="H41" s="192"/>
      <c r="I41" s="192">
        <v>33</v>
      </c>
      <c r="J41" s="192"/>
      <c r="K41" s="193">
        <v>91</v>
      </c>
      <c r="L41" s="109"/>
      <c r="M41" s="189" t="s">
        <v>99</v>
      </c>
      <c r="N41" s="190">
        <v>2</v>
      </c>
      <c r="O41" s="109"/>
      <c r="P41" s="109"/>
      <c r="Q41" s="109"/>
      <c r="R41" s="109"/>
      <c r="S41" s="109"/>
      <c r="T41" s="109"/>
      <c r="U41" s="109"/>
      <c r="V41" s="109"/>
      <c r="W41" s="109"/>
      <c r="X41" s="109"/>
      <c r="Y41" s="109"/>
    </row>
    <row r="42" spans="1:25" ht="21" customHeight="1">
      <c r="A42" s="188" t="s">
        <v>495</v>
      </c>
      <c r="B42" s="115"/>
      <c r="C42" s="191"/>
      <c r="D42" s="192"/>
      <c r="E42" s="192">
        <v>10</v>
      </c>
      <c r="F42" s="192"/>
      <c r="G42" s="192">
        <v>38</v>
      </c>
      <c r="H42" s="192"/>
      <c r="I42" s="192">
        <v>21</v>
      </c>
      <c r="J42" s="192"/>
      <c r="K42" s="193">
        <v>69</v>
      </c>
      <c r="L42" s="109"/>
      <c r="M42" s="189" t="s">
        <v>124</v>
      </c>
      <c r="N42" s="190">
        <v>1</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108</v>
      </c>
      <c r="D44" s="196">
        <v>0</v>
      </c>
      <c r="E44" s="196">
        <v>590</v>
      </c>
      <c r="F44" s="196">
        <v>0</v>
      </c>
      <c r="G44" s="196">
        <v>653</v>
      </c>
      <c r="H44" s="196">
        <v>0</v>
      </c>
      <c r="I44" s="196">
        <v>597</v>
      </c>
      <c r="J44" s="196">
        <v>0</v>
      </c>
      <c r="K44" s="197">
        <v>1948</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941DD-BD50-42B4-9A9C-786081979608}">
  <sheetPr>
    <tabColor theme="0" tint="-4.9989318521683403E-2"/>
  </sheetPr>
  <dimension ref="A1:Y51"/>
  <sheetViews>
    <sheetView view="pageBreakPreview" zoomScale="60" zoomScaleNormal="100" workbookViewId="0">
      <selection activeCell="D39" sqref="D39"/>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109375" customWidth="1"/>
    <col min="10" max="10" width="5.5546875" customWidth="1"/>
    <col min="11" max="11" width="6.109375" bestFit="1" customWidth="1"/>
    <col min="12" max="12" width="1.44140625" customWidth="1"/>
    <col min="13" max="14" width="24.6640625" customWidth="1"/>
  </cols>
  <sheetData>
    <row r="1" spans="1:25"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row>
    <row r="2" spans="1:25" ht="69.900000000000006" customHeight="1">
      <c r="A2" s="571" t="s">
        <v>499</v>
      </c>
      <c r="B2" s="571"/>
      <c r="C2" s="571"/>
      <c r="D2" s="571"/>
      <c r="E2" s="571"/>
      <c r="F2" s="571"/>
      <c r="G2" s="571"/>
      <c r="H2" s="571"/>
      <c r="I2" s="571"/>
      <c r="J2" s="571"/>
      <c r="K2" s="571"/>
      <c r="L2" s="571"/>
      <c r="M2" s="571"/>
      <c r="N2" s="571"/>
      <c r="O2" s="571"/>
      <c r="P2" s="571"/>
      <c r="Q2" s="571"/>
      <c r="R2" s="571"/>
      <c r="S2" s="571"/>
      <c r="T2" s="571"/>
      <c r="U2" s="571"/>
      <c r="V2" s="571"/>
      <c r="W2" s="571"/>
      <c r="X2" s="571"/>
      <c r="Y2" s="571"/>
    </row>
    <row r="3" spans="1:25" ht="30" customHeight="1">
      <c r="A3" s="571" t="str">
        <f>UPPER(CONCATENATE("Septiembre 2022"))</f>
        <v>SEPTIEMBRE 2022</v>
      </c>
      <c r="B3" s="571"/>
      <c r="C3" s="571"/>
      <c r="D3" s="571"/>
      <c r="E3" s="571"/>
      <c r="F3" s="571"/>
      <c r="G3" s="571"/>
      <c r="H3" s="571"/>
      <c r="I3" s="571"/>
      <c r="J3" s="571"/>
      <c r="K3" s="571"/>
      <c r="L3" s="571"/>
      <c r="M3" s="571"/>
      <c r="N3" s="571"/>
      <c r="O3" s="571"/>
      <c r="P3" s="571"/>
      <c r="Q3" s="571"/>
      <c r="R3" s="571"/>
      <c r="S3" s="571"/>
      <c r="T3" s="571"/>
      <c r="U3" s="571"/>
      <c r="V3" s="571"/>
      <c r="W3" s="571"/>
      <c r="X3" s="571"/>
      <c r="Y3" s="571"/>
    </row>
    <row r="4" spans="1:25">
      <c r="A4" s="115"/>
      <c r="B4" s="109"/>
      <c r="C4" s="109"/>
      <c r="D4" s="109"/>
      <c r="E4" s="109"/>
      <c r="F4" s="109"/>
      <c r="G4" s="109"/>
      <c r="H4" s="109"/>
      <c r="I4" s="109"/>
      <c r="J4" s="109"/>
      <c r="K4" s="109"/>
      <c r="L4" s="109"/>
      <c r="M4" s="109"/>
      <c r="N4" s="109"/>
      <c r="O4" s="109"/>
      <c r="P4" s="109"/>
      <c r="Q4" s="109"/>
      <c r="R4" s="109"/>
      <c r="S4" s="109"/>
      <c r="T4" s="109"/>
      <c r="U4" s="109"/>
      <c r="V4" s="109"/>
      <c r="W4" s="109"/>
      <c r="X4" s="109"/>
      <c r="Y4" s="109"/>
    </row>
    <row r="5" spans="1:25" ht="30" customHeight="1">
      <c r="A5" s="589" t="s">
        <v>139</v>
      </c>
      <c r="B5" s="589"/>
      <c r="C5" s="589"/>
      <c r="D5" s="589"/>
      <c r="E5" s="589"/>
      <c r="F5" s="589"/>
      <c r="G5" s="589"/>
      <c r="H5" s="589"/>
      <c r="I5" s="589"/>
      <c r="J5" s="589"/>
      <c r="K5" s="589"/>
      <c r="L5" s="589"/>
      <c r="M5" s="589"/>
      <c r="N5" s="589"/>
      <c r="O5" s="589"/>
      <c r="P5" s="589"/>
      <c r="Q5" s="589"/>
      <c r="R5" s="589"/>
      <c r="S5" s="589"/>
      <c r="T5" s="589"/>
      <c r="U5" s="589"/>
      <c r="V5" s="589"/>
      <c r="W5" s="589"/>
      <c r="X5" s="589"/>
      <c r="Y5" s="589"/>
    </row>
    <row r="6" spans="1:25" ht="18" customHeight="1">
      <c r="A6" s="590" t="s">
        <v>183</v>
      </c>
      <c r="B6" s="564"/>
      <c r="C6" s="590" t="s">
        <v>87</v>
      </c>
      <c r="D6" s="590"/>
      <c r="E6" s="590"/>
      <c r="F6" s="590"/>
      <c r="G6" s="590" t="s">
        <v>88</v>
      </c>
      <c r="H6" s="590"/>
      <c r="I6" s="590"/>
      <c r="J6" s="590"/>
      <c r="K6" s="590" t="s">
        <v>69</v>
      </c>
      <c r="L6" s="109"/>
      <c r="M6" s="109"/>
      <c r="N6" s="109"/>
      <c r="O6" s="109"/>
      <c r="P6" s="109"/>
      <c r="Q6" s="109"/>
      <c r="R6" s="109"/>
      <c r="S6" s="109"/>
      <c r="T6" s="109"/>
      <c r="U6" s="109"/>
      <c r="V6" s="109"/>
      <c r="W6" s="109"/>
      <c r="X6" s="109"/>
      <c r="Y6" s="109"/>
    </row>
    <row r="7" spans="1:25" ht="18" customHeight="1">
      <c r="A7" s="590"/>
      <c r="B7" s="564"/>
      <c r="C7" s="590" t="s">
        <v>497</v>
      </c>
      <c r="D7" s="590"/>
      <c r="E7" s="590" t="s">
        <v>498</v>
      </c>
      <c r="F7" s="590"/>
      <c r="G7" s="590" t="s">
        <v>497</v>
      </c>
      <c r="H7" s="590"/>
      <c r="I7" s="590" t="s">
        <v>498</v>
      </c>
      <c r="J7" s="590"/>
      <c r="K7" s="590"/>
      <c r="L7" s="109"/>
      <c r="M7" s="109"/>
      <c r="N7" s="109"/>
      <c r="O7" s="109"/>
      <c r="P7" s="109"/>
      <c r="Q7" s="109"/>
      <c r="R7" s="109"/>
      <c r="S7" s="109"/>
      <c r="T7" s="109"/>
      <c r="U7" s="109"/>
      <c r="V7" s="109"/>
      <c r="W7" s="109"/>
      <c r="X7" s="109"/>
      <c r="Y7" s="109"/>
    </row>
    <row r="8" spans="1:25" ht="18" customHeight="1">
      <c r="A8" s="590"/>
      <c r="B8" s="564"/>
      <c r="C8" s="324" t="s">
        <v>91</v>
      </c>
      <c r="D8" s="324" t="s">
        <v>92</v>
      </c>
      <c r="E8" s="324" t="s">
        <v>91</v>
      </c>
      <c r="F8" s="324" t="s">
        <v>92</v>
      </c>
      <c r="G8" s="324" t="s">
        <v>91</v>
      </c>
      <c r="H8" s="324" t="s">
        <v>92</v>
      </c>
      <c r="I8" s="324" t="s">
        <v>91</v>
      </c>
      <c r="J8" s="324" t="s">
        <v>92</v>
      </c>
      <c r="K8" s="590"/>
      <c r="L8" s="109"/>
      <c r="M8" s="109"/>
      <c r="N8" s="109"/>
      <c r="O8" s="109"/>
      <c r="P8" s="109"/>
      <c r="Q8" s="109"/>
      <c r="R8" s="109"/>
      <c r="S8" s="109"/>
      <c r="T8" s="109"/>
      <c r="U8" s="109"/>
      <c r="V8" s="109"/>
      <c r="W8" s="109"/>
      <c r="X8" s="109"/>
      <c r="Y8" s="109"/>
    </row>
    <row r="9" spans="1:25" ht="8.1" customHeight="1">
      <c r="A9" s="115"/>
      <c r="B9" s="115"/>
      <c r="C9" s="115"/>
      <c r="D9" s="115"/>
      <c r="E9" s="115"/>
      <c r="F9" s="115"/>
      <c r="G9" s="115"/>
      <c r="H9" s="115"/>
      <c r="I9" s="115"/>
      <c r="J9" s="115"/>
      <c r="K9" s="115"/>
      <c r="L9" s="109"/>
      <c r="M9" s="109"/>
      <c r="N9" s="109"/>
      <c r="O9" s="109"/>
      <c r="P9" s="109"/>
      <c r="Q9" s="109"/>
      <c r="R9" s="109"/>
      <c r="S9" s="109"/>
      <c r="T9" s="109"/>
      <c r="U9" s="109"/>
      <c r="V9" s="109"/>
      <c r="W9" s="109"/>
      <c r="X9" s="109"/>
      <c r="Y9" s="109"/>
    </row>
    <row r="10" spans="1:25" ht="21" customHeight="1">
      <c r="A10" s="188" t="s">
        <v>94</v>
      </c>
      <c r="B10" s="115"/>
      <c r="C10" s="191"/>
      <c r="D10" s="192"/>
      <c r="E10" s="192">
        <v>5</v>
      </c>
      <c r="F10" s="192"/>
      <c r="G10" s="192"/>
      <c r="H10" s="192"/>
      <c r="I10" s="192"/>
      <c r="J10" s="192"/>
      <c r="K10" s="193">
        <v>5</v>
      </c>
      <c r="L10" s="109"/>
      <c r="M10" s="189" t="s">
        <v>102</v>
      </c>
      <c r="N10" s="190">
        <v>17</v>
      </c>
      <c r="O10" s="109"/>
      <c r="P10" s="109"/>
      <c r="Q10" s="109"/>
      <c r="R10" s="109"/>
      <c r="S10" s="109"/>
      <c r="T10" s="109"/>
      <c r="U10" s="109"/>
      <c r="V10" s="109"/>
      <c r="W10" s="109"/>
      <c r="X10" s="109"/>
      <c r="Y10" s="109"/>
    </row>
    <row r="11" spans="1:25" ht="21" customHeight="1">
      <c r="A11" s="188" t="s">
        <v>95</v>
      </c>
      <c r="B11" s="115"/>
      <c r="C11" s="191"/>
      <c r="D11" s="192"/>
      <c r="E11" s="192"/>
      <c r="F11" s="192"/>
      <c r="G11" s="192"/>
      <c r="H11" s="192"/>
      <c r="I11" s="192">
        <v>1</v>
      </c>
      <c r="J11" s="192"/>
      <c r="K11" s="193">
        <v>1</v>
      </c>
      <c r="L11" s="109"/>
      <c r="M11" s="189" t="s">
        <v>123</v>
      </c>
      <c r="N11" s="190">
        <v>12</v>
      </c>
      <c r="O11" s="109"/>
      <c r="P11" s="109"/>
      <c r="Q11" s="109"/>
      <c r="R11" s="109"/>
      <c r="S11" s="109"/>
      <c r="T11" s="109"/>
      <c r="U11" s="109"/>
      <c r="V11" s="109"/>
      <c r="W11" s="109"/>
      <c r="X11" s="109"/>
      <c r="Y11" s="109"/>
    </row>
    <row r="12" spans="1:25" ht="21" customHeight="1">
      <c r="A12" s="188" t="s">
        <v>96</v>
      </c>
      <c r="B12" s="115"/>
      <c r="C12" s="191"/>
      <c r="D12" s="192"/>
      <c r="E12" s="192">
        <v>1</v>
      </c>
      <c r="F12" s="192"/>
      <c r="G12" s="192"/>
      <c r="H12" s="192"/>
      <c r="I12" s="192"/>
      <c r="J12" s="192"/>
      <c r="K12" s="193">
        <v>1</v>
      </c>
      <c r="L12" s="109"/>
      <c r="M12" s="189" t="s">
        <v>121</v>
      </c>
      <c r="N12" s="190">
        <v>11</v>
      </c>
      <c r="O12" s="109"/>
      <c r="P12" s="109"/>
      <c r="Q12" s="109"/>
      <c r="R12" s="109"/>
      <c r="S12" s="109"/>
      <c r="T12" s="109"/>
      <c r="U12" s="109"/>
      <c r="V12" s="109"/>
      <c r="W12" s="109"/>
      <c r="X12" s="109"/>
      <c r="Y12" s="109"/>
    </row>
    <row r="13" spans="1:25" ht="21" customHeight="1">
      <c r="A13" s="188" t="s">
        <v>97</v>
      </c>
      <c r="B13" s="115"/>
      <c r="C13" s="191"/>
      <c r="D13" s="192"/>
      <c r="E13" s="192"/>
      <c r="F13" s="192"/>
      <c r="G13" s="192"/>
      <c r="H13" s="192"/>
      <c r="I13" s="192">
        <v>1</v>
      </c>
      <c r="J13" s="192"/>
      <c r="K13" s="193">
        <v>1</v>
      </c>
      <c r="L13" s="109"/>
      <c r="M13" s="189" t="s">
        <v>105</v>
      </c>
      <c r="N13" s="190">
        <v>9</v>
      </c>
      <c r="O13" s="109"/>
      <c r="P13" s="109"/>
      <c r="Q13" s="109"/>
      <c r="R13" s="109"/>
      <c r="S13" s="109"/>
      <c r="T13" s="109"/>
      <c r="U13" s="109"/>
      <c r="V13" s="109"/>
      <c r="W13" s="109"/>
      <c r="X13" s="109"/>
      <c r="Y13" s="109"/>
    </row>
    <row r="14" spans="1:25" ht="21" customHeight="1">
      <c r="A14" s="188" t="s">
        <v>100</v>
      </c>
      <c r="B14" s="115"/>
      <c r="C14" s="191">
        <v>1</v>
      </c>
      <c r="D14" s="192"/>
      <c r="E14" s="192">
        <v>6</v>
      </c>
      <c r="F14" s="192"/>
      <c r="G14" s="192">
        <v>1</v>
      </c>
      <c r="H14" s="192"/>
      <c r="I14" s="192"/>
      <c r="J14" s="192"/>
      <c r="K14" s="193">
        <v>8</v>
      </c>
      <c r="L14" s="109"/>
      <c r="M14" s="189" t="s">
        <v>100</v>
      </c>
      <c r="N14" s="190">
        <v>8</v>
      </c>
      <c r="O14" s="109"/>
      <c r="P14" s="109"/>
      <c r="Q14" s="109"/>
      <c r="R14" s="109"/>
      <c r="S14" s="109"/>
      <c r="T14" s="109"/>
      <c r="U14" s="109"/>
      <c r="V14" s="109"/>
      <c r="W14" s="109"/>
      <c r="X14" s="109"/>
      <c r="Y14" s="109"/>
    </row>
    <row r="15" spans="1:25" ht="21" customHeight="1">
      <c r="A15" s="188" t="s">
        <v>101</v>
      </c>
      <c r="B15" s="115"/>
      <c r="C15" s="191"/>
      <c r="D15" s="192"/>
      <c r="E15" s="192">
        <v>3</v>
      </c>
      <c r="F15" s="192"/>
      <c r="G15" s="192">
        <v>2</v>
      </c>
      <c r="H15" s="192"/>
      <c r="I15" s="192">
        <v>1</v>
      </c>
      <c r="J15" s="192"/>
      <c r="K15" s="193">
        <v>6</v>
      </c>
      <c r="L15" s="109"/>
      <c r="M15" s="189" t="s">
        <v>108</v>
      </c>
      <c r="N15" s="190">
        <v>8</v>
      </c>
      <c r="O15" s="109"/>
      <c r="P15" s="109"/>
      <c r="Q15" s="109"/>
      <c r="R15" s="109"/>
      <c r="S15" s="109"/>
      <c r="T15" s="109"/>
      <c r="U15" s="109"/>
      <c r="V15" s="109"/>
      <c r="W15" s="109"/>
      <c r="X15" s="109"/>
      <c r="Y15" s="109"/>
    </row>
    <row r="16" spans="1:25" ht="21" customHeight="1">
      <c r="A16" s="188" t="s">
        <v>102</v>
      </c>
      <c r="B16" s="115"/>
      <c r="C16" s="191">
        <v>1</v>
      </c>
      <c r="D16" s="192"/>
      <c r="E16" s="192">
        <v>5</v>
      </c>
      <c r="F16" s="192"/>
      <c r="G16" s="192">
        <v>5</v>
      </c>
      <c r="H16" s="192"/>
      <c r="I16" s="192">
        <v>6</v>
      </c>
      <c r="J16" s="192"/>
      <c r="K16" s="193">
        <v>17</v>
      </c>
      <c r="L16" s="109"/>
      <c r="M16" s="189" t="s">
        <v>101</v>
      </c>
      <c r="N16" s="190">
        <v>6</v>
      </c>
      <c r="O16" s="109"/>
      <c r="P16" s="109"/>
      <c r="Q16" s="109"/>
      <c r="R16" s="109"/>
      <c r="S16" s="109"/>
      <c r="T16" s="109"/>
      <c r="U16" s="109"/>
      <c r="V16" s="109"/>
      <c r="W16" s="109"/>
      <c r="X16" s="109"/>
      <c r="Y16" s="109"/>
    </row>
    <row r="17" spans="1:25" ht="21" customHeight="1">
      <c r="A17" s="188" t="s">
        <v>98</v>
      </c>
      <c r="B17" s="115"/>
      <c r="C17" s="191"/>
      <c r="D17" s="192"/>
      <c r="E17" s="192">
        <v>2</v>
      </c>
      <c r="F17" s="192"/>
      <c r="G17" s="192"/>
      <c r="H17" s="192"/>
      <c r="I17" s="192">
        <v>3</v>
      </c>
      <c r="J17" s="192"/>
      <c r="K17" s="193">
        <v>5</v>
      </c>
      <c r="L17" s="109"/>
      <c r="M17" s="189" t="s">
        <v>114</v>
      </c>
      <c r="N17" s="190">
        <v>6</v>
      </c>
      <c r="O17" s="109"/>
      <c r="P17" s="109"/>
      <c r="Q17" s="109"/>
      <c r="R17" s="109"/>
      <c r="S17" s="109"/>
      <c r="T17" s="109"/>
      <c r="U17" s="109"/>
      <c r="V17" s="109"/>
      <c r="W17" s="109"/>
      <c r="X17" s="109"/>
      <c r="Y17" s="109"/>
    </row>
    <row r="18" spans="1:25" ht="21" customHeight="1">
      <c r="A18" s="188" t="s">
        <v>99</v>
      </c>
      <c r="B18" s="115"/>
      <c r="C18" s="191"/>
      <c r="D18" s="192"/>
      <c r="E18" s="192"/>
      <c r="F18" s="192"/>
      <c r="G18" s="192"/>
      <c r="H18" s="192"/>
      <c r="I18" s="192"/>
      <c r="J18" s="192"/>
      <c r="K18" s="193">
        <v>0</v>
      </c>
      <c r="L18" s="109"/>
      <c r="M18" s="189" t="s">
        <v>94</v>
      </c>
      <c r="N18" s="190">
        <v>5</v>
      </c>
      <c r="O18" s="109"/>
      <c r="P18" s="109"/>
      <c r="Q18" s="109"/>
      <c r="R18" s="109"/>
      <c r="S18" s="109"/>
      <c r="T18" s="109"/>
      <c r="U18" s="109"/>
      <c r="V18" s="109"/>
      <c r="W18" s="109"/>
      <c r="X18" s="109"/>
      <c r="Y18" s="109"/>
    </row>
    <row r="19" spans="1:25" ht="21" customHeight="1">
      <c r="A19" s="188" t="s">
        <v>103</v>
      </c>
      <c r="B19" s="115"/>
      <c r="C19" s="191"/>
      <c r="D19" s="192"/>
      <c r="E19" s="192">
        <v>2</v>
      </c>
      <c r="F19" s="192"/>
      <c r="G19" s="192"/>
      <c r="H19" s="192"/>
      <c r="I19" s="192"/>
      <c r="J19" s="192"/>
      <c r="K19" s="193">
        <v>2</v>
      </c>
      <c r="L19" s="109"/>
      <c r="M19" s="189" t="s">
        <v>98</v>
      </c>
      <c r="N19" s="190">
        <v>5</v>
      </c>
      <c r="O19" s="109"/>
      <c r="P19" s="109"/>
      <c r="Q19" s="109"/>
      <c r="R19" s="109"/>
      <c r="S19" s="109"/>
      <c r="T19" s="109"/>
      <c r="U19" s="109"/>
      <c r="V19" s="109"/>
      <c r="W19" s="109"/>
      <c r="X19" s="109"/>
      <c r="Y19" s="109"/>
    </row>
    <row r="20" spans="1:25" ht="21" customHeight="1">
      <c r="A20" s="188" t="s">
        <v>108</v>
      </c>
      <c r="B20" s="115"/>
      <c r="C20" s="191"/>
      <c r="D20" s="192"/>
      <c r="E20" s="192">
        <v>2</v>
      </c>
      <c r="F20" s="192"/>
      <c r="G20" s="192">
        <v>2</v>
      </c>
      <c r="H20" s="192"/>
      <c r="I20" s="192">
        <v>4</v>
      </c>
      <c r="J20" s="192"/>
      <c r="K20" s="193">
        <v>8</v>
      </c>
      <c r="L20" s="109"/>
      <c r="M20" s="189" t="s">
        <v>110</v>
      </c>
      <c r="N20" s="190">
        <v>5</v>
      </c>
      <c r="O20" s="109"/>
      <c r="P20" s="109"/>
      <c r="Q20" s="109"/>
      <c r="R20" s="109"/>
      <c r="S20" s="109"/>
      <c r="T20" s="109"/>
      <c r="U20" s="109"/>
      <c r="V20" s="109"/>
      <c r="W20" s="109"/>
      <c r="X20" s="109"/>
      <c r="Y20" s="109"/>
    </row>
    <row r="21" spans="1:25" ht="21" customHeight="1">
      <c r="A21" s="188" t="s">
        <v>104</v>
      </c>
      <c r="B21" s="115"/>
      <c r="C21" s="191"/>
      <c r="D21" s="192"/>
      <c r="E21" s="192">
        <v>2</v>
      </c>
      <c r="F21" s="192"/>
      <c r="G21" s="192"/>
      <c r="H21" s="192"/>
      <c r="I21" s="192">
        <v>2</v>
      </c>
      <c r="J21" s="192"/>
      <c r="K21" s="193">
        <v>4</v>
      </c>
      <c r="L21" s="109"/>
      <c r="M21" s="189" t="s">
        <v>104</v>
      </c>
      <c r="N21" s="190">
        <v>4</v>
      </c>
      <c r="O21" s="109"/>
      <c r="P21" s="109"/>
      <c r="Q21" s="109"/>
      <c r="R21" s="109"/>
      <c r="S21" s="109"/>
      <c r="T21" s="109"/>
      <c r="U21" s="109"/>
      <c r="V21" s="109"/>
      <c r="W21" s="109"/>
      <c r="X21" s="109"/>
      <c r="Y21" s="109"/>
    </row>
    <row r="22" spans="1:25" ht="21" customHeight="1">
      <c r="A22" s="188" t="s">
        <v>105</v>
      </c>
      <c r="B22" s="115"/>
      <c r="C22" s="191"/>
      <c r="D22" s="192"/>
      <c r="E22" s="192">
        <v>3</v>
      </c>
      <c r="F22" s="192"/>
      <c r="G22" s="192">
        <v>3</v>
      </c>
      <c r="H22" s="192"/>
      <c r="I22" s="192">
        <v>3</v>
      </c>
      <c r="J22" s="192"/>
      <c r="K22" s="193">
        <v>9</v>
      </c>
      <c r="L22" s="109"/>
      <c r="M22" s="189" t="s">
        <v>109</v>
      </c>
      <c r="N22" s="190">
        <v>4</v>
      </c>
      <c r="O22" s="109"/>
      <c r="P22" s="109"/>
      <c r="Q22" s="109"/>
      <c r="R22" s="109"/>
      <c r="S22" s="109"/>
      <c r="T22" s="109"/>
      <c r="U22" s="109"/>
      <c r="V22" s="109"/>
      <c r="W22" s="109"/>
      <c r="X22" s="109"/>
      <c r="Y22" s="109"/>
    </row>
    <row r="23" spans="1:25" ht="21" customHeight="1">
      <c r="A23" s="188" t="s">
        <v>106</v>
      </c>
      <c r="B23" s="115"/>
      <c r="C23" s="191">
        <v>1</v>
      </c>
      <c r="D23" s="192"/>
      <c r="E23" s="192">
        <v>2</v>
      </c>
      <c r="F23" s="192"/>
      <c r="G23" s="192"/>
      <c r="H23" s="192"/>
      <c r="I23" s="192"/>
      <c r="J23" s="192"/>
      <c r="K23" s="193">
        <v>3</v>
      </c>
      <c r="L23" s="109"/>
      <c r="M23" s="189" t="s">
        <v>112</v>
      </c>
      <c r="N23" s="190">
        <v>4</v>
      </c>
      <c r="O23" s="109"/>
      <c r="P23" s="109"/>
      <c r="Q23" s="109"/>
      <c r="R23" s="109"/>
      <c r="S23" s="109"/>
      <c r="T23" s="109"/>
      <c r="U23" s="109"/>
      <c r="V23" s="109"/>
      <c r="W23" s="109"/>
      <c r="X23" s="109"/>
      <c r="Y23" s="109"/>
    </row>
    <row r="24" spans="1:25" ht="21" customHeight="1">
      <c r="A24" s="188" t="s">
        <v>107</v>
      </c>
      <c r="B24" s="115"/>
      <c r="C24" s="191">
        <v>2</v>
      </c>
      <c r="D24" s="192"/>
      <c r="E24" s="192"/>
      <c r="F24" s="192"/>
      <c r="G24" s="192"/>
      <c r="H24" s="192"/>
      <c r="I24" s="192"/>
      <c r="J24" s="192"/>
      <c r="K24" s="193">
        <v>2</v>
      </c>
      <c r="L24" s="109"/>
      <c r="M24" s="189" t="s">
        <v>118</v>
      </c>
      <c r="N24" s="190">
        <v>4</v>
      </c>
      <c r="O24" s="109"/>
      <c r="P24" s="109"/>
      <c r="Q24" s="109"/>
      <c r="R24" s="109"/>
      <c r="S24" s="109"/>
      <c r="T24" s="109"/>
      <c r="U24" s="109"/>
      <c r="V24" s="109"/>
      <c r="W24" s="109"/>
      <c r="X24" s="109"/>
      <c r="Y24" s="109"/>
    </row>
    <row r="25" spans="1:25" ht="21" customHeight="1">
      <c r="A25" s="188" t="s">
        <v>109</v>
      </c>
      <c r="B25" s="115"/>
      <c r="C25" s="191"/>
      <c r="D25" s="192"/>
      <c r="E25" s="192"/>
      <c r="F25" s="192"/>
      <c r="G25" s="192"/>
      <c r="H25" s="192"/>
      <c r="I25" s="192">
        <v>4</v>
      </c>
      <c r="J25" s="192"/>
      <c r="K25" s="193">
        <v>4</v>
      </c>
      <c r="L25" s="109"/>
      <c r="M25" s="189" t="s">
        <v>125</v>
      </c>
      <c r="N25" s="190">
        <v>4</v>
      </c>
      <c r="O25" s="109"/>
      <c r="P25" s="109"/>
      <c r="Q25" s="109"/>
      <c r="R25" s="109"/>
      <c r="S25" s="109"/>
      <c r="T25" s="109"/>
      <c r="U25" s="109"/>
      <c r="V25" s="109"/>
      <c r="W25" s="109"/>
      <c r="X25" s="109"/>
      <c r="Y25" s="109"/>
    </row>
    <row r="26" spans="1:25" ht="21" customHeight="1">
      <c r="A26" s="188" t="s">
        <v>110</v>
      </c>
      <c r="B26" s="115"/>
      <c r="C26" s="191">
        <v>1</v>
      </c>
      <c r="D26" s="192"/>
      <c r="E26" s="192">
        <v>1</v>
      </c>
      <c r="F26" s="192"/>
      <c r="G26" s="192">
        <v>2</v>
      </c>
      <c r="H26" s="192"/>
      <c r="I26" s="192">
        <v>1</v>
      </c>
      <c r="J26" s="192"/>
      <c r="K26" s="193">
        <v>5</v>
      </c>
      <c r="L26" s="109"/>
      <c r="M26" s="189" t="s">
        <v>495</v>
      </c>
      <c r="N26" s="190">
        <v>4</v>
      </c>
      <c r="O26" s="109"/>
      <c r="P26" s="109"/>
      <c r="Q26" s="109"/>
      <c r="R26" s="109"/>
      <c r="S26" s="109"/>
      <c r="T26" s="109"/>
      <c r="U26" s="109"/>
      <c r="V26" s="109"/>
      <c r="W26" s="109"/>
      <c r="X26" s="109"/>
      <c r="Y26" s="109"/>
    </row>
    <row r="27" spans="1:25" ht="21" customHeight="1">
      <c r="A27" s="188" t="s">
        <v>111</v>
      </c>
      <c r="B27" s="115"/>
      <c r="C27" s="191"/>
      <c r="D27" s="192"/>
      <c r="E27" s="192">
        <v>1</v>
      </c>
      <c r="F27" s="192"/>
      <c r="G27" s="192"/>
      <c r="H27" s="192"/>
      <c r="I27" s="192">
        <v>1</v>
      </c>
      <c r="J27" s="192"/>
      <c r="K27" s="193">
        <v>2</v>
      </c>
      <c r="L27" s="109"/>
      <c r="M27" s="189" t="s">
        <v>106</v>
      </c>
      <c r="N27" s="190">
        <v>3</v>
      </c>
      <c r="O27" s="109"/>
      <c r="P27" s="109"/>
      <c r="Q27" s="109"/>
      <c r="R27" s="109"/>
      <c r="S27" s="109"/>
      <c r="T27" s="109"/>
      <c r="U27" s="109"/>
      <c r="V27" s="109"/>
      <c r="W27" s="109"/>
      <c r="X27" s="109"/>
      <c r="Y27" s="109"/>
    </row>
    <row r="28" spans="1:25" ht="21" customHeight="1">
      <c r="A28" s="188" t="s">
        <v>112</v>
      </c>
      <c r="B28" s="115"/>
      <c r="C28" s="191">
        <v>1</v>
      </c>
      <c r="D28" s="192"/>
      <c r="E28" s="192">
        <v>3</v>
      </c>
      <c r="F28" s="192"/>
      <c r="G28" s="192"/>
      <c r="H28" s="192"/>
      <c r="I28" s="192"/>
      <c r="J28" s="192"/>
      <c r="K28" s="193">
        <v>4</v>
      </c>
      <c r="L28" s="109"/>
      <c r="M28" s="189" t="s">
        <v>113</v>
      </c>
      <c r="N28" s="190">
        <v>3</v>
      </c>
      <c r="O28" s="109"/>
      <c r="P28" s="109"/>
      <c r="Q28" s="109"/>
      <c r="R28" s="109"/>
      <c r="S28" s="109"/>
      <c r="T28" s="109"/>
      <c r="U28" s="109"/>
      <c r="V28" s="109"/>
      <c r="W28" s="109"/>
      <c r="X28" s="109"/>
      <c r="Y28" s="109"/>
    </row>
    <row r="29" spans="1:25" ht="21" customHeight="1">
      <c r="A29" s="188" t="s">
        <v>113</v>
      </c>
      <c r="B29" s="115"/>
      <c r="C29" s="191">
        <v>1</v>
      </c>
      <c r="D29" s="192"/>
      <c r="E29" s="192"/>
      <c r="F29" s="192"/>
      <c r="G29" s="192"/>
      <c r="H29" s="192"/>
      <c r="I29" s="192">
        <v>2</v>
      </c>
      <c r="J29" s="192"/>
      <c r="K29" s="193">
        <v>3</v>
      </c>
      <c r="L29" s="109"/>
      <c r="M29" s="189" t="s">
        <v>103</v>
      </c>
      <c r="N29" s="190">
        <v>2</v>
      </c>
      <c r="O29" s="109"/>
      <c r="P29" s="109"/>
      <c r="Q29" s="109"/>
      <c r="R29" s="109"/>
      <c r="S29" s="109"/>
      <c r="T29" s="109"/>
      <c r="U29" s="109"/>
      <c r="V29" s="109"/>
      <c r="W29" s="109"/>
      <c r="X29" s="109"/>
      <c r="Y29" s="109"/>
    </row>
    <row r="30" spans="1:25" ht="21" customHeight="1">
      <c r="A30" s="188" t="s">
        <v>114</v>
      </c>
      <c r="B30" s="115"/>
      <c r="C30" s="191">
        <v>2</v>
      </c>
      <c r="D30" s="192"/>
      <c r="E30" s="192"/>
      <c r="F30" s="192"/>
      <c r="G30" s="192">
        <v>1</v>
      </c>
      <c r="H30" s="192"/>
      <c r="I30" s="192">
        <v>3</v>
      </c>
      <c r="J30" s="192"/>
      <c r="K30" s="193">
        <v>6</v>
      </c>
      <c r="L30" s="109"/>
      <c r="M30" s="189" t="s">
        <v>107</v>
      </c>
      <c r="N30" s="190">
        <v>2</v>
      </c>
      <c r="O30" s="109"/>
      <c r="P30" s="109"/>
      <c r="Q30" s="109"/>
      <c r="R30" s="109"/>
      <c r="S30" s="109"/>
      <c r="T30" s="109"/>
      <c r="U30" s="109"/>
      <c r="V30" s="109"/>
      <c r="W30" s="109"/>
      <c r="X30" s="109"/>
      <c r="Y30" s="109"/>
    </row>
    <row r="31" spans="1:25" ht="21" customHeight="1">
      <c r="A31" s="188" t="s">
        <v>115</v>
      </c>
      <c r="B31" s="115"/>
      <c r="C31" s="191"/>
      <c r="D31" s="192"/>
      <c r="E31" s="192"/>
      <c r="F31" s="192"/>
      <c r="G31" s="192"/>
      <c r="H31" s="192"/>
      <c r="I31" s="192"/>
      <c r="J31" s="192"/>
      <c r="K31" s="193">
        <v>0</v>
      </c>
      <c r="L31" s="109"/>
      <c r="M31" s="189" t="s">
        <v>111</v>
      </c>
      <c r="N31" s="190">
        <v>2</v>
      </c>
      <c r="O31" s="109"/>
      <c r="P31" s="109"/>
      <c r="Q31" s="109"/>
      <c r="R31" s="109"/>
      <c r="S31" s="109"/>
      <c r="T31" s="109"/>
      <c r="U31" s="109"/>
      <c r="V31" s="109"/>
      <c r="W31" s="109"/>
      <c r="X31" s="109"/>
      <c r="Y31" s="109"/>
    </row>
    <row r="32" spans="1:25" ht="21" customHeight="1">
      <c r="A32" s="188" t="s">
        <v>116</v>
      </c>
      <c r="B32" s="115"/>
      <c r="C32" s="191"/>
      <c r="D32" s="192"/>
      <c r="E32" s="192"/>
      <c r="F32" s="192"/>
      <c r="G32" s="192">
        <v>1</v>
      </c>
      <c r="H32" s="192"/>
      <c r="I32" s="192"/>
      <c r="J32" s="192"/>
      <c r="K32" s="193">
        <v>1</v>
      </c>
      <c r="L32" s="109"/>
      <c r="M32" s="189" t="s">
        <v>119</v>
      </c>
      <c r="N32" s="190">
        <v>2</v>
      </c>
      <c r="O32" s="109"/>
      <c r="P32" s="109"/>
      <c r="Q32" s="109"/>
      <c r="R32" s="109"/>
      <c r="S32" s="109"/>
      <c r="T32" s="109"/>
      <c r="U32" s="109"/>
      <c r="V32" s="109"/>
      <c r="W32" s="109"/>
      <c r="X32" s="109"/>
      <c r="Y32" s="109"/>
    </row>
    <row r="33" spans="1:25" ht="21" customHeight="1">
      <c r="A33" s="188" t="s">
        <v>117</v>
      </c>
      <c r="B33" s="115"/>
      <c r="C33" s="191">
        <v>1</v>
      </c>
      <c r="D33" s="192"/>
      <c r="E33" s="192"/>
      <c r="F33" s="192"/>
      <c r="G33" s="192"/>
      <c r="H33" s="192"/>
      <c r="I33" s="192"/>
      <c r="J33" s="192"/>
      <c r="K33" s="193">
        <v>1</v>
      </c>
      <c r="L33" s="109"/>
      <c r="M33" s="189" t="s">
        <v>95</v>
      </c>
      <c r="N33" s="190">
        <v>1</v>
      </c>
      <c r="O33" s="109"/>
      <c r="P33" s="109"/>
      <c r="Q33" s="109"/>
      <c r="R33" s="109"/>
      <c r="S33" s="109"/>
      <c r="T33" s="109"/>
      <c r="U33" s="109"/>
      <c r="V33" s="109"/>
      <c r="W33" s="109"/>
      <c r="X33" s="109"/>
      <c r="Y33" s="109"/>
    </row>
    <row r="34" spans="1:25" ht="21" customHeight="1">
      <c r="A34" s="188" t="s">
        <v>118</v>
      </c>
      <c r="B34" s="115"/>
      <c r="C34" s="191"/>
      <c r="D34" s="192"/>
      <c r="E34" s="192">
        <v>1</v>
      </c>
      <c r="F34" s="192"/>
      <c r="G34" s="192">
        <v>1</v>
      </c>
      <c r="H34" s="192"/>
      <c r="I34" s="192">
        <v>2</v>
      </c>
      <c r="J34" s="192"/>
      <c r="K34" s="193">
        <v>4</v>
      </c>
      <c r="L34" s="109"/>
      <c r="M34" s="189" t="s">
        <v>96</v>
      </c>
      <c r="N34" s="190">
        <v>1</v>
      </c>
      <c r="O34" s="109"/>
      <c r="P34" s="109"/>
      <c r="Q34" s="109"/>
      <c r="R34" s="109"/>
      <c r="S34" s="109"/>
      <c r="T34" s="109"/>
      <c r="U34" s="109"/>
      <c r="V34" s="109"/>
      <c r="W34" s="109"/>
      <c r="X34" s="109"/>
      <c r="Y34" s="109"/>
    </row>
    <row r="35" spans="1:25" ht="21" customHeight="1">
      <c r="A35" s="188" t="s">
        <v>119</v>
      </c>
      <c r="B35" s="115"/>
      <c r="C35" s="191"/>
      <c r="D35" s="192"/>
      <c r="E35" s="192">
        <v>2</v>
      </c>
      <c r="F35" s="192"/>
      <c r="G35" s="192"/>
      <c r="H35" s="192"/>
      <c r="I35" s="192"/>
      <c r="J35" s="192"/>
      <c r="K35" s="193">
        <v>2</v>
      </c>
      <c r="L35" s="109"/>
      <c r="M35" s="189" t="s">
        <v>97</v>
      </c>
      <c r="N35" s="190">
        <v>1</v>
      </c>
      <c r="O35" s="109"/>
      <c r="P35" s="109"/>
      <c r="Q35" s="109"/>
      <c r="R35" s="109"/>
      <c r="S35" s="109"/>
      <c r="T35" s="109"/>
      <c r="U35" s="109"/>
      <c r="V35" s="109"/>
      <c r="W35" s="109"/>
      <c r="X35" s="109"/>
      <c r="Y35" s="109"/>
    </row>
    <row r="36" spans="1:25" ht="21" customHeight="1">
      <c r="A36" s="188" t="s">
        <v>120</v>
      </c>
      <c r="B36" s="115"/>
      <c r="C36" s="191"/>
      <c r="D36" s="192"/>
      <c r="E36" s="192"/>
      <c r="F36" s="192"/>
      <c r="G36" s="192"/>
      <c r="H36" s="192"/>
      <c r="I36" s="192"/>
      <c r="J36" s="192"/>
      <c r="K36" s="193">
        <v>0</v>
      </c>
      <c r="L36" s="109"/>
      <c r="M36" s="189" t="s">
        <v>116</v>
      </c>
      <c r="N36" s="190">
        <v>1</v>
      </c>
      <c r="O36" s="109"/>
      <c r="P36" s="109"/>
      <c r="Q36" s="109"/>
      <c r="R36" s="109"/>
      <c r="S36" s="109"/>
      <c r="T36" s="109"/>
      <c r="U36" s="109"/>
      <c r="V36" s="109"/>
      <c r="W36" s="109"/>
      <c r="X36" s="109"/>
      <c r="Y36" s="109"/>
    </row>
    <row r="37" spans="1:25" ht="21" customHeight="1">
      <c r="A37" s="188" t="s">
        <v>121</v>
      </c>
      <c r="B37" s="115"/>
      <c r="C37" s="191">
        <v>1</v>
      </c>
      <c r="D37" s="192"/>
      <c r="E37" s="192">
        <v>3</v>
      </c>
      <c r="F37" s="192"/>
      <c r="G37" s="192">
        <v>4</v>
      </c>
      <c r="H37" s="192"/>
      <c r="I37" s="192">
        <v>3</v>
      </c>
      <c r="J37" s="192"/>
      <c r="K37" s="193">
        <v>11</v>
      </c>
      <c r="L37" s="109"/>
      <c r="M37" s="189" t="s">
        <v>117</v>
      </c>
      <c r="N37" s="190">
        <v>1</v>
      </c>
      <c r="O37" s="109"/>
      <c r="P37" s="109"/>
      <c r="Q37" s="109"/>
      <c r="R37" s="109"/>
      <c r="S37" s="109"/>
      <c r="T37" s="109"/>
      <c r="U37" s="109"/>
      <c r="V37" s="109"/>
      <c r="W37" s="109"/>
      <c r="X37" s="109"/>
      <c r="Y37" s="109"/>
    </row>
    <row r="38" spans="1:25" ht="21" customHeight="1">
      <c r="A38" s="188" t="s">
        <v>122</v>
      </c>
      <c r="B38" s="115"/>
      <c r="C38" s="191"/>
      <c r="D38" s="192"/>
      <c r="E38" s="192">
        <v>1</v>
      </c>
      <c r="F38" s="192"/>
      <c r="G38" s="192"/>
      <c r="H38" s="192"/>
      <c r="I38" s="192"/>
      <c r="J38" s="192"/>
      <c r="K38" s="193">
        <v>1</v>
      </c>
      <c r="L38" s="109"/>
      <c r="M38" s="189" t="s">
        <v>122</v>
      </c>
      <c r="N38" s="190">
        <v>1</v>
      </c>
      <c r="O38" s="109"/>
      <c r="P38" s="109"/>
      <c r="Q38" s="109"/>
      <c r="R38" s="109"/>
      <c r="S38" s="109"/>
      <c r="T38" s="109"/>
      <c r="U38" s="109"/>
      <c r="V38" s="109"/>
      <c r="W38" s="109"/>
      <c r="X38" s="109"/>
      <c r="Y38" s="109"/>
    </row>
    <row r="39" spans="1:25" ht="21" customHeight="1">
      <c r="A39" s="188" t="s">
        <v>123</v>
      </c>
      <c r="B39" s="115"/>
      <c r="C39" s="191">
        <v>1</v>
      </c>
      <c r="D39" s="192"/>
      <c r="E39" s="192">
        <v>8</v>
      </c>
      <c r="F39" s="192"/>
      <c r="G39" s="192">
        <v>1</v>
      </c>
      <c r="H39" s="192"/>
      <c r="I39" s="192">
        <v>2</v>
      </c>
      <c r="J39" s="192"/>
      <c r="K39" s="193">
        <v>12</v>
      </c>
      <c r="L39" s="109"/>
      <c r="M39" s="189" t="s">
        <v>124</v>
      </c>
      <c r="N39" s="190">
        <v>1</v>
      </c>
      <c r="O39" s="109"/>
      <c r="P39" s="109"/>
      <c r="Q39" s="109"/>
      <c r="R39" s="109"/>
      <c r="S39" s="109"/>
      <c r="T39" s="109"/>
      <c r="U39" s="109"/>
      <c r="V39" s="109"/>
      <c r="W39" s="109"/>
      <c r="X39" s="109"/>
      <c r="Y39" s="109"/>
    </row>
    <row r="40" spans="1:25" ht="21" customHeight="1">
      <c r="A40" s="188" t="s">
        <v>124</v>
      </c>
      <c r="B40" s="115"/>
      <c r="C40" s="191"/>
      <c r="D40" s="192"/>
      <c r="E40" s="192"/>
      <c r="F40" s="192"/>
      <c r="G40" s="192"/>
      <c r="H40" s="192"/>
      <c r="I40" s="192">
        <v>1</v>
      </c>
      <c r="J40" s="192"/>
      <c r="K40" s="193">
        <v>1</v>
      </c>
      <c r="L40" s="109"/>
      <c r="M40" s="189" t="s">
        <v>99</v>
      </c>
      <c r="N40" s="190">
        <v>0</v>
      </c>
      <c r="O40" s="109"/>
      <c r="P40" s="109"/>
      <c r="Q40" s="109"/>
      <c r="R40" s="109"/>
      <c r="S40" s="109"/>
      <c r="T40" s="109"/>
      <c r="U40" s="109"/>
      <c r="V40" s="109"/>
      <c r="W40" s="109"/>
      <c r="X40" s="109"/>
      <c r="Y40" s="109"/>
    </row>
    <row r="41" spans="1:25" ht="21" customHeight="1">
      <c r="A41" s="188" t="s">
        <v>125</v>
      </c>
      <c r="B41" s="115"/>
      <c r="C41" s="191"/>
      <c r="D41" s="192"/>
      <c r="E41" s="192">
        <v>3</v>
      </c>
      <c r="F41" s="192"/>
      <c r="G41" s="192"/>
      <c r="H41" s="192"/>
      <c r="I41" s="192">
        <v>1</v>
      </c>
      <c r="J41" s="192"/>
      <c r="K41" s="193">
        <v>4</v>
      </c>
      <c r="L41" s="109"/>
      <c r="M41" s="189" t="s">
        <v>115</v>
      </c>
      <c r="N41" s="190">
        <v>0</v>
      </c>
      <c r="O41" s="109"/>
      <c r="P41" s="109"/>
      <c r="Q41" s="109"/>
      <c r="R41" s="109"/>
      <c r="S41" s="109"/>
      <c r="T41" s="109"/>
      <c r="U41" s="109"/>
      <c r="V41" s="109"/>
      <c r="W41" s="109"/>
      <c r="X41" s="109"/>
      <c r="Y41" s="109"/>
    </row>
    <row r="42" spans="1:25" ht="21" customHeight="1">
      <c r="A42" s="188" t="s">
        <v>495</v>
      </c>
      <c r="B42" s="115"/>
      <c r="C42" s="191">
        <v>1</v>
      </c>
      <c r="D42" s="192"/>
      <c r="E42" s="192"/>
      <c r="F42" s="192"/>
      <c r="G42" s="192">
        <v>1</v>
      </c>
      <c r="H42" s="192"/>
      <c r="I42" s="192">
        <v>2</v>
      </c>
      <c r="J42" s="192"/>
      <c r="K42" s="193">
        <v>4</v>
      </c>
      <c r="L42" s="109"/>
      <c r="M42" s="189" t="s">
        <v>120</v>
      </c>
      <c r="N42" s="190">
        <v>0</v>
      </c>
      <c r="O42" s="109"/>
      <c r="P42" s="109"/>
      <c r="Q42" s="109"/>
      <c r="R42" s="109"/>
      <c r="S42" s="109"/>
      <c r="T42" s="109"/>
      <c r="U42" s="109"/>
      <c r="V42" s="109"/>
      <c r="W42" s="109"/>
      <c r="X42" s="109"/>
      <c r="Y42" s="109"/>
    </row>
    <row r="43" spans="1:25" ht="8.1" customHeight="1">
      <c r="A43" s="115"/>
      <c r="B43" s="115"/>
      <c r="C43" s="194"/>
      <c r="D43" s="194"/>
      <c r="E43" s="194"/>
      <c r="F43" s="194"/>
      <c r="G43" s="194"/>
      <c r="H43" s="194"/>
      <c r="I43" s="194"/>
      <c r="J43" s="194"/>
      <c r="K43" s="194"/>
      <c r="L43" s="109"/>
      <c r="M43" s="109"/>
      <c r="N43" s="109"/>
      <c r="O43" s="109"/>
      <c r="P43" s="109"/>
      <c r="Q43" s="109"/>
      <c r="R43" s="109"/>
      <c r="S43" s="109"/>
      <c r="T43" s="109"/>
      <c r="U43" s="109"/>
      <c r="V43" s="109"/>
      <c r="W43" s="109"/>
      <c r="X43" s="109"/>
      <c r="Y43" s="109"/>
    </row>
    <row r="44" spans="1:25" ht="21" customHeight="1">
      <c r="A44" s="184" t="s">
        <v>90</v>
      </c>
      <c r="B44" s="115"/>
      <c r="C44" s="195">
        <v>14</v>
      </c>
      <c r="D44" s="196">
        <v>0</v>
      </c>
      <c r="E44" s="196">
        <v>56</v>
      </c>
      <c r="F44" s="196">
        <v>0</v>
      </c>
      <c r="G44" s="196">
        <v>24</v>
      </c>
      <c r="H44" s="196">
        <v>0</v>
      </c>
      <c r="I44" s="196">
        <v>43</v>
      </c>
      <c r="J44" s="196">
        <v>0</v>
      </c>
      <c r="K44" s="197">
        <v>137</v>
      </c>
      <c r="L44" s="109"/>
      <c r="M44" s="109"/>
      <c r="N44" s="109"/>
      <c r="O44" s="109"/>
      <c r="P44" s="109"/>
      <c r="Q44" s="109"/>
      <c r="R44" s="109"/>
      <c r="S44" s="109"/>
      <c r="T44" s="109"/>
      <c r="U44" s="109"/>
      <c r="V44" s="109"/>
      <c r="W44" s="109"/>
      <c r="X44" s="109"/>
      <c r="Y44" s="109"/>
    </row>
    <row r="45" spans="1:25">
      <c r="A45" s="115"/>
      <c r="B45" s="115"/>
      <c r="C45" s="109"/>
      <c r="D45" s="109"/>
      <c r="E45" s="109"/>
      <c r="F45" s="109"/>
      <c r="G45" s="109"/>
      <c r="H45" s="109"/>
      <c r="I45" s="109"/>
      <c r="J45" s="109"/>
      <c r="K45" s="109"/>
      <c r="L45" s="109"/>
      <c r="M45" s="109"/>
      <c r="N45" s="109"/>
      <c r="O45" s="109"/>
      <c r="P45" s="109"/>
      <c r="Q45" s="109"/>
      <c r="R45" s="109"/>
      <c r="S45" s="109"/>
      <c r="T45" s="109"/>
      <c r="U45" s="109"/>
      <c r="V45" s="109"/>
      <c r="W45" s="109"/>
      <c r="X45" s="109"/>
      <c r="Y45" s="109"/>
    </row>
    <row r="46" spans="1:25">
      <c r="A46" s="115"/>
      <c r="B46" s="115"/>
      <c r="C46" s="109"/>
      <c r="D46" s="109"/>
      <c r="E46" s="109"/>
      <c r="F46" s="109"/>
      <c r="G46" s="109"/>
      <c r="H46" s="109"/>
      <c r="I46" s="109"/>
      <c r="J46" s="109"/>
      <c r="K46" s="109"/>
      <c r="L46" s="109"/>
      <c r="M46" s="109"/>
      <c r="N46" s="109"/>
      <c r="O46" s="109"/>
      <c r="P46" s="109"/>
      <c r="Q46" s="109"/>
      <c r="R46" s="109"/>
      <c r="S46" s="109"/>
      <c r="T46" s="109"/>
      <c r="U46" s="109"/>
      <c r="V46" s="109"/>
      <c r="W46" s="109"/>
      <c r="X46" s="109"/>
      <c r="Y46" s="109"/>
    </row>
    <row r="47" spans="1:25">
      <c r="A47" s="115"/>
      <c r="B47" s="115"/>
      <c r="C47" s="109"/>
      <c r="D47" s="109"/>
      <c r="E47" s="109"/>
      <c r="F47" s="109"/>
      <c r="G47" s="109"/>
      <c r="H47" s="109"/>
      <c r="I47" s="109"/>
      <c r="J47" s="109"/>
      <c r="K47" s="109"/>
      <c r="L47" s="109"/>
      <c r="M47" s="109"/>
      <c r="N47" s="109"/>
      <c r="O47" s="109"/>
      <c r="P47" s="109"/>
      <c r="Q47" s="109"/>
      <c r="R47" s="109"/>
      <c r="S47" s="109"/>
      <c r="T47" s="109"/>
      <c r="U47" s="109"/>
      <c r="V47" s="109"/>
      <c r="W47" s="109"/>
      <c r="X47" s="109"/>
      <c r="Y47" s="109"/>
    </row>
    <row r="48" spans="1:25" ht="14.1" customHeight="1">
      <c r="A48" s="109" t="s">
        <v>496</v>
      </c>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row>
    <row r="49" spans="1:25" ht="14.1" customHeight="1">
      <c r="A49" s="109" t="s">
        <v>494</v>
      </c>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row>
    <row r="50" spans="1:25" ht="14.1" customHeight="1">
      <c r="A50" s="109" t="s">
        <v>82</v>
      </c>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CFA1-5D0E-4376-A1C1-5F4A15FB0AA9}">
  <sheetPr>
    <tabColor theme="0" tint="-4.9989318521683403E-2"/>
  </sheetPr>
  <dimension ref="A1:M64"/>
  <sheetViews>
    <sheetView view="pageBreakPreview" zoomScale="60" zoomScaleNormal="100" workbookViewId="0">
      <selection activeCell="M43" sqref="M43"/>
    </sheetView>
  </sheetViews>
  <sheetFormatPr baseColWidth="10" defaultColWidth="11.44140625" defaultRowHeight="13.2"/>
  <cols>
    <col min="1" max="1" width="78.6640625" style="199" customWidth="1"/>
    <col min="2" max="2" width="1.6640625" style="199" customWidth="1"/>
    <col min="3" max="11" width="26.6640625" style="199" customWidth="1"/>
    <col min="12" max="12" width="1.6640625" style="199" customWidth="1"/>
    <col min="13" max="13" width="21.88671875" style="199" customWidth="1"/>
    <col min="14" max="16384" width="11.44140625" style="199"/>
  </cols>
  <sheetData>
    <row r="1" spans="1:13">
      <c r="A1" s="199" t="s">
        <v>22</v>
      </c>
    </row>
    <row r="2" spans="1:13" ht="28.5" customHeight="1">
      <c r="A2" s="591" t="s">
        <v>676</v>
      </c>
      <c r="B2" s="591"/>
      <c r="C2" s="591"/>
      <c r="D2" s="591"/>
      <c r="E2" s="591"/>
      <c r="F2" s="591"/>
      <c r="G2" s="591"/>
      <c r="H2" s="591"/>
      <c r="I2" s="591"/>
      <c r="J2" s="591"/>
      <c r="K2" s="591"/>
      <c r="L2" s="591"/>
      <c r="M2" s="591"/>
    </row>
    <row r="3" spans="1:13" ht="28.5" customHeight="1">
      <c r="A3" s="591" t="str">
        <f>UPPER(CONCATENATE("Septiembre 2022"))</f>
        <v>SEPTIEMBRE 2022</v>
      </c>
      <c r="B3" s="591"/>
      <c r="C3" s="591"/>
      <c r="D3" s="591"/>
      <c r="E3" s="591"/>
      <c r="F3" s="591"/>
      <c r="G3" s="591"/>
      <c r="H3" s="591"/>
      <c r="I3" s="591"/>
      <c r="J3" s="591"/>
      <c r="K3" s="591"/>
      <c r="L3" s="591"/>
      <c r="M3" s="591"/>
    </row>
    <row r="4" spans="1:13">
      <c r="A4" s="200"/>
    </row>
    <row r="5" spans="1:13" ht="33" customHeight="1">
      <c r="A5" s="592" t="s">
        <v>86</v>
      </c>
      <c r="B5" s="593"/>
      <c r="C5" s="595" t="s">
        <v>500</v>
      </c>
      <c r="D5" s="595"/>
      <c r="E5" s="595"/>
      <c r="F5" s="595"/>
      <c r="G5" s="595"/>
      <c r="H5" s="595"/>
      <c r="I5" s="595"/>
      <c r="J5" s="595"/>
      <c r="K5" s="595"/>
      <c r="M5" s="594" t="s">
        <v>90</v>
      </c>
    </row>
    <row r="6" spans="1:13" ht="33" customHeight="1">
      <c r="A6" s="592"/>
      <c r="B6" s="593"/>
      <c r="C6" s="450" t="s">
        <v>508</v>
      </c>
      <c r="D6" s="450" t="s">
        <v>507</v>
      </c>
      <c r="E6" s="450" t="s">
        <v>506</v>
      </c>
      <c r="F6" s="450" t="s">
        <v>505</v>
      </c>
      <c r="G6" s="450" t="s">
        <v>504</v>
      </c>
      <c r="H6" s="450" t="s">
        <v>503</v>
      </c>
      <c r="I6" s="450" t="s">
        <v>502</v>
      </c>
      <c r="J6" s="450" t="s">
        <v>501</v>
      </c>
      <c r="K6" s="450" t="s">
        <v>510</v>
      </c>
      <c r="M6" s="594"/>
    </row>
    <row r="7" spans="1:13" ht="8.1" customHeight="1">
      <c r="A7" s="201"/>
      <c r="B7" s="202"/>
      <c r="K7" s="202"/>
    </row>
    <row r="8" spans="1:13" ht="24" customHeight="1">
      <c r="A8" s="494" t="s">
        <v>94</v>
      </c>
      <c r="B8" s="495"/>
      <c r="C8" s="496">
        <v>339</v>
      </c>
      <c r="D8" s="496">
        <v>348</v>
      </c>
      <c r="E8" s="496">
        <v>384</v>
      </c>
      <c r="F8" s="496">
        <v>322</v>
      </c>
      <c r="G8" s="496">
        <v>232</v>
      </c>
      <c r="H8" s="496">
        <v>154</v>
      </c>
      <c r="I8" s="496">
        <v>124</v>
      </c>
      <c r="J8" s="496">
        <v>97</v>
      </c>
      <c r="K8" s="496">
        <v>109</v>
      </c>
      <c r="L8" s="497"/>
      <c r="M8" s="498">
        <v>2109</v>
      </c>
    </row>
    <row r="9" spans="1:13" ht="24" customHeight="1">
      <c r="A9" s="494" t="s">
        <v>95</v>
      </c>
      <c r="B9" s="495"/>
      <c r="C9" s="499">
        <v>1774</v>
      </c>
      <c r="D9" s="499">
        <v>2567</v>
      </c>
      <c r="E9" s="499">
        <v>2694</v>
      </c>
      <c r="F9" s="499">
        <v>2320</v>
      </c>
      <c r="G9" s="499">
        <v>1903</v>
      </c>
      <c r="H9" s="499">
        <v>1023</v>
      </c>
      <c r="I9" s="496">
        <v>516</v>
      </c>
      <c r="J9" s="496">
        <v>259</v>
      </c>
      <c r="K9" s="496">
        <v>223</v>
      </c>
      <c r="L9" s="497"/>
      <c r="M9" s="498">
        <v>13279</v>
      </c>
    </row>
    <row r="10" spans="1:13" ht="24" customHeight="1">
      <c r="A10" s="494" t="s">
        <v>96</v>
      </c>
      <c r="B10" s="495"/>
      <c r="C10" s="496">
        <v>149</v>
      </c>
      <c r="D10" s="496">
        <v>209</v>
      </c>
      <c r="E10" s="496">
        <v>206</v>
      </c>
      <c r="F10" s="496">
        <v>232</v>
      </c>
      <c r="G10" s="496">
        <v>196</v>
      </c>
      <c r="H10" s="496">
        <v>117</v>
      </c>
      <c r="I10" s="496">
        <v>62</v>
      </c>
      <c r="J10" s="496">
        <v>39</v>
      </c>
      <c r="K10" s="496">
        <v>34</v>
      </c>
      <c r="L10" s="497"/>
      <c r="M10" s="498">
        <v>1244</v>
      </c>
    </row>
    <row r="11" spans="1:13" ht="24" customHeight="1">
      <c r="A11" s="494" t="s">
        <v>97</v>
      </c>
      <c r="B11" s="495"/>
      <c r="C11" s="496">
        <v>113</v>
      </c>
      <c r="D11" s="496">
        <v>167</v>
      </c>
      <c r="E11" s="496">
        <v>191</v>
      </c>
      <c r="F11" s="496">
        <v>179</v>
      </c>
      <c r="G11" s="496">
        <v>151</v>
      </c>
      <c r="H11" s="496">
        <v>120</v>
      </c>
      <c r="I11" s="496">
        <v>76</v>
      </c>
      <c r="J11" s="496">
        <v>35</v>
      </c>
      <c r="K11" s="496">
        <v>55</v>
      </c>
      <c r="L11" s="497"/>
      <c r="M11" s="498">
        <v>1087</v>
      </c>
    </row>
    <row r="12" spans="1:13" ht="24" customHeight="1">
      <c r="A12" s="494" t="s">
        <v>100</v>
      </c>
      <c r="B12" s="495"/>
      <c r="C12" s="496">
        <v>802</v>
      </c>
      <c r="D12" s="496">
        <v>783</v>
      </c>
      <c r="E12" s="496">
        <v>740</v>
      </c>
      <c r="F12" s="496">
        <v>714</v>
      </c>
      <c r="G12" s="496">
        <v>620</v>
      </c>
      <c r="H12" s="496">
        <v>429</v>
      </c>
      <c r="I12" s="496">
        <v>327</v>
      </c>
      <c r="J12" s="496">
        <v>243</v>
      </c>
      <c r="K12" s="496">
        <v>228</v>
      </c>
      <c r="L12" s="497"/>
      <c r="M12" s="498">
        <v>4886</v>
      </c>
    </row>
    <row r="13" spans="1:13" ht="24" customHeight="1">
      <c r="A13" s="494" t="s">
        <v>101</v>
      </c>
      <c r="B13" s="495"/>
      <c r="C13" s="499">
        <v>1114</v>
      </c>
      <c r="D13" s="499">
        <v>1625</v>
      </c>
      <c r="E13" s="499">
        <v>1875</v>
      </c>
      <c r="F13" s="499">
        <v>1488</v>
      </c>
      <c r="G13" s="499">
        <v>1040</v>
      </c>
      <c r="H13" s="496">
        <v>749</v>
      </c>
      <c r="I13" s="496">
        <v>510</v>
      </c>
      <c r="J13" s="496">
        <v>313</v>
      </c>
      <c r="K13" s="496">
        <v>275</v>
      </c>
      <c r="L13" s="497"/>
      <c r="M13" s="498">
        <v>8989</v>
      </c>
    </row>
    <row r="14" spans="1:13" ht="24" customHeight="1">
      <c r="A14" s="494" t="s">
        <v>102</v>
      </c>
      <c r="B14" s="495"/>
      <c r="C14" s="499">
        <v>1980</v>
      </c>
      <c r="D14" s="499">
        <v>3496</v>
      </c>
      <c r="E14" s="499">
        <v>4540</v>
      </c>
      <c r="F14" s="499">
        <v>4710</v>
      </c>
      <c r="G14" s="499">
        <v>3870</v>
      </c>
      <c r="H14" s="499">
        <v>3076</v>
      </c>
      <c r="I14" s="499">
        <v>2012</v>
      </c>
      <c r="J14" s="499">
        <v>1176</v>
      </c>
      <c r="K14" s="499">
        <v>1034</v>
      </c>
      <c r="L14" s="497"/>
      <c r="M14" s="498">
        <v>25894</v>
      </c>
    </row>
    <row r="15" spans="1:13" ht="24" customHeight="1">
      <c r="A15" s="494" t="s">
        <v>98</v>
      </c>
      <c r="B15" s="495"/>
      <c r="C15" s="496">
        <v>758</v>
      </c>
      <c r="D15" s="496">
        <v>862</v>
      </c>
      <c r="E15" s="496">
        <v>830</v>
      </c>
      <c r="F15" s="496">
        <v>623</v>
      </c>
      <c r="G15" s="496">
        <v>502</v>
      </c>
      <c r="H15" s="496">
        <v>292</v>
      </c>
      <c r="I15" s="496">
        <v>188</v>
      </c>
      <c r="J15" s="496">
        <v>112</v>
      </c>
      <c r="K15" s="496">
        <v>141</v>
      </c>
      <c r="L15" s="497"/>
      <c r="M15" s="498">
        <v>4308</v>
      </c>
    </row>
    <row r="16" spans="1:13" ht="24" customHeight="1">
      <c r="A16" s="494" t="s">
        <v>99</v>
      </c>
      <c r="B16" s="495"/>
      <c r="C16" s="496">
        <v>126</v>
      </c>
      <c r="D16" s="496">
        <v>214</v>
      </c>
      <c r="E16" s="496">
        <v>230</v>
      </c>
      <c r="F16" s="496">
        <v>193</v>
      </c>
      <c r="G16" s="496">
        <v>168</v>
      </c>
      <c r="H16" s="496">
        <v>142</v>
      </c>
      <c r="I16" s="496">
        <v>105</v>
      </c>
      <c r="J16" s="496">
        <v>57</v>
      </c>
      <c r="K16" s="496">
        <v>53</v>
      </c>
      <c r="L16" s="497"/>
      <c r="M16" s="498">
        <v>1288</v>
      </c>
    </row>
    <row r="17" spans="1:13" ht="24" customHeight="1">
      <c r="A17" s="494" t="s">
        <v>103</v>
      </c>
      <c r="B17" s="495"/>
      <c r="C17" s="496">
        <v>378</v>
      </c>
      <c r="D17" s="496">
        <v>709</v>
      </c>
      <c r="E17" s="496">
        <v>757</v>
      </c>
      <c r="F17" s="496">
        <v>629</v>
      </c>
      <c r="G17" s="496">
        <v>540</v>
      </c>
      <c r="H17" s="496">
        <v>338</v>
      </c>
      <c r="I17" s="496">
        <v>214</v>
      </c>
      <c r="J17" s="496">
        <v>114</v>
      </c>
      <c r="K17" s="496">
        <v>144</v>
      </c>
      <c r="L17" s="497"/>
      <c r="M17" s="498">
        <v>3823</v>
      </c>
    </row>
    <row r="18" spans="1:13" ht="24" customHeight="1">
      <c r="A18" s="494" t="s">
        <v>108</v>
      </c>
      <c r="B18" s="495"/>
      <c r="C18" s="499">
        <v>6747</v>
      </c>
      <c r="D18" s="499">
        <v>5793</v>
      </c>
      <c r="E18" s="499">
        <v>5810</v>
      </c>
      <c r="F18" s="499">
        <v>5357</v>
      </c>
      <c r="G18" s="499">
        <v>4192</v>
      </c>
      <c r="H18" s="499">
        <v>2974</v>
      </c>
      <c r="I18" s="499">
        <v>1683</v>
      </c>
      <c r="J18" s="496">
        <v>971</v>
      </c>
      <c r="K18" s="496">
        <v>821</v>
      </c>
      <c r="L18" s="497"/>
      <c r="M18" s="498">
        <v>34348</v>
      </c>
    </row>
    <row r="19" spans="1:13" ht="24" customHeight="1">
      <c r="A19" s="494" t="s">
        <v>104</v>
      </c>
      <c r="B19" s="495"/>
      <c r="C19" s="499">
        <v>1159</v>
      </c>
      <c r="D19" s="499">
        <v>1599</v>
      </c>
      <c r="E19" s="499">
        <v>1411</v>
      </c>
      <c r="F19" s="499">
        <v>1082</v>
      </c>
      <c r="G19" s="496">
        <v>821</v>
      </c>
      <c r="H19" s="496">
        <v>548</v>
      </c>
      <c r="I19" s="496">
        <v>251</v>
      </c>
      <c r="J19" s="496">
        <v>148</v>
      </c>
      <c r="K19" s="496">
        <v>257</v>
      </c>
      <c r="L19" s="497"/>
      <c r="M19" s="498">
        <v>7276</v>
      </c>
    </row>
    <row r="20" spans="1:13" ht="24" customHeight="1">
      <c r="A20" s="494" t="s">
        <v>105</v>
      </c>
      <c r="B20" s="495"/>
      <c r="C20" s="496">
        <v>314</v>
      </c>
      <c r="D20" s="496">
        <v>553</v>
      </c>
      <c r="E20" s="496">
        <v>713</v>
      </c>
      <c r="F20" s="496">
        <v>688</v>
      </c>
      <c r="G20" s="496">
        <v>566</v>
      </c>
      <c r="H20" s="496">
        <v>477</v>
      </c>
      <c r="I20" s="496">
        <v>315</v>
      </c>
      <c r="J20" s="496">
        <v>226</v>
      </c>
      <c r="K20" s="496">
        <v>268</v>
      </c>
      <c r="L20" s="497"/>
      <c r="M20" s="498">
        <v>4120</v>
      </c>
    </row>
    <row r="21" spans="1:13" ht="24" customHeight="1">
      <c r="A21" s="494" t="s">
        <v>106</v>
      </c>
      <c r="B21" s="495"/>
      <c r="C21" s="496">
        <v>440</v>
      </c>
      <c r="D21" s="496">
        <v>735</v>
      </c>
      <c r="E21" s="496">
        <v>843</v>
      </c>
      <c r="F21" s="496">
        <v>862</v>
      </c>
      <c r="G21" s="496">
        <v>657</v>
      </c>
      <c r="H21" s="496">
        <v>482</v>
      </c>
      <c r="I21" s="496">
        <v>303</v>
      </c>
      <c r="J21" s="496">
        <v>173</v>
      </c>
      <c r="K21" s="496">
        <v>258</v>
      </c>
      <c r="L21" s="497"/>
      <c r="M21" s="498">
        <v>4753</v>
      </c>
    </row>
    <row r="22" spans="1:13" ht="24" customHeight="1">
      <c r="A22" s="494" t="s">
        <v>107</v>
      </c>
      <c r="B22" s="495"/>
      <c r="C22" s="499">
        <v>1481</v>
      </c>
      <c r="D22" s="499">
        <v>2356</v>
      </c>
      <c r="E22" s="499">
        <v>2654</v>
      </c>
      <c r="F22" s="499">
        <v>2290</v>
      </c>
      <c r="G22" s="499">
        <v>1865</v>
      </c>
      <c r="H22" s="499">
        <v>1221</v>
      </c>
      <c r="I22" s="496">
        <v>796</v>
      </c>
      <c r="J22" s="496">
        <v>424</v>
      </c>
      <c r="K22" s="496">
        <v>436</v>
      </c>
      <c r="L22" s="497"/>
      <c r="M22" s="498">
        <v>13523</v>
      </c>
    </row>
    <row r="23" spans="1:13" ht="24" customHeight="1">
      <c r="A23" s="494" t="s">
        <v>109</v>
      </c>
      <c r="B23" s="495"/>
      <c r="C23" s="496">
        <v>771</v>
      </c>
      <c r="D23" s="499">
        <v>1164</v>
      </c>
      <c r="E23" s="499">
        <v>1147</v>
      </c>
      <c r="F23" s="499">
        <v>1020</v>
      </c>
      <c r="G23" s="496">
        <v>832</v>
      </c>
      <c r="H23" s="496">
        <v>619</v>
      </c>
      <c r="I23" s="496">
        <v>408</v>
      </c>
      <c r="J23" s="496">
        <v>254</v>
      </c>
      <c r="K23" s="496">
        <v>214</v>
      </c>
      <c r="L23" s="497"/>
      <c r="M23" s="498">
        <v>6429</v>
      </c>
    </row>
    <row r="24" spans="1:13" ht="24" customHeight="1">
      <c r="A24" s="494" t="s">
        <v>110</v>
      </c>
      <c r="B24" s="495"/>
      <c r="C24" s="496">
        <v>386</v>
      </c>
      <c r="D24" s="496">
        <v>623</v>
      </c>
      <c r="E24" s="496">
        <v>657</v>
      </c>
      <c r="F24" s="496">
        <v>675</v>
      </c>
      <c r="G24" s="496">
        <v>563</v>
      </c>
      <c r="H24" s="496">
        <v>416</v>
      </c>
      <c r="I24" s="496">
        <v>250</v>
      </c>
      <c r="J24" s="496">
        <v>169</v>
      </c>
      <c r="K24" s="496">
        <v>231</v>
      </c>
      <c r="L24" s="497"/>
      <c r="M24" s="498">
        <v>3970</v>
      </c>
    </row>
    <row r="25" spans="1:13" ht="24" customHeight="1">
      <c r="A25" s="494" t="s">
        <v>111</v>
      </c>
      <c r="B25" s="495"/>
      <c r="C25" s="496">
        <v>50</v>
      </c>
      <c r="D25" s="496">
        <v>299</v>
      </c>
      <c r="E25" s="496">
        <v>502</v>
      </c>
      <c r="F25" s="496">
        <v>476</v>
      </c>
      <c r="G25" s="496">
        <v>309</v>
      </c>
      <c r="H25" s="496">
        <v>315</v>
      </c>
      <c r="I25" s="496">
        <v>168</v>
      </c>
      <c r="J25" s="496">
        <v>85</v>
      </c>
      <c r="K25" s="496">
        <v>128</v>
      </c>
      <c r="L25" s="497"/>
      <c r="M25" s="498">
        <v>2332</v>
      </c>
    </row>
    <row r="26" spans="1:13" ht="24" customHeight="1">
      <c r="A26" s="494" t="s">
        <v>112</v>
      </c>
      <c r="B26" s="495"/>
      <c r="C26" s="499">
        <v>1309</v>
      </c>
      <c r="D26" s="499">
        <v>2044</v>
      </c>
      <c r="E26" s="499">
        <v>1946</v>
      </c>
      <c r="F26" s="499">
        <v>1614</v>
      </c>
      <c r="G26" s="499">
        <v>1113</v>
      </c>
      <c r="H26" s="496">
        <v>786</v>
      </c>
      <c r="I26" s="496">
        <v>427</v>
      </c>
      <c r="J26" s="496">
        <v>224</v>
      </c>
      <c r="K26" s="496">
        <v>211</v>
      </c>
      <c r="L26" s="497"/>
      <c r="M26" s="498">
        <v>9674</v>
      </c>
    </row>
    <row r="27" spans="1:13" ht="24" customHeight="1">
      <c r="A27" s="494" t="s">
        <v>113</v>
      </c>
      <c r="B27" s="495"/>
      <c r="C27" s="496">
        <v>243</v>
      </c>
      <c r="D27" s="496">
        <v>508</v>
      </c>
      <c r="E27" s="496">
        <v>661</v>
      </c>
      <c r="F27" s="496">
        <v>630</v>
      </c>
      <c r="G27" s="496">
        <v>621</v>
      </c>
      <c r="H27" s="496">
        <v>468</v>
      </c>
      <c r="I27" s="496">
        <v>363</v>
      </c>
      <c r="J27" s="496">
        <v>216</v>
      </c>
      <c r="K27" s="496">
        <v>268</v>
      </c>
      <c r="L27" s="497"/>
      <c r="M27" s="498">
        <v>3978</v>
      </c>
    </row>
    <row r="28" spans="1:13" ht="24" customHeight="1">
      <c r="A28" s="494" t="s">
        <v>114</v>
      </c>
      <c r="B28" s="495"/>
      <c r="C28" s="496">
        <v>893</v>
      </c>
      <c r="D28" s="499">
        <v>1323</v>
      </c>
      <c r="E28" s="499">
        <v>1448</v>
      </c>
      <c r="F28" s="499">
        <v>1405</v>
      </c>
      <c r="G28" s="499">
        <v>1136</v>
      </c>
      <c r="H28" s="496">
        <v>912</v>
      </c>
      <c r="I28" s="496">
        <v>640</v>
      </c>
      <c r="J28" s="496">
        <v>408</v>
      </c>
      <c r="K28" s="496">
        <v>494</v>
      </c>
      <c r="L28" s="497"/>
      <c r="M28" s="498">
        <v>8659</v>
      </c>
    </row>
    <row r="29" spans="1:13" ht="24" customHeight="1">
      <c r="A29" s="494" t="s">
        <v>115</v>
      </c>
      <c r="B29" s="495"/>
      <c r="C29" s="496">
        <v>389</v>
      </c>
      <c r="D29" s="496">
        <v>544</v>
      </c>
      <c r="E29" s="496">
        <v>629</v>
      </c>
      <c r="F29" s="496">
        <v>506</v>
      </c>
      <c r="G29" s="496">
        <v>354</v>
      </c>
      <c r="H29" s="496">
        <v>259</v>
      </c>
      <c r="I29" s="496">
        <v>143</v>
      </c>
      <c r="J29" s="496">
        <v>106</v>
      </c>
      <c r="K29" s="496">
        <v>78</v>
      </c>
      <c r="L29" s="497"/>
      <c r="M29" s="498">
        <v>3008</v>
      </c>
    </row>
    <row r="30" spans="1:13" ht="24" customHeight="1">
      <c r="A30" s="494" t="s">
        <v>116</v>
      </c>
      <c r="B30" s="495"/>
      <c r="C30" s="496">
        <v>577</v>
      </c>
      <c r="D30" s="496">
        <v>729</v>
      </c>
      <c r="E30" s="496">
        <v>739</v>
      </c>
      <c r="F30" s="496">
        <v>578</v>
      </c>
      <c r="G30" s="496">
        <v>388</v>
      </c>
      <c r="H30" s="496">
        <v>289</v>
      </c>
      <c r="I30" s="496">
        <v>166</v>
      </c>
      <c r="J30" s="496">
        <v>97</v>
      </c>
      <c r="K30" s="496">
        <v>110</v>
      </c>
      <c r="L30" s="497"/>
      <c r="M30" s="498">
        <v>3673</v>
      </c>
    </row>
    <row r="31" spans="1:13" ht="24" customHeight="1">
      <c r="A31" s="494" t="s">
        <v>117</v>
      </c>
      <c r="B31" s="495"/>
      <c r="C31" s="496">
        <v>308</v>
      </c>
      <c r="D31" s="496">
        <v>478</v>
      </c>
      <c r="E31" s="496">
        <v>517</v>
      </c>
      <c r="F31" s="496">
        <v>405</v>
      </c>
      <c r="G31" s="496">
        <v>307</v>
      </c>
      <c r="H31" s="496">
        <v>203</v>
      </c>
      <c r="I31" s="496">
        <v>137</v>
      </c>
      <c r="J31" s="496">
        <v>88</v>
      </c>
      <c r="K31" s="496">
        <v>111</v>
      </c>
      <c r="L31" s="497"/>
      <c r="M31" s="498">
        <v>2554</v>
      </c>
    </row>
    <row r="32" spans="1:13" ht="24" customHeight="1">
      <c r="A32" s="494" t="s">
        <v>118</v>
      </c>
      <c r="B32" s="495"/>
      <c r="C32" s="496">
        <v>569</v>
      </c>
      <c r="D32" s="496">
        <v>739</v>
      </c>
      <c r="E32" s="496">
        <v>772</v>
      </c>
      <c r="F32" s="496">
        <v>611</v>
      </c>
      <c r="G32" s="496">
        <v>449</v>
      </c>
      <c r="H32" s="496">
        <v>390</v>
      </c>
      <c r="I32" s="496">
        <v>246</v>
      </c>
      <c r="J32" s="496">
        <v>204</v>
      </c>
      <c r="K32" s="496">
        <v>189</v>
      </c>
      <c r="L32" s="497"/>
      <c r="M32" s="498">
        <v>4169</v>
      </c>
    </row>
    <row r="33" spans="1:13" ht="24" customHeight="1">
      <c r="A33" s="494" t="s">
        <v>119</v>
      </c>
      <c r="B33" s="495"/>
      <c r="C33" s="499">
        <v>1655</v>
      </c>
      <c r="D33" s="499">
        <v>2020</v>
      </c>
      <c r="E33" s="499">
        <v>1864</v>
      </c>
      <c r="F33" s="499">
        <v>1705</v>
      </c>
      <c r="G33" s="499">
        <v>1254</v>
      </c>
      <c r="H33" s="499">
        <v>1033</v>
      </c>
      <c r="I33" s="496">
        <v>593</v>
      </c>
      <c r="J33" s="496">
        <v>282</v>
      </c>
      <c r="K33" s="496">
        <v>301</v>
      </c>
      <c r="L33" s="497"/>
      <c r="M33" s="498">
        <v>10707</v>
      </c>
    </row>
    <row r="34" spans="1:13" ht="24" customHeight="1">
      <c r="A34" s="494" t="s">
        <v>120</v>
      </c>
      <c r="B34" s="495"/>
      <c r="C34" s="496">
        <v>915</v>
      </c>
      <c r="D34" s="496">
        <v>818</v>
      </c>
      <c r="E34" s="496">
        <v>770</v>
      </c>
      <c r="F34" s="496">
        <v>633</v>
      </c>
      <c r="G34" s="496">
        <v>452</v>
      </c>
      <c r="H34" s="496">
        <v>351</v>
      </c>
      <c r="I34" s="496">
        <v>213</v>
      </c>
      <c r="J34" s="496">
        <v>155</v>
      </c>
      <c r="K34" s="496">
        <v>242</v>
      </c>
      <c r="L34" s="497"/>
      <c r="M34" s="498">
        <v>4549</v>
      </c>
    </row>
    <row r="35" spans="1:13" ht="24" customHeight="1">
      <c r="A35" s="494" t="s">
        <v>121</v>
      </c>
      <c r="B35" s="495"/>
      <c r="C35" s="496">
        <v>422</v>
      </c>
      <c r="D35" s="496">
        <v>733</v>
      </c>
      <c r="E35" s="496">
        <v>708</v>
      </c>
      <c r="F35" s="496">
        <v>645</v>
      </c>
      <c r="G35" s="496">
        <v>533</v>
      </c>
      <c r="H35" s="496">
        <v>408</v>
      </c>
      <c r="I35" s="496">
        <v>284</v>
      </c>
      <c r="J35" s="496">
        <v>141</v>
      </c>
      <c r="K35" s="496">
        <v>209</v>
      </c>
      <c r="L35" s="497"/>
      <c r="M35" s="498">
        <v>4083</v>
      </c>
    </row>
    <row r="36" spans="1:13" ht="24" customHeight="1">
      <c r="A36" s="494" t="s">
        <v>122</v>
      </c>
      <c r="B36" s="495"/>
      <c r="C36" s="496">
        <v>114</v>
      </c>
      <c r="D36" s="496">
        <v>192</v>
      </c>
      <c r="E36" s="496">
        <v>187</v>
      </c>
      <c r="F36" s="496">
        <v>153</v>
      </c>
      <c r="G36" s="496">
        <v>115</v>
      </c>
      <c r="H36" s="496">
        <v>87</v>
      </c>
      <c r="I36" s="496">
        <v>51</v>
      </c>
      <c r="J36" s="496">
        <v>25</v>
      </c>
      <c r="K36" s="496">
        <v>24</v>
      </c>
      <c r="L36" s="497"/>
      <c r="M36" s="498">
        <v>948</v>
      </c>
    </row>
    <row r="37" spans="1:13" ht="24" customHeight="1">
      <c r="A37" s="494" t="s">
        <v>123</v>
      </c>
      <c r="B37" s="495"/>
      <c r="C37" s="499">
        <v>1007</v>
      </c>
      <c r="D37" s="499">
        <v>1063</v>
      </c>
      <c r="E37" s="499">
        <v>1026</v>
      </c>
      <c r="F37" s="499">
        <v>1053</v>
      </c>
      <c r="G37" s="496">
        <v>930</v>
      </c>
      <c r="H37" s="496">
        <v>843</v>
      </c>
      <c r="I37" s="496">
        <v>609</v>
      </c>
      <c r="J37" s="496">
        <v>391</v>
      </c>
      <c r="K37" s="496">
        <v>354</v>
      </c>
      <c r="L37" s="497"/>
      <c r="M37" s="498">
        <v>7276</v>
      </c>
    </row>
    <row r="38" spans="1:13" ht="24" customHeight="1">
      <c r="A38" s="494" t="s">
        <v>124</v>
      </c>
      <c r="B38" s="495"/>
      <c r="C38" s="496">
        <v>129</v>
      </c>
      <c r="D38" s="496">
        <v>240</v>
      </c>
      <c r="E38" s="496">
        <v>229</v>
      </c>
      <c r="F38" s="496">
        <v>230</v>
      </c>
      <c r="G38" s="496">
        <v>203</v>
      </c>
      <c r="H38" s="496">
        <v>171</v>
      </c>
      <c r="I38" s="496">
        <v>117</v>
      </c>
      <c r="J38" s="496">
        <v>61</v>
      </c>
      <c r="K38" s="496">
        <v>102</v>
      </c>
      <c r="L38" s="497"/>
      <c r="M38" s="498">
        <v>1482</v>
      </c>
    </row>
    <row r="39" spans="1:13" ht="24" customHeight="1">
      <c r="A39" s="494" t="s">
        <v>125</v>
      </c>
      <c r="B39" s="495"/>
      <c r="C39" s="496">
        <v>428</v>
      </c>
      <c r="D39" s="496">
        <v>484</v>
      </c>
      <c r="E39" s="496">
        <v>434</v>
      </c>
      <c r="F39" s="496">
        <v>349</v>
      </c>
      <c r="G39" s="496">
        <v>268</v>
      </c>
      <c r="H39" s="496">
        <v>172</v>
      </c>
      <c r="I39" s="496">
        <v>123</v>
      </c>
      <c r="J39" s="496">
        <v>72</v>
      </c>
      <c r="K39" s="496">
        <v>111</v>
      </c>
      <c r="L39" s="497"/>
      <c r="M39" s="498">
        <v>2441</v>
      </c>
    </row>
    <row r="40" spans="1:13" ht="8.1" customHeight="1">
      <c r="A40" s="500"/>
      <c r="B40" s="495"/>
      <c r="C40" s="501"/>
      <c r="D40" s="501"/>
      <c r="E40" s="501"/>
      <c r="F40" s="501"/>
      <c r="G40" s="501"/>
      <c r="H40" s="501"/>
      <c r="I40" s="501"/>
      <c r="J40" s="501"/>
      <c r="K40" s="501"/>
      <c r="L40" s="497"/>
      <c r="M40" s="497"/>
    </row>
    <row r="41" spans="1:13" ht="24" customHeight="1">
      <c r="A41" s="502" t="s">
        <v>93</v>
      </c>
      <c r="B41" s="495"/>
      <c r="C41" s="503">
        <v>27839</v>
      </c>
      <c r="D41" s="503">
        <v>36017</v>
      </c>
      <c r="E41" s="503">
        <v>38114</v>
      </c>
      <c r="F41" s="503">
        <v>34377</v>
      </c>
      <c r="G41" s="503">
        <v>27150</v>
      </c>
      <c r="H41" s="503">
        <v>19864</v>
      </c>
      <c r="I41" s="503">
        <v>12420</v>
      </c>
      <c r="J41" s="503">
        <v>7365</v>
      </c>
      <c r="K41" s="503">
        <v>7713</v>
      </c>
      <c r="L41" s="497"/>
      <c r="M41" s="504">
        <v>210859</v>
      </c>
    </row>
    <row r="42" spans="1:13" ht="8.1" customHeight="1">
      <c r="A42" s="495"/>
      <c r="B42" s="495"/>
      <c r="C42" s="497"/>
      <c r="D42" s="497"/>
      <c r="E42" s="497"/>
      <c r="F42" s="497"/>
      <c r="G42" s="497"/>
      <c r="H42" s="497"/>
      <c r="I42" s="497"/>
      <c r="J42" s="497"/>
      <c r="K42" s="495"/>
      <c r="L42" s="497"/>
      <c r="M42" s="497"/>
    </row>
    <row r="43" spans="1:13" ht="24" customHeight="1">
      <c r="A43" s="494" t="s">
        <v>126</v>
      </c>
      <c r="B43" s="505"/>
      <c r="C43" s="496">
        <v>7</v>
      </c>
      <c r="D43" s="496">
        <v>35</v>
      </c>
      <c r="E43" s="496">
        <v>68</v>
      </c>
      <c r="F43" s="496">
        <v>101</v>
      </c>
      <c r="G43" s="496">
        <v>111</v>
      </c>
      <c r="H43" s="496">
        <v>92</v>
      </c>
      <c r="I43" s="496">
        <v>73</v>
      </c>
      <c r="J43" s="496">
        <v>39</v>
      </c>
      <c r="K43" s="496">
        <v>49</v>
      </c>
      <c r="L43" s="497"/>
      <c r="M43" s="498">
        <v>575</v>
      </c>
    </row>
    <row r="44" spans="1:13" ht="24" customHeight="1">
      <c r="A44" s="494" t="s">
        <v>127</v>
      </c>
      <c r="B44" s="505"/>
      <c r="C44" s="496">
        <v>48</v>
      </c>
      <c r="D44" s="496">
        <v>245</v>
      </c>
      <c r="E44" s="496">
        <v>285</v>
      </c>
      <c r="F44" s="496">
        <v>272</v>
      </c>
      <c r="G44" s="496">
        <v>261</v>
      </c>
      <c r="H44" s="496">
        <v>230</v>
      </c>
      <c r="I44" s="496">
        <v>165</v>
      </c>
      <c r="J44" s="496">
        <v>112</v>
      </c>
      <c r="K44" s="496">
        <v>55</v>
      </c>
      <c r="L44" s="497"/>
      <c r="M44" s="498">
        <v>1673</v>
      </c>
    </row>
    <row r="45" spans="1:13" ht="24" customHeight="1">
      <c r="A45" s="494" t="s">
        <v>128</v>
      </c>
      <c r="B45" s="505"/>
      <c r="C45" s="496">
        <v>82</v>
      </c>
      <c r="D45" s="496">
        <v>280</v>
      </c>
      <c r="E45" s="496">
        <v>358</v>
      </c>
      <c r="F45" s="496">
        <v>346</v>
      </c>
      <c r="G45" s="496">
        <v>256</v>
      </c>
      <c r="H45" s="496">
        <v>179</v>
      </c>
      <c r="I45" s="496">
        <v>96</v>
      </c>
      <c r="J45" s="496">
        <v>44</v>
      </c>
      <c r="K45" s="496">
        <v>27</v>
      </c>
      <c r="L45" s="497"/>
      <c r="M45" s="498">
        <v>1668</v>
      </c>
    </row>
    <row r="46" spans="1:13" ht="24" customHeight="1">
      <c r="A46" s="494" t="s">
        <v>129</v>
      </c>
      <c r="B46" s="505"/>
      <c r="C46" s="496">
        <v>7</v>
      </c>
      <c r="D46" s="496">
        <v>16</v>
      </c>
      <c r="E46" s="496">
        <v>30</v>
      </c>
      <c r="F46" s="496">
        <v>24</v>
      </c>
      <c r="G46" s="496">
        <v>27</v>
      </c>
      <c r="H46" s="496">
        <v>37</v>
      </c>
      <c r="I46" s="496">
        <v>12</v>
      </c>
      <c r="J46" s="496">
        <v>8</v>
      </c>
      <c r="K46" s="496">
        <v>4</v>
      </c>
      <c r="L46" s="497"/>
      <c r="M46" s="498">
        <v>165</v>
      </c>
    </row>
    <row r="47" spans="1:13" ht="24" customHeight="1">
      <c r="A47" s="494" t="s">
        <v>130</v>
      </c>
      <c r="B47" s="505"/>
      <c r="C47" s="496">
        <v>8</v>
      </c>
      <c r="D47" s="496">
        <v>63</v>
      </c>
      <c r="E47" s="496">
        <v>79</v>
      </c>
      <c r="F47" s="496">
        <v>97</v>
      </c>
      <c r="G47" s="496">
        <v>98</v>
      </c>
      <c r="H47" s="496">
        <v>84</v>
      </c>
      <c r="I47" s="496">
        <v>55</v>
      </c>
      <c r="J47" s="496">
        <v>24</v>
      </c>
      <c r="K47" s="496">
        <v>14</v>
      </c>
      <c r="L47" s="497"/>
      <c r="M47" s="498">
        <v>522</v>
      </c>
    </row>
    <row r="48" spans="1:13" ht="24" customHeight="1">
      <c r="A48" s="494" t="s">
        <v>131</v>
      </c>
      <c r="B48" s="505"/>
      <c r="C48" s="496">
        <v>218</v>
      </c>
      <c r="D48" s="496">
        <v>298</v>
      </c>
      <c r="E48" s="496">
        <v>435</v>
      </c>
      <c r="F48" s="496">
        <v>439</v>
      </c>
      <c r="G48" s="496">
        <v>322</v>
      </c>
      <c r="H48" s="496">
        <v>194</v>
      </c>
      <c r="I48" s="496">
        <v>134</v>
      </c>
      <c r="J48" s="496">
        <v>66</v>
      </c>
      <c r="K48" s="496">
        <v>27</v>
      </c>
      <c r="L48" s="497"/>
      <c r="M48" s="498">
        <v>2133</v>
      </c>
    </row>
    <row r="49" spans="1:13" ht="24" customHeight="1">
      <c r="A49" s="494" t="s">
        <v>132</v>
      </c>
      <c r="B49" s="505"/>
      <c r="C49" s="496">
        <v>229</v>
      </c>
      <c r="D49" s="496">
        <v>401</v>
      </c>
      <c r="E49" s="496">
        <v>419</v>
      </c>
      <c r="F49" s="496">
        <v>405</v>
      </c>
      <c r="G49" s="496">
        <v>279</v>
      </c>
      <c r="H49" s="496">
        <v>189</v>
      </c>
      <c r="I49" s="496">
        <v>111</v>
      </c>
      <c r="J49" s="496">
        <v>68</v>
      </c>
      <c r="K49" s="496">
        <v>48</v>
      </c>
      <c r="L49" s="497"/>
      <c r="M49" s="498">
        <v>2149</v>
      </c>
    </row>
    <row r="50" spans="1:13" ht="24" customHeight="1">
      <c r="A50" s="494" t="s">
        <v>133</v>
      </c>
      <c r="B50" s="505"/>
      <c r="C50" s="496">
        <v>103</v>
      </c>
      <c r="D50" s="496">
        <v>279</v>
      </c>
      <c r="E50" s="496">
        <v>395</v>
      </c>
      <c r="F50" s="496">
        <v>387</v>
      </c>
      <c r="G50" s="496">
        <v>254</v>
      </c>
      <c r="H50" s="496">
        <v>163</v>
      </c>
      <c r="I50" s="496">
        <v>111</v>
      </c>
      <c r="J50" s="496">
        <v>65</v>
      </c>
      <c r="K50" s="496">
        <v>58</v>
      </c>
      <c r="L50" s="497"/>
      <c r="M50" s="498">
        <v>1815</v>
      </c>
    </row>
    <row r="51" spans="1:13" ht="24" customHeight="1">
      <c r="A51" s="494" t="s">
        <v>134</v>
      </c>
      <c r="B51" s="505"/>
      <c r="C51" s="496">
        <v>52</v>
      </c>
      <c r="D51" s="496">
        <v>240</v>
      </c>
      <c r="E51" s="496">
        <v>403</v>
      </c>
      <c r="F51" s="496">
        <v>423</v>
      </c>
      <c r="G51" s="496">
        <v>336</v>
      </c>
      <c r="H51" s="496">
        <v>222</v>
      </c>
      <c r="I51" s="496">
        <v>150</v>
      </c>
      <c r="J51" s="496">
        <v>85</v>
      </c>
      <c r="K51" s="496">
        <v>49</v>
      </c>
      <c r="L51" s="497"/>
      <c r="M51" s="498">
        <v>1960</v>
      </c>
    </row>
    <row r="52" spans="1:13" ht="24" customHeight="1">
      <c r="A52" s="494" t="s">
        <v>135</v>
      </c>
      <c r="B52" s="505"/>
      <c r="C52" s="496">
        <v>70</v>
      </c>
      <c r="D52" s="496">
        <v>215</v>
      </c>
      <c r="E52" s="496">
        <v>313</v>
      </c>
      <c r="F52" s="496">
        <v>352</v>
      </c>
      <c r="G52" s="496">
        <v>257</v>
      </c>
      <c r="H52" s="496">
        <v>178</v>
      </c>
      <c r="I52" s="496">
        <v>96</v>
      </c>
      <c r="J52" s="496">
        <v>57</v>
      </c>
      <c r="K52" s="496">
        <v>33</v>
      </c>
      <c r="L52" s="497"/>
      <c r="M52" s="498">
        <v>1571</v>
      </c>
    </row>
    <row r="53" spans="1:13" ht="24" customHeight="1">
      <c r="A53" s="494" t="s">
        <v>136</v>
      </c>
      <c r="B53" s="505"/>
      <c r="C53" s="496">
        <v>78</v>
      </c>
      <c r="D53" s="496">
        <v>186</v>
      </c>
      <c r="E53" s="496">
        <v>248</v>
      </c>
      <c r="F53" s="496">
        <v>222</v>
      </c>
      <c r="G53" s="496">
        <v>166</v>
      </c>
      <c r="H53" s="496">
        <v>109</v>
      </c>
      <c r="I53" s="496">
        <v>55</v>
      </c>
      <c r="J53" s="496">
        <v>46</v>
      </c>
      <c r="K53" s="496">
        <v>35</v>
      </c>
      <c r="L53" s="497"/>
      <c r="M53" s="498">
        <v>1145</v>
      </c>
    </row>
    <row r="54" spans="1:13" ht="24" customHeight="1">
      <c r="A54" s="494" t="s">
        <v>137</v>
      </c>
      <c r="B54" s="505"/>
      <c r="C54" s="496">
        <v>59</v>
      </c>
      <c r="D54" s="496">
        <v>154</v>
      </c>
      <c r="E54" s="496">
        <v>269</v>
      </c>
      <c r="F54" s="496">
        <v>264</v>
      </c>
      <c r="G54" s="496">
        <v>210</v>
      </c>
      <c r="H54" s="496">
        <v>170</v>
      </c>
      <c r="I54" s="496">
        <v>86</v>
      </c>
      <c r="J54" s="496">
        <v>62</v>
      </c>
      <c r="K54" s="496">
        <v>29</v>
      </c>
      <c r="L54" s="497"/>
      <c r="M54" s="498">
        <v>1303</v>
      </c>
    </row>
    <row r="55" spans="1:13" ht="24" customHeight="1">
      <c r="A55" s="494" t="s">
        <v>138</v>
      </c>
      <c r="B55" s="505"/>
      <c r="C55" s="496">
        <v>127</v>
      </c>
      <c r="D55" s="496">
        <v>269</v>
      </c>
      <c r="E55" s="496">
        <v>454</v>
      </c>
      <c r="F55" s="496">
        <v>388</v>
      </c>
      <c r="G55" s="496">
        <v>289</v>
      </c>
      <c r="H55" s="496">
        <v>205</v>
      </c>
      <c r="I55" s="496">
        <v>117</v>
      </c>
      <c r="J55" s="496">
        <v>70</v>
      </c>
      <c r="K55" s="496">
        <v>29</v>
      </c>
      <c r="L55" s="497"/>
      <c r="M55" s="498">
        <v>1948</v>
      </c>
    </row>
    <row r="56" spans="1:13" ht="24" customHeight="1">
      <c r="A56" s="494" t="s">
        <v>139</v>
      </c>
      <c r="B56" s="505"/>
      <c r="C56" s="496">
        <v>6</v>
      </c>
      <c r="D56" s="496">
        <v>9</v>
      </c>
      <c r="E56" s="496">
        <v>27</v>
      </c>
      <c r="F56" s="496">
        <v>19</v>
      </c>
      <c r="G56" s="496">
        <v>15</v>
      </c>
      <c r="H56" s="496">
        <v>18</v>
      </c>
      <c r="I56" s="496">
        <v>24</v>
      </c>
      <c r="J56" s="496">
        <v>9</v>
      </c>
      <c r="K56" s="496">
        <v>10</v>
      </c>
      <c r="L56" s="497"/>
      <c r="M56" s="498">
        <v>137</v>
      </c>
    </row>
    <row r="57" spans="1:13" ht="8.1" customHeight="1">
      <c r="A57" s="500"/>
      <c r="B57" s="505"/>
      <c r="C57" s="501"/>
      <c r="D57" s="501"/>
      <c r="E57" s="501"/>
      <c r="F57" s="501"/>
      <c r="G57" s="501"/>
      <c r="H57" s="501"/>
      <c r="I57" s="501"/>
      <c r="J57" s="501"/>
      <c r="K57" s="501"/>
      <c r="L57" s="497"/>
      <c r="M57" s="497"/>
    </row>
    <row r="58" spans="1:13" ht="24" customHeight="1">
      <c r="A58" s="502" t="s">
        <v>93</v>
      </c>
      <c r="B58" s="505"/>
      <c r="C58" s="503">
        <v>1094</v>
      </c>
      <c r="D58" s="503">
        <v>2690</v>
      </c>
      <c r="E58" s="503">
        <v>3783</v>
      </c>
      <c r="F58" s="503">
        <v>3739</v>
      </c>
      <c r="G58" s="503">
        <v>2881</v>
      </c>
      <c r="H58" s="503">
        <v>2070</v>
      </c>
      <c r="I58" s="503">
        <v>1285</v>
      </c>
      <c r="J58" s="503">
        <v>755</v>
      </c>
      <c r="K58" s="503">
        <v>467</v>
      </c>
      <c r="L58" s="497"/>
      <c r="M58" s="504">
        <v>18764</v>
      </c>
    </row>
    <row r="59" spans="1:13" ht="8.1" customHeight="1">
      <c r="A59" s="505"/>
      <c r="B59" s="495"/>
      <c r="C59" s="497"/>
      <c r="D59" s="497"/>
      <c r="E59" s="497"/>
      <c r="F59" s="497"/>
      <c r="G59" s="497"/>
      <c r="H59" s="497"/>
      <c r="I59" s="497"/>
      <c r="J59" s="497"/>
      <c r="K59" s="505"/>
      <c r="L59" s="497"/>
      <c r="M59" s="497"/>
    </row>
    <row r="60" spans="1:13" ht="24" customHeight="1">
      <c r="A60" s="502" t="s">
        <v>90</v>
      </c>
      <c r="B60" s="495"/>
      <c r="C60" s="503">
        <v>28933</v>
      </c>
      <c r="D60" s="506">
        <v>38707</v>
      </c>
      <c r="E60" s="506">
        <v>41897</v>
      </c>
      <c r="F60" s="506">
        <v>38116</v>
      </c>
      <c r="G60" s="506">
        <v>30031</v>
      </c>
      <c r="H60" s="506">
        <v>21934</v>
      </c>
      <c r="I60" s="506">
        <v>13705</v>
      </c>
      <c r="J60" s="506">
        <v>8120</v>
      </c>
      <c r="K60" s="507">
        <v>8180</v>
      </c>
      <c r="L60" s="497"/>
      <c r="M60" s="504">
        <v>229623</v>
      </c>
    </row>
    <row r="61" spans="1:13">
      <c r="A61" s="200"/>
    </row>
    <row r="62" spans="1:13" ht="14.1" customHeight="1">
      <c r="A62" s="208" t="s">
        <v>509</v>
      </c>
    </row>
    <row r="63" spans="1:13" ht="14.1" customHeight="1">
      <c r="A63" s="208" t="s">
        <v>81</v>
      </c>
    </row>
    <row r="64" spans="1:13" ht="14.1" customHeight="1">
      <c r="A64" s="208" t="s">
        <v>82</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5" firstPageNumber="41"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ED75-D2E2-47A7-8E87-AE0CB0F25BF6}">
  <sheetPr>
    <tabColor theme="0" tint="-4.9989318521683403E-2"/>
  </sheetPr>
  <dimension ref="A1:L34"/>
  <sheetViews>
    <sheetView view="pageBreakPreview" zoomScale="115" zoomScaleNormal="100" zoomScaleSheetLayoutView="115" workbookViewId="0">
      <selection activeCell="N27" sqref="N27"/>
    </sheetView>
  </sheetViews>
  <sheetFormatPr baseColWidth="10" defaultColWidth="11.44140625" defaultRowHeight="13.2"/>
  <cols>
    <col min="1" max="5" width="11.44140625" style="199"/>
    <col min="6" max="6" width="12.5546875" style="199" customWidth="1"/>
    <col min="7" max="7" width="12.6640625" style="199" bestFit="1" customWidth="1"/>
    <col min="8" max="16384" width="11.44140625" style="199"/>
  </cols>
  <sheetData>
    <row r="1" spans="1:12" ht="21">
      <c r="A1" s="596" t="s">
        <v>511</v>
      </c>
      <c r="B1" s="596"/>
      <c r="C1" s="596"/>
      <c r="D1" s="596"/>
      <c r="E1" s="596"/>
      <c r="F1" s="596"/>
      <c r="G1" s="596"/>
      <c r="H1" s="596"/>
      <c r="I1" s="596"/>
      <c r="J1" s="596"/>
      <c r="K1" s="326"/>
      <c r="L1" s="326"/>
    </row>
    <row r="2" spans="1:12" ht="21">
      <c r="A2" s="596" t="s">
        <v>75</v>
      </c>
      <c r="B2" s="596"/>
      <c r="C2" s="596"/>
      <c r="D2" s="596"/>
      <c r="E2" s="596"/>
      <c r="F2" s="596"/>
      <c r="G2" s="596"/>
      <c r="H2" s="596"/>
      <c r="I2" s="596"/>
      <c r="J2" s="596"/>
      <c r="K2" s="326"/>
      <c r="L2" s="326"/>
    </row>
    <row r="10" spans="1:12">
      <c r="A10" s="209" t="s">
        <v>508</v>
      </c>
      <c r="B10" s="209" t="s">
        <v>507</v>
      </c>
      <c r="C10" s="209" t="s">
        <v>506</v>
      </c>
      <c r="D10" s="209" t="s">
        <v>505</v>
      </c>
      <c r="E10" s="209" t="s">
        <v>504</v>
      </c>
      <c r="F10" s="209" t="s">
        <v>503</v>
      </c>
      <c r="G10" s="209" t="s">
        <v>502</v>
      </c>
      <c r="H10" s="209" t="s">
        <v>501</v>
      </c>
      <c r="I10" s="209" t="s">
        <v>510</v>
      </c>
      <c r="J10" s="209" t="s">
        <v>90</v>
      </c>
      <c r="K10" s="209"/>
    </row>
    <row r="11" spans="1:12">
      <c r="A11" s="210">
        <v>28933</v>
      </c>
      <c r="B11" s="210">
        <v>38707</v>
      </c>
      <c r="C11" s="210">
        <v>41897</v>
      </c>
      <c r="D11" s="210">
        <v>38116</v>
      </c>
      <c r="E11" s="210">
        <v>30031</v>
      </c>
      <c r="F11" s="210">
        <v>21934</v>
      </c>
      <c r="G11" s="210">
        <v>13705</v>
      </c>
      <c r="H11" s="210">
        <v>8120</v>
      </c>
      <c r="I11" s="210">
        <v>8180</v>
      </c>
      <c r="J11" s="209"/>
      <c r="K11" s="209"/>
    </row>
    <row r="28" spans="5:6" ht="18.75" customHeight="1"/>
    <row r="29" spans="5:6" ht="40.5" customHeight="1">
      <c r="E29" s="508" t="s">
        <v>83</v>
      </c>
      <c r="F29" s="509">
        <v>229623</v>
      </c>
    </row>
    <row r="30" spans="5:6" ht="17.25" customHeight="1">
      <c r="E30" s="165"/>
      <c r="F30" s="329"/>
    </row>
    <row r="31" spans="5:6" ht="17.25" customHeight="1">
      <c r="E31" s="165"/>
      <c r="F31" s="329"/>
    </row>
    <row r="33" spans="1:1" ht="9" customHeight="1">
      <c r="A33" s="432" t="s">
        <v>81</v>
      </c>
    </row>
    <row r="34" spans="1:1" ht="9" customHeight="1">
      <c r="A34" s="432" t="s">
        <v>82</v>
      </c>
    </row>
  </sheetData>
  <mergeCells count="2">
    <mergeCell ref="A1:J1"/>
    <mergeCell ref="A2:J2"/>
  </mergeCells>
  <printOptions horizontalCentered="1"/>
  <pageMargins left="0.23622047244094491" right="0.23622047244094491" top="0.94488188976377963" bottom="0.35433070866141736" header="0.19685039370078741" footer="0.31496062992125984"/>
  <pageSetup firstPageNumber="42"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163BC-B586-4081-9EF9-99C222DCAA3C}">
  <sheetPr>
    <tabColor theme="0" tint="-4.9989318521683403E-2"/>
    <pageSetUpPr fitToPage="1"/>
  </sheetPr>
  <dimension ref="A1:Q24"/>
  <sheetViews>
    <sheetView view="pageBreakPreview" zoomScale="85" zoomScaleNormal="100" zoomScaleSheetLayoutView="85" workbookViewId="0">
      <selection activeCell="D39" sqref="D39"/>
    </sheetView>
  </sheetViews>
  <sheetFormatPr baseColWidth="10" defaultColWidth="11.44140625" defaultRowHeight="13.2"/>
  <cols>
    <col min="1" max="1" width="30.33203125" style="199" customWidth="1"/>
    <col min="2" max="2" width="1.6640625" style="199" customWidth="1"/>
    <col min="3" max="8" width="14.6640625" style="199" customWidth="1"/>
    <col min="9" max="9" width="1.6640625" style="199" customWidth="1"/>
    <col min="10" max="15" width="14.6640625" style="199" customWidth="1"/>
    <col min="16" max="16" width="1.6640625" style="199" customWidth="1"/>
    <col min="17" max="17" width="14.6640625" style="199" customWidth="1"/>
    <col min="18" max="16384" width="11.44140625" style="199"/>
  </cols>
  <sheetData>
    <row r="1" spans="1:17">
      <c r="A1" s="199" t="s">
        <v>22</v>
      </c>
    </row>
    <row r="2" spans="1:17" ht="20.100000000000001" customHeight="1">
      <c r="A2" s="597" t="s">
        <v>522</v>
      </c>
      <c r="B2" s="597"/>
      <c r="C2" s="597"/>
      <c r="D2" s="597"/>
      <c r="E2" s="597"/>
      <c r="F2" s="597"/>
      <c r="G2" s="597"/>
      <c r="H2" s="597"/>
      <c r="I2" s="597"/>
      <c r="J2" s="597"/>
      <c r="K2" s="597"/>
      <c r="L2" s="597"/>
      <c r="M2" s="597"/>
      <c r="N2" s="597"/>
      <c r="O2" s="597"/>
      <c r="P2" s="597"/>
      <c r="Q2" s="597"/>
    </row>
    <row r="3" spans="1:17" ht="20.100000000000001" customHeight="1">
      <c r="A3" s="597" t="str">
        <f>UPPER(CONCATENATE("Septiembre 2022"))</f>
        <v>SEPTIEMBRE 2022</v>
      </c>
      <c r="B3" s="597"/>
      <c r="C3" s="597"/>
      <c r="D3" s="597"/>
      <c r="E3" s="597"/>
      <c r="F3" s="597"/>
      <c r="G3" s="597"/>
      <c r="H3" s="597"/>
      <c r="I3" s="597"/>
      <c r="J3" s="597"/>
      <c r="K3" s="597"/>
      <c r="L3" s="597"/>
      <c r="M3" s="597"/>
      <c r="N3" s="597"/>
      <c r="O3" s="597"/>
      <c r="P3" s="597"/>
      <c r="Q3" s="597"/>
    </row>
    <row r="4" spans="1:17" ht="60" customHeight="1">
      <c r="A4" s="200"/>
    </row>
    <row r="5" spans="1:17" ht="20.100000000000001" customHeight="1">
      <c r="A5" s="590" t="s">
        <v>57</v>
      </c>
      <c r="B5" s="211"/>
      <c r="C5" s="590" t="s">
        <v>87</v>
      </c>
      <c r="D5" s="590"/>
      <c r="E5" s="590"/>
      <c r="F5" s="590"/>
      <c r="G5" s="590"/>
      <c r="H5" s="590"/>
      <c r="I5" s="211"/>
      <c r="J5" s="590" t="s">
        <v>88</v>
      </c>
      <c r="K5" s="590"/>
      <c r="L5" s="590"/>
      <c r="M5" s="590"/>
      <c r="N5" s="590"/>
      <c r="O5" s="590"/>
      <c r="P5" s="598"/>
      <c r="Q5" s="590" t="s">
        <v>90</v>
      </c>
    </row>
    <row r="6" spans="1:17" ht="20.100000000000001" customHeight="1">
      <c r="A6" s="590"/>
      <c r="B6" s="211"/>
      <c r="C6" s="590" t="s">
        <v>143</v>
      </c>
      <c r="D6" s="590"/>
      <c r="E6" s="590" t="s">
        <v>144</v>
      </c>
      <c r="F6" s="590"/>
      <c r="G6" s="590" t="s">
        <v>93</v>
      </c>
      <c r="H6" s="590" t="s">
        <v>53</v>
      </c>
      <c r="I6" s="211"/>
      <c r="J6" s="590" t="s">
        <v>143</v>
      </c>
      <c r="K6" s="590"/>
      <c r="L6" s="590" t="s">
        <v>144</v>
      </c>
      <c r="M6" s="590"/>
      <c r="N6" s="590" t="s">
        <v>93</v>
      </c>
      <c r="O6" s="590" t="s">
        <v>53</v>
      </c>
      <c r="P6" s="598"/>
      <c r="Q6" s="590"/>
    </row>
    <row r="7" spans="1:17" ht="20.100000000000001" customHeight="1">
      <c r="A7" s="590"/>
      <c r="B7" s="211"/>
      <c r="C7" s="324" t="s">
        <v>91</v>
      </c>
      <c r="D7" s="324" t="s">
        <v>92</v>
      </c>
      <c r="E7" s="324" t="s">
        <v>91</v>
      </c>
      <c r="F7" s="324" t="s">
        <v>92</v>
      </c>
      <c r="G7" s="590"/>
      <c r="H7" s="590"/>
      <c r="I7" s="211"/>
      <c r="J7" s="324" t="s">
        <v>91</v>
      </c>
      <c r="K7" s="324" t="s">
        <v>92</v>
      </c>
      <c r="L7" s="324" t="s">
        <v>91</v>
      </c>
      <c r="M7" s="324" t="s">
        <v>92</v>
      </c>
      <c r="N7" s="590"/>
      <c r="O7" s="590"/>
      <c r="P7" s="598"/>
      <c r="Q7" s="590"/>
    </row>
    <row r="8" spans="1:17" ht="8.1" customHeight="1">
      <c r="A8" s="200"/>
      <c r="B8" s="200"/>
      <c r="C8" s="200"/>
      <c r="D8" s="200"/>
      <c r="E8" s="200"/>
      <c r="F8" s="200"/>
      <c r="G8" s="200"/>
      <c r="H8" s="200"/>
      <c r="I8" s="200"/>
      <c r="J8" s="200"/>
      <c r="K8" s="200"/>
      <c r="L8" s="200"/>
      <c r="M8" s="200"/>
      <c r="N8" s="200"/>
      <c r="O8" s="200"/>
      <c r="P8" s="200"/>
      <c r="Q8" s="200"/>
    </row>
    <row r="9" spans="1:17" ht="39.9" customHeight="1">
      <c r="A9" s="203" t="s">
        <v>513</v>
      </c>
      <c r="B9" s="202"/>
      <c r="C9" s="206">
        <v>12658</v>
      </c>
      <c r="D9" s="206">
        <v>1057</v>
      </c>
      <c r="E9" s="206">
        <v>11246</v>
      </c>
      <c r="F9" s="204">
        <v>654</v>
      </c>
      <c r="G9" s="205">
        <v>25615</v>
      </c>
      <c r="H9" s="437">
        <f>G9/Q9*100</f>
        <v>88.532125946151453</v>
      </c>
      <c r="I9" s="202"/>
      <c r="J9" s="206">
        <v>1660</v>
      </c>
      <c r="K9" s="204">
        <v>162</v>
      </c>
      <c r="L9" s="206">
        <v>1390</v>
      </c>
      <c r="M9" s="204">
        <v>106</v>
      </c>
      <c r="N9" s="205">
        <v>3318</v>
      </c>
      <c r="O9" s="437">
        <f>N9/Q9*100</f>
        <v>11.467874053848547</v>
      </c>
      <c r="P9" s="202"/>
      <c r="Q9" s="205">
        <v>28933</v>
      </c>
    </row>
    <row r="10" spans="1:17" ht="39.9" customHeight="1">
      <c r="A10" s="203" t="s">
        <v>514</v>
      </c>
      <c r="B10" s="202"/>
      <c r="C10" s="206">
        <v>13810</v>
      </c>
      <c r="D10" s="206">
        <v>1081</v>
      </c>
      <c r="E10" s="206">
        <v>17864</v>
      </c>
      <c r="F10" s="206">
        <v>1021</v>
      </c>
      <c r="G10" s="205">
        <v>33776</v>
      </c>
      <c r="H10" s="437">
        <f t="shared" ref="H10:H17" si="0">G10/Q10*100</f>
        <v>87.260702198568723</v>
      </c>
      <c r="I10" s="202"/>
      <c r="J10" s="206">
        <v>2016</v>
      </c>
      <c r="K10" s="204">
        <v>221</v>
      </c>
      <c r="L10" s="206">
        <v>2549</v>
      </c>
      <c r="M10" s="204">
        <v>145</v>
      </c>
      <c r="N10" s="205">
        <v>4931</v>
      </c>
      <c r="O10" s="437">
        <f t="shared" ref="O10:O17" si="1">N10/Q10*100</f>
        <v>12.739297801431265</v>
      </c>
      <c r="P10" s="202"/>
      <c r="Q10" s="205">
        <v>38707</v>
      </c>
    </row>
    <row r="11" spans="1:17" ht="39.9" customHeight="1">
      <c r="A11" s="203" t="s">
        <v>515</v>
      </c>
      <c r="B11" s="202"/>
      <c r="C11" s="206">
        <v>13590</v>
      </c>
      <c r="D11" s="204">
        <v>975</v>
      </c>
      <c r="E11" s="206">
        <v>20730</v>
      </c>
      <c r="F11" s="206">
        <v>1108</v>
      </c>
      <c r="G11" s="205">
        <v>36403</v>
      </c>
      <c r="H11" s="437">
        <f t="shared" si="0"/>
        <v>86.886889276081831</v>
      </c>
      <c r="I11" s="202"/>
      <c r="J11" s="206">
        <v>2166</v>
      </c>
      <c r="K11" s="204">
        <v>223</v>
      </c>
      <c r="L11" s="206">
        <v>2938</v>
      </c>
      <c r="M11" s="204">
        <v>167</v>
      </c>
      <c r="N11" s="205">
        <v>5494</v>
      </c>
      <c r="O11" s="437">
        <f t="shared" si="1"/>
        <v>13.113110723918181</v>
      </c>
      <c r="P11" s="202"/>
      <c r="Q11" s="205">
        <v>41897</v>
      </c>
    </row>
    <row r="12" spans="1:17" ht="39.9" customHeight="1">
      <c r="A12" s="203" t="s">
        <v>516</v>
      </c>
      <c r="B12" s="202"/>
      <c r="C12" s="206">
        <v>11442</v>
      </c>
      <c r="D12" s="204">
        <v>731</v>
      </c>
      <c r="E12" s="206">
        <v>19873</v>
      </c>
      <c r="F12" s="204">
        <v>918</v>
      </c>
      <c r="G12" s="205">
        <v>32964</v>
      </c>
      <c r="H12" s="437">
        <f t="shared" si="0"/>
        <v>86.483366565221957</v>
      </c>
      <c r="I12" s="202"/>
      <c r="J12" s="206">
        <v>2032</v>
      </c>
      <c r="K12" s="204">
        <v>223</v>
      </c>
      <c r="L12" s="206">
        <v>2751</v>
      </c>
      <c r="M12" s="204">
        <v>146</v>
      </c>
      <c r="N12" s="205">
        <v>5152</v>
      </c>
      <c r="O12" s="437">
        <f t="shared" si="1"/>
        <v>13.516633434778047</v>
      </c>
      <c r="P12" s="202"/>
      <c r="Q12" s="205">
        <v>38116</v>
      </c>
    </row>
    <row r="13" spans="1:17" ht="39.9" customHeight="1">
      <c r="A13" s="203" t="s">
        <v>517</v>
      </c>
      <c r="B13" s="202"/>
      <c r="C13" s="206">
        <v>8770</v>
      </c>
      <c r="D13" s="204">
        <v>562</v>
      </c>
      <c r="E13" s="206">
        <v>15998</v>
      </c>
      <c r="F13" s="204">
        <v>695</v>
      </c>
      <c r="G13" s="205">
        <v>26025</v>
      </c>
      <c r="H13" s="437">
        <f t="shared" si="0"/>
        <v>86.660450867436978</v>
      </c>
      <c r="I13" s="202"/>
      <c r="J13" s="206">
        <v>1575</v>
      </c>
      <c r="K13" s="204">
        <v>150</v>
      </c>
      <c r="L13" s="206">
        <v>2178</v>
      </c>
      <c r="M13" s="204">
        <v>103</v>
      </c>
      <c r="N13" s="205">
        <v>4006</v>
      </c>
      <c r="O13" s="437">
        <f t="shared" si="1"/>
        <v>13.33954913256302</v>
      </c>
      <c r="P13" s="202"/>
      <c r="Q13" s="205">
        <v>30031</v>
      </c>
    </row>
    <row r="14" spans="1:17" ht="39.9" customHeight="1">
      <c r="A14" s="203" t="s">
        <v>518</v>
      </c>
      <c r="B14" s="202"/>
      <c r="C14" s="206">
        <v>6083</v>
      </c>
      <c r="D14" s="204">
        <v>354</v>
      </c>
      <c r="E14" s="206">
        <v>11937</v>
      </c>
      <c r="F14" s="204">
        <v>543</v>
      </c>
      <c r="G14" s="205">
        <v>18917</v>
      </c>
      <c r="H14" s="437">
        <f t="shared" si="0"/>
        <v>86.245098933163121</v>
      </c>
      <c r="I14" s="202"/>
      <c r="J14" s="206">
        <v>1044</v>
      </c>
      <c r="K14" s="204">
        <v>100</v>
      </c>
      <c r="L14" s="206">
        <v>1795</v>
      </c>
      <c r="M14" s="204">
        <v>78</v>
      </c>
      <c r="N14" s="205">
        <v>3017</v>
      </c>
      <c r="O14" s="437">
        <f t="shared" si="1"/>
        <v>13.754901066836874</v>
      </c>
      <c r="P14" s="202"/>
      <c r="Q14" s="205">
        <v>21934</v>
      </c>
    </row>
    <row r="15" spans="1:17" ht="39.9" customHeight="1">
      <c r="A15" s="203" t="s">
        <v>519</v>
      </c>
      <c r="B15" s="202"/>
      <c r="C15" s="206">
        <v>3976</v>
      </c>
      <c r="D15" s="204">
        <v>224</v>
      </c>
      <c r="E15" s="206">
        <v>7319</v>
      </c>
      <c r="F15" s="204">
        <v>320</v>
      </c>
      <c r="G15" s="205">
        <v>11839</v>
      </c>
      <c r="H15" s="437">
        <f t="shared" si="0"/>
        <v>86.384531192995269</v>
      </c>
      <c r="I15" s="202"/>
      <c r="J15" s="204">
        <v>649</v>
      </c>
      <c r="K15" s="204">
        <v>57</v>
      </c>
      <c r="L15" s="206">
        <v>1103</v>
      </c>
      <c r="M15" s="204">
        <v>57</v>
      </c>
      <c r="N15" s="205">
        <v>1866</v>
      </c>
      <c r="O15" s="437">
        <f t="shared" si="1"/>
        <v>13.615468807004744</v>
      </c>
      <c r="P15" s="202"/>
      <c r="Q15" s="205">
        <v>13705</v>
      </c>
    </row>
    <row r="16" spans="1:17" ht="39.9" customHeight="1">
      <c r="A16" s="203" t="s">
        <v>520</v>
      </c>
      <c r="B16" s="202"/>
      <c r="C16" s="206">
        <v>2287</v>
      </c>
      <c r="D16" s="204">
        <v>113</v>
      </c>
      <c r="E16" s="206">
        <v>4457</v>
      </c>
      <c r="F16" s="204">
        <v>175</v>
      </c>
      <c r="G16" s="205">
        <v>7032</v>
      </c>
      <c r="H16" s="437">
        <f t="shared" si="0"/>
        <v>86.600985221674875</v>
      </c>
      <c r="I16" s="202"/>
      <c r="J16" s="204">
        <v>384</v>
      </c>
      <c r="K16" s="204">
        <v>41</v>
      </c>
      <c r="L16" s="204">
        <v>630</v>
      </c>
      <c r="M16" s="204">
        <v>33</v>
      </c>
      <c r="N16" s="205">
        <v>1088</v>
      </c>
      <c r="O16" s="437">
        <f t="shared" si="1"/>
        <v>13.399014778325121</v>
      </c>
      <c r="P16" s="202"/>
      <c r="Q16" s="205">
        <v>8120</v>
      </c>
    </row>
    <row r="17" spans="1:17" ht="39.9" customHeight="1">
      <c r="A17" s="203" t="s">
        <v>521</v>
      </c>
      <c r="B17" s="202"/>
      <c r="C17" s="206">
        <v>2122</v>
      </c>
      <c r="D17" s="206">
        <v>92</v>
      </c>
      <c r="E17" s="206">
        <v>5006</v>
      </c>
      <c r="F17" s="206">
        <v>169</v>
      </c>
      <c r="G17" s="205">
        <v>7389</v>
      </c>
      <c r="H17" s="437">
        <f t="shared" si="0"/>
        <v>90.330073349633253</v>
      </c>
      <c r="I17" s="202"/>
      <c r="J17" s="206">
        <v>273</v>
      </c>
      <c r="K17" s="206">
        <v>33</v>
      </c>
      <c r="L17" s="206">
        <v>454</v>
      </c>
      <c r="M17" s="206">
        <v>31</v>
      </c>
      <c r="N17" s="205">
        <v>791</v>
      </c>
      <c r="O17" s="437">
        <f t="shared" si="1"/>
        <v>9.6699266503667474</v>
      </c>
      <c r="P17" s="202"/>
      <c r="Q17" s="205">
        <v>8180</v>
      </c>
    </row>
    <row r="18" spans="1:17" ht="8.1" customHeight="1">
      <c r="A18" s="200"/>
      <c r="B18" s="200"/>
      <c r="C18" s="200"/>
      <c r="D18" s="200"/>
      <c r="E18" s="200"/>
      <c r="F18" s="200"/>
      <c r="G18" s="200"/>
      <c r="H18" s="200"/>
      <c r="I18" s="200"/>
      <c r="J18" s="200"/>
      <c r="K18" s="200"/>
      <c r="L18" s="200"/>
      <c r="M18" s="200"/>
      <c r="N18" s="200"/>
      <c r="O18" s="200"/>
      <c r="P18" s="200"/>
      <c r="Q18" s="200"/>
    </row>
    <row r="19" spans="1:17" s="215" customFormat="1" ht="39.9" customHeight="1">
      <c r="A19" s="214" t="s">
        <v>90</v>
      </c>
      <c r="B19" s="201"/>
      <c r="C19" s="207">
        <v>74738</v>
      </c>
      <c r="D19" s="207">
        <v>5189</v>
      </c>
      <c r="E19" s="207">
        <v>114430</v>
      </c>
      <c r="F19" s="207">
        <v>5603</v>
      </c>
      <c r="G19" s="207">
        <v>199960</v>
      </c>
      <c r="H19" s="433">
        <f>G19/Q19*100</f>
        <v>87.081868976539809</v>
      </c>
      <c r="I19" s="201"/>
      <c r="J19" s="207">
        <v>11799</v>
      </c>
      <c r="K19" s="207">
        <v>1210</v>
      </c>
      <c r="L19" s="207">
        <v>15788</v>
      </c>
      <c r="M19" s="212">
        <v>866</v>
      </c>
      <c r="N19" s="207">
        <v>29663</v>
      </c>
      <c r="O19" s="433">
        <f>N19/Q19*100</f>
        <v>12.918131023460194</v>
      </c>
      <c r="P19" s="201"/>
      <c r="Q19" s="207">
        <v>229623</v>
      </c>
    </row>
    <row r="20" spans="1:17">
      <c r="A20" s="200"/>
    </row>
    <row r="21" spans="1:17">
      <c r="A21" s="213" t="s">
        <v>81</v>
      </c>
    </row>
    <row r="22" spans="1:17">
      <c r="A22" s="213" t="s">
        <v>82</v>
      </c>
    </row>
    <row r="23" spans="1:17">
      <c r="A23" s="213"/>
    </row>
    <row r="24" spans="1:17">
      <c r="A24" s="213"/>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502" right="0.23622047244094502" top="0.94488188976378007" bottom="0.35433070866141703" header="0.196850393700787" footer="0.31496062992126"/>
  <pageSetup scale="62" firstPageNumber="43"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C144F-50FF-429B-A868-1E681557695B}">
  <sheetPr>
    <tabColor theme="0" tint="-4.9989318521683403E-2"/>
  </sheetPr>
  <dimension ref="A1:V65"/>
  <sheetViews>
    <sheetView view="pageBreakPreview" zoomScale="55" zoomScaleNormal="70" zoomScaleSheetLayoutView="55" workbookViewId="0">
      <selection activeCell="A2" sqref="A2:V2"/>
    </sheetView>
  </sheetViews>
  <sheetFormatPr baseColWidth="10" defaultColWidth="11.44140625" defaultRowHeight="14.4"/>
  <cols>
    <col min="1" max="1" width="75.6640625" style="356" customWidth="1"/>
    <col min="2" max="2" width="1.6640625" style="356" customWidth="1"/>
    <col min="3" max="20" width="14.6640625" style="356" customWidth="1"/>
    <col min="21" max="21" width="1.6640625" style="356" customWidth="1"/>
    <col min="22" max="22" width="20.6640625" style="356" customWidth="1"/>
    <col min="23" max="16384" width="11.44140625" style="356"/>
  </cols>
  <sheetData>
    <row r="1" spans="1:22">
      <c r="A1" s="355" t="s">
        <v>22</v>
      </c>
    </row>
    <row r="2" spans="1:22" ht="30.75" customHeight="1">
      <c r="A2" s="599" t="s">
        <v>686</v>
      </c>
      <c r="B2" s="599"/>
      <c r="C2" s="599"/>
      <c r="D2" s="599"/>
      <c r="E2" s="599"/>
      <c r="F2" s="599"/>
      <c r="G2" s="599"/>
      <c r="H2" s="599"/>
      <c r="I2" s="599"/>
      <c r="J2" s="599"/>
      <c r="K2" s="599"/>
      <c r="L2" s="599"/>
      <c r="M2" s="599"/>
      <c r="N2" s="599"/>
      <c r="O2" s="599"/>
      <c r="P2" s="599"/>
      <c r="Q2" s="599"/>
      <c r="R2" s="599"/>
      <c r="S2" s="599"/>
      <c r="T2" s="599"/>
      <c r="U2" s="599"/>
      <c r="V2" s="599"/>
    </row>
    <row r="3" spans="1:22" ht="30.75" customHeight="1">
      <c r="A3" s="599" t="s">
        <v>75</v>
      </c>
      <c r="B3" s="599"/>
      <c r="C3" s="599"/>
      <c r="D3" s="599"/>
      <c r="E3" s="599"/>
      <c r="F3" s="599"/>
      <c r="G3" s="599"/>
      <c r="H3" s="599"/>
      <c r="I3" s="599"/>
      <c r="J3" s="599"/>
      <c r="K3" s="599"/>
      <c r="L3" s="599"/>
      <c r="M3" s="599"/>
      <c r="N3" s="599"/>
      <c r="O3" s="599"/>
      <c r="P3" s="599"/>
      <c r="Q3" s="599"/>
      <c r="R3" s="599"/>
      <c r="S3" s="599"/>
      <c r="T3" s="599"/>
      <c r="U3" s="599"/>
      <c r="V3" s="599"/>
    </row>
    <row r="4" spans="1:22" ht="30.75" hidden="1" customHeight="1">
      <c r="A4" s="357"/>
      <c r="B4" s="357"/>
      <c r="C4" s="357"/>
      <c r="D4" s="357"/>
      <c r="E4" s="357"/>
      <c r="F4" s="357"/>
      <c r="G4" s="357"/>
      <c r="H4" s="357"/>
      <c r="I4" s="357"/>
      <c r="J4" s="357"/>
      <c r="K4" s="357"/>
      <c r="L4" s="357"/>
      <c r="M4" s="357"/>
      <c r="N4" s="357"/>
      <c r="O4" s="357"/>
      <c r="P4" s="357"/>
      <c r="Q4" s="357"/>
      <c r="R4" s="357"/>
      <c r="S4" s="357"/>
      <c r="T4" s="357"/>
      <c r="U4" s="357"/>
      <c r="V4" s="357"/>
    </row>
    <row r="5" spans="1:22" ht="30.75" customHeight="1">
      <c r="A5" s="357"/>
      <c r="B5" s="357"/>
      <c r="C5" s="357"/>
      <c r="D5" s="357"/>
      <c r="E5" s="357"/>
      <c r="F5" s="357"/>
      <c r="G5" s="357"/>
      <c r="H5" s="357"/>
      <c r="I5" s="357"/>
      <c r="J5" s="357"/>
      <c r="K5" s="357"/>
      <c r="L5" s="357"/>
      <c r="M5" s="357"/>
      <c r="N5" s="357"/>
      <c r="O5" s="357"/>
      <c r="P5" s="357"/>
      <c r="Q5" s="357"/>
      <c r="R5" s="357"/>
      <c r="S5" s="357"/>
      <c r="T5" s="357"/>
      <c r="U5" s="357"/>
      <c r="V5" s="357"/>
    </row>
    <row r="6" spans="1:22" ht="30.75" customHeight="1">
      <c r="A6" s="600" t="s">
        <v>86</v>
      </c>
      <c r="B6" s="601"/>
      <c r="C6" s="600" t="s">
        <v>710</v>
      </c>
      <c r="D6" s="600"/>
      <c r="E6" s="600"/>
      <c r="F6" s="600"/>
      <c r="G6" s="600"/>
      <c r="H6" s="600"/>
      <c r="I6" s="600"/>
      <c r="J6" s="600"/>
      <c r="K6" s="600"/>
      <c r="L6" s="600"/>
      <c r="M6" s="600"/>
      <c r="N6" s="600"/>
      <c r="O6" s="600"/>
      <c r="P6" s="600"/>
      <c r="Q6" s="600"/>
      <c r="R6" s="600"/>
      <c r="S6" s="600"/>
      <c r="T6" s="600"/>
      <c r="U6" s="374"/>
      <c r="V6" s="602" t="s">
        <v>90</v>
      </c>
    </row>
    <row r="7" spans="1:22" ht="112.5" customHeight="1">
      <c r="A7" s="600"/>
      <c r="B7" s="601"/>
      <c r="C7" s="439" t="s">
        <v>687</v>
      </c>
      <c r="D7" s="439" t="s">
        <v>688</v>
      </c>
      <c r="E7" s="439" t="s">
        <v>689</v>
      </c>
      <c r="F7" s="439" t="s">
        <v>690</v>
      </c>
      <c r="G7" s="439" t="s">
        <v>691</v>
      </c>
      <c r="H7" s="439" t="s">
        <v>692</v>
      </c>
      <c r="I7" s="439" t="s">
        <v>693</v>
      </c>
      <c r="J7" s="439" t="s">
        <v>694</v>
      </c>
      <c r="K7" s="439" t="s">
        <v>695</v>
      </c>
      <c r="L7" s="439" t="s">
        <v>696</v>
      </c>
      <c r="M7" s="439" t="s">
        <v>697</v>
      </c>
      <c r="N7" s="439" t="s">
        <v>698</v>
      </c>
      <c r="O7" s="439" t="s">
        <v>699</v>
      </c>
      <c r="P7" s="439" t="s">
        <v>700</v>
      </c>
      <c r="Q7" s="439" t="s">
        <v>701</v>
      </c>
      <c r="R7" s="439" t="s">
        <v>702</v>
      </c>
      <c r="S7" s="439" t="s">
        <v>703</v>
      </c>
      <c r="T7" s="439" t="s">
        <v>704</v>
      </c>
      <c r="U7" s="374"/>
      <c r="V7" s="602"/>
    </row>
    <row r="8" spans="1:22" ht="8.1" customHeight="1">
      <c r="A8" s="358"/>
      <c r="B8" s="359"/>
      <c r="C8" s="359"/>
      <c r="D8" s="359"/>
      <c r="E8" s="359"/>
      <c r="F8" s="358"/>
      <c r="U8" s="359"/>
      <c r="V8" s="359"/>
    </row>
    <row r="9" spans="1:22" s="365" customFormat="1" ht="23.25" customHeight="1">
      <c r="A9" s="360" t="s">
        <v>94</v>
      </c>
      <c r="B9" s="361"/>
      <c r="C9" s="362">
        <v>37</v>
      </c>
      <c r="D9" s="362">
        <v>35</v>
      </c>
      <c r="E9" s="362">
        <v>0</v>
      </c>
      <c r="F9" s="362">
        <v>0</v>
      </c>
      <c r="G9" s="362">
        <v>146</v>
      </c>
      <c r="H9" s="362">
        <v>363</v>
      </c>
      <c r="I9" s="362">
        <v>157</v>
      </c>
      <c r="J9" s="362">
        <v>862</v>
      </c>
      <c r="K9" s="362">
        <v>100</v>
      </c>
      <c r="L9" s="362">
        <v>170</v>
      </c>
      <c r="M9" s="362">
        <v>10</v>
      </c>
      <c r="N9" s="362">
        <v>50</v>
      </c>
      <c r="O9" s="362">
        <v>100</v>
      </c>
      <c r="P9" s="362">
        <v>72</v>
      </c>
      <c r="Q9" s="362">
        <v>0</v>
      </c>
      <c r="R9" s="362">
        <v>7</v>
      </c>
      <c r="S9" s="362">
        <v>0</v>
      </c>
      <c r="T9" s="362">
        <v>0</v>
      </c>
      <c r="U9" s="363">
        <v>0</v>
      </c>
      <c r="V9" s="364">
        <v>2109</v>
      </c>
    </row>
    <row r="10" spans="1:22" s="365" customFormat="1" ht="23.25" customHeight="1">
      <c r="A10" s="360" t="s">
        <v>95</v>
      </c>
      <c r="B10" s="361"/>
      <c r="C10" s="362">
        <v>177</v>
      </c>
      <c r="D10" s="362">
        <v>183</v>
      </c>
      <c r="E10" s="362">
        <v>7</v>
      </c>
      <c r="F10" s="362">
        <v>0</v>
      </c>
      <c r="G10" s="362">
        <v>1234</v>
      </c>
      <c r="H10" s="362">
        <v>1865</v>
      </c>
      <c r="I10" s="362">
        <v>2369</v>
      </c>
      <c r="J10" s="362">
        <v>3974</v>
      </c>
      <c r="K10" s="362">
        <v>1618</v>
      </c>
      <c r="L10" s="362">
        <v>1240</v>
      </c>
      <c r="M10" s="362">
        <v>103</v>
      </c>
      <c r="N10" s="362">
        <v>106</v>
      </c>
      <c r="O10" s="362">
        <v>217</v>
      </c>
      <c r="P10" s="362">
        <v>173</v>
      </c>
      <c r="Q10" s="362">
        <v>0</v>
      </c>
      <c r="R10" s="362">
        <v>11</v>
      </c>
      <c r="S10" s="362">
        <v>1</v>
      </c>
      <c r="T10" s="362">
        <v>1</v>
      </c>
      <c r="U10" s="366"/>
      <c r="V10" s="364">
        <v>13279</v>
      </c>
    </row>
    <row r="11" spans="1:22" s="365" customFormat="1" ht="23.25" customHeight="1">
      <c r="A11" s="360" t="s">
        <v>96</v>
      </c>
      <c r="B11" s="361"/>
      <c r="C11" s="362">
        <v>44</v>
      </c>
      <c r="D11" s="362">
        <v>44</v>
      </c>
      <c r="E11" s="362">
        <v>0</v>
      </c>
      <c r="F11" s="362">
        <v>1</v>
      </c>
      <c r="G11" s="362">
        <v>48</v>
      </c>
      <c r="H11" s="362">
        <v>192</v>
      </c>
      <c r="I11" s="362">
        <v>91</v>
      </c>
      <c r="J11" s="362">
        <v>474</v>
      </c>
      <c r="K11" s="362">
        <v>145</v>
      </c>
      <c r="L11" s="362">
        <v>152</v>
      </c>
      <c r="M11" s="362">
        <v>7</v>
      </c>
      <c r="N11" s="362">
        <v>3</v>
      </c>
      <c r="O11" s="362">
        <v>13</v>
      </c>
      <c r="P11" s="362">
        <v>27</v>
      </c>
      <c r="Q11" s="362">
        <v>1</v>
      </c>
      <c r="R11" s="362">
        <v>1</v>
      </c>
      <c r="S11" s="362">
        <v>0</v>
      </c>
      <c r="T11" s="362">
        <v>1</v>
      </c>
      <c r="U11" s="366"/>
      <c r="V11" s="364">
        <v>1244</v>
      </c>
    </row>
    <row r="12" spans="1:22" s="365" customFormat="1" ht="23.25" customHeight="1">
      <c r="A12" s="360" t="s">
        <v>97</v>
      </c>
      <c r="B12" s="361"/>
      <c r="C12" s="362">
        <v>106</v>
      </c>
      <c r="D12" s="362">
        <v>36</v>
      </c>
      <c r="E12" s="362">
        <v>1</v>
      </c>
      <c r="F12" s="362">
        <v>2</v>
      </c>
      <c r="G12" s="362">
        <v>134</v>
      </c>
      <c r="H12" s="362">
        <v>113</v>
      </c>
      <c r="I12" s="362">
        <v>109</v>
      </c>
      <c r="J12" s="362">
        <v>168</v>
      </c>
      <c r="K12" s="362">
        <v>241</v>
      </c>
      <c r="L12" s="362">
        <v>96</v>
      </c>
      <c r="M12" s="362">
        <v>6</v>
      </c>
      <c r="N12" s="362">
        <v>11</v>
      </c>
      <c r="O12" s="362">
        <v>12</v>
      </c>
      <c r="P12" s="362">
        <v>49</v>
      </c>
      <c r="Q12" s="362">
        <v>0</v>
      </c>
      <c r="R12" s="362">
        <v>2</v>
      </c>
      <c r="S12" s="362">
        <v>0</v>
      </c>
      <c r="T12" s="362">
        <v>1</v>
      </c>
      <c r="U12" s="366"/>
      <c r="V12" s="364">
        <v>1087</v>
      </c>
    </row>
    <row r="13" spans="1:22" s="365" customFormat="1" ht="23.25" customHeight="1">
      <c r="A13" s="360" t="s">
        <v>100</v>
      </c>
      <c r="B13" s="361"/>
      <c r="C13" s="362">
        <v>603</v>
      </c>
      <c r="D13" s="362">
        <v>370</v>
      </c>
      <c r="E13" s="362">
        <v>0</v>
      </c>
      <c r="F13" s="362">
        <v>0</v>
      </c>
      <c r="G13" s="362">
        <v>772</v>
      </c>
      <c r="H13" s="362">
        <v>805</v>
      </c>
      <c r="I13" s="362">
        <v>548</v>
      </c>
      <c r="J13" s="362">
        <v>820</v>
      </c>
      <c r="K13" s="362">
        <v>230</v>
      </c>
      <c r="L13" s="362">
        <v>340</v>
      </c>
      <c r="M13" s="362">
        <v>22</v>
      </c>
      <c r="N13" s="362">
        <v>79</v>
      </c>
      <c r="O13" s="362">
        <v>91</v>
      </c>
      <c r="P13" s="362">
        <v>189</v>
      </c>
      <c r="Q13" s="362">
        <v>2</v>
      </c>
      <c r="R13" s="362">
        <v>13</v>
      </c>
      <c r="S13" s="362">
        <v>0</v>
      </c>
      <c r="T13" s="362">
        <v>2</v>
      </c>
      <c r="U13" s="366"/>
      <c r="V13" s="364">
        <v>4886</v>
      </c>
    </row>
    <row r="14" spans="1:22" s="365" customFormat="1" ht="23.25" customHeight="1">
      <c r="A14" s="360" t="s">
        <v>101</v>
      </c>
      <c r="B14" s="361"/>
      <c r="C14" s="362">
        <v>173</v>
      </c>
      <c r="D14" s="362">
        <v>81</v>
      </c>
      <c r="E14" s="362">
        <v>1</v>
      </c>
      <c r="F14" s="362">
        <v>0</v>
      </c>
      <c r="G14" s="362">
        <v>1430</v>
      </c>
      <c r="H14" s="362">
        <v>1492</v>
      </c>
      <c r="I14" s="362">
        <v>1070</v>
      </c>
      <c r="J14" s="362">
        <v>2573</v>
      </c>
      <c r="K14" s="362">
        <v>945</v>
      </c>
      <c r="L14" s="362">
        <v>689</v>
      </c>
      <c r="M14" s="362">
        <v>57</v>
      </c>
      <c r="N14" s="362">
        <v>105</v>
      </c>
      <c r="O14" s="362">
        <v>208</v>
      </c>
      <c r="P14" s="362">
        <v>154</v>
      </c>
      <c r="Q14" s="362">
        <v>3</v>
      </c>
      <c r="R14" s="362">
        <v>5</v>
      </c>
      <c r="S14" s="362">
        <v>0</v>
      </c>
      <c r="T14" s="362">
        <v>3</v>
      </c>
      <c r="U14" s="366"/>
      <c r="V14" s="364">
        <v>8989</v>
      </c>
    </row>
    <row r="15" spans="1:22" s="365" customFormat="1" ht="23.25" customHeight="1">
      <c r="A15" s="360" t="s">
        <v>102</v>
      </c>
      <c r="B15" s="361"/>
      <c r="C15" s="362">
        <v>461</v>
      </c>
      <c r="D15" s="362">
        <v>573</v>
      </c>
      <c r="E15" s="362">
        <v>0</v>
      </c>
      <c r="F15" s="362">
        <v>0</v>
      </c>
      <c r="G15" s="362">
        <v>1773</v>
      </c>
      <c r="H15" s="362">
        <v>4077</v>
      </c>
      <c r="I15" s="362">
        <v>3182</v>
      </c>
      <c r="J15" s="362">
        <v>8990</v>
      </c>
      <c r="K15" s="362">
        <v>1771</v>
      </c>
      <c r="L15" s="362">
        <v>2314</v>
      </c>
      <c r="M15" s="362">
        <v>0</v>
      </c>
      <c r="N15" s="362">
        <v>336</v>
      </c>
      <c r="O15" s="362">
        <v>912</v>
      </c>
      <c r="P15" s="362">
        <v>1438</v>
      </c>
      <c r="Q15" s="362">
        <v>0</v>
      </c>
      <c r="R15" s="362">
        <v>62</v>
      </c>
      <c r="S15" s="362">
        <v>0</v>
      </c>
      <c r="T15" s="362">
        <v>5</v>
      </c>
      <c r="U15" s="366"/>
      <c r="V15" s="364">
        <v>25894</v>
      </c>
    </row>
    <row r="16" spans="1:22" s="365" customFormat="1" ht="23.25" customHeight="1">
      <c r="A16" s="360" t="s">
        <v>98</v>
      </c>
      <c r="B16" s="361"/>
      <c r="C16" s="362">
        <v>158</v>
      </c>
      <c r="D16" s="362">
        <v>21</v>
      </c>
      <c r="E16" s="362">
        <v>0</v>
      </c>
      <c r="F16" s="362">
        <v>0</v>
      </c>
      <c r="G16" s="362">
        <v>280</v>
      </c>
      <c r="H16" s="362">
        <v>759</v>
      </c>
      <c r="I16" s="362">
        <v>281</v>
      </c>
      <c r="J16" s="362">
        <v>1922</v>
      </c>
      <c r="K16" s="362">
        <v>204</v>
      </c>
      <c r="L16" s="362">
        <v>468</v>
      </c>
      <c r="M16" s="362">
        <v>22</v>
      </c>
      <c r="N16" s="362">
        <v>31</v>
      </c>
      <c r="O16" s="362">
        <v>43</v>
      </c>
      <c r="P16" s="362">
        <v>113</v>
      </c>
      <c r="Q16" s="362">
        <v>0</v>
      </c>
      <c r="R16" s="362">
        <v>5</v>
      </c>
      <c r="S16" s="362">
        <v>0</v>
      </c>
      <c r="T16" s="362">
        <v>1</v>
      </c>
      <c r="U16" s="366"/>
      <c r="V16" s="364">
        <v>4308</v>
      </c>
    </row>
    <row r="17" spans="1:22" s="365" customFormat="1" ht="23.25" customHeight="1">
      <c r="A17" s="360" t="s">
        <v>99</v>
      </c>
      <c r="B17" s="361"/>
      <c r="C17" s="362">
        <v>56</v>
      </c>
      <c r="D17" s="362">
        <v>4</v>
      </c>
      <c r="E17" s="362">
        <v>0</v>
      </c>
      <c r="F17" s="362">
        <v>0</v>
      </c>
      <c r="G17" s="362">
        <v>115</v>
      </c>
      <c r="H17" s="362">
        <v>222</v>
      </c>
      <c r="I17" s="362">
        <v>306</v>
      </c>
      <c r="J17" s="362">
        <v>382</v>
      </c>
      <c r="K17" s="362">
        <v>74</v>
      </c>
      <c r="L17" s="362">
        <v>92</v>
      </c>
      <c r="M17" s="362">
        <v>6</v>
      </c>
      <c r="N17" s="362">
        <v>2</v>
      </c>
      <c r="O17" s="362">
        <v>12</v>
      </c>
      <c r="P17" s="362">
        <v>16</v>
      </c>
      <c r="Q17" s="362">
        <v>0</v>
      </c>
      <c r="R17" s="362">
        <v>0</v>
      </c>
      <c r="S17" s="362">
        <v>0</v>
      </c>
      <c r="T17" s="362">
        <v>1</v>
      </c>
      <c r="U17" s="366"/>
      <c r="V17" s="364">
        <v>1288</v>
      </c>
    </row>
    <row r="18" spans="1:22" s="365" customFormat="1" ht="23.25" customHeight="1">
      <c r="A18" s="360" t="s">
        <v>103</v>
      </c>
      <c r="B18" s="361"/>
      <c r="C18" s="362">
        <v>111</v>
      </c>
      <c r="D18" s="362">
        <v>35</v>
      </c>
      <c r="E18" s="362">
        <v>155</v>
      </c>
      <c r="F18" s="362">
        <v>855</v>
      </c>
      <c r="G18" s="362">
        <v>303</v>
      </c>
      <c r="H18" s="362">
        <v>584</v>
      </c>
      <c r="I18" s="362">
        <v>122</v>
      </c>
      <c r="J18" s="362">
        <v>758</v>
      </c>
      <c r="K18" s="362">
        <v>319</v>
      </c>
      <c r="L18" s="362">
        <v>387</v>
      </c>
      <c r="M18" s="362">
        <v>7</v>
      </c>
      <c r="N18" s="362">
        <v>25</v>
      </c>
      <c r="O18" s="362">
        <v>63</v>
      </c>
      <c r="P18" s="362">
        <v>89</v>
      </c>
      <c r="Q18" s="362">
        <v>4</v>
      </c>
      <c r="R18" s="362">
        <v>4</v>
      </c>
      <c r="S18" s="362">
        <v>0</v>
      </c>
      <c r="T18" s="362">
        <v>2</v>
      </c>
      <c r="U18" s="366"/>
      <c r="V18" s="364">
        <v>3823</v>
      </c>
    </row>
    <row r="19" spans="1:22" s="365" customFormat="1" ht="23.25" customHeight="1">
      <c r="A19" s="360" t="s">
        <v>108</v>
      </c>
      <c r="B19" s="361"/>
      <c r="C19" s="362">
        <v>4571</v>
      </c>
      <c r="D19" s="362">
        <v>4038</v>
      </c>
      <c r="E19" s="362">
        <v>125</v>
      </c>
      <c r="F19" s="362">
        <v>123</v>
      </c>
      <c r="G19" s="362">
        <v>4298</v>
      </c>
      <c r="H19" s="362">
        <v>4451</v>
      </c>
      <c r="I19" s="362">
        <v>3808</v>
      </c>
      <c r="J19" s="362">
        <v>5495</v>
      </c>
      <c r="K19" s="362">
        <v>2360</v>
      </c>
      <c r="L19" s="362">
        <v>2310</v>
      </c>
      <c r="M19" s="362">
        <v>1171</v>
      </c>
      <c r="N19" s="362">
        <v>750</v>
      </c>
      <c r="O19" s="362">
        <v>411</v>
      </c>
      <c r="P19" s="362">
        <v>413</v>
      </c>
      <c r="Q19" s="362">
        <v>8</v>
      </c>
      <c r="R19" s="362">
        <v>10</v>
      </c>
      <c r="S19" s="362">
        <v>1</v>
      </c>
      <c r="T19" s="362">
        <v>5</v>
      </c>
      <c r="U19" s="366"/>
      <c r="V19" s="364">
        <v>34348</v>
      </c>
    </row>
    <row r="20" spans="1:22" s="365" customFormat="1" ht="23.25" customHeight="1">
      <c r="A20" s="360" t="s">
        <v>104</v>
      </c>
      <c r="B20" s="361"/>
      <c r="C20" s="362">
        <v>152</v>
      </c>
      <c r="D20" s="362">
        <v>114</v>
      </c>
      <c r="E20" s="362">
        <v>1</v>
      </c>
      <c r="F20" s="362">
        <v>1</v>
      </c>
      <c r="G20" s="362">
        <v>780</v>
      </c>
      <c r="H20" s="362">
        <v>932</v>
      </c>
      <c r="I20" s="362">
        <v>962</v>
      </c>
      <c r="J20" s="362">
        <v>2006</v>
      </c>
      <c r="K20" s="362">
        <v>1463</v>
      </c>
      <c r="L20" s="362">
        <v>590</v>
      </c>
      <c r="M20" s="362">
        <v>7</v>
      </c>
      <c r="N20" s="362">
        <v>30</v>
      </c>
      <c r="O20" s="362">
        <v>128</v>
      </c>
      <c r="P20" s="362">
        <v>106</v>
      </c>
      <c r="Q20" s="362">
        <v>1</v>
      </c>
      <c r="R20" s="362">
        <v>3</v>
      </c>
      <c r="S20" s="362">
        <v>0</v>
      </c>
      <c r="T20" s="362">
        <v>0</v>
      </c>
      <c r="U20" s="366"/>
      <c r="V20" s="364">
        <v>7276</v>
      </c>
    </row>
    <row r="21" spans="1:22" s="365" customFormat="1" ht="23.25" customHeight="1">
      <c r="A21" s="360" t="s">
        <v>105</v>
      </c>
      <c r="B21" s="361"/>
      <c r="C21" s="362">
        <v>327</v>
      </c>
      <c r="D21" s="362">
        <v>517</v>
      </c>
      <c r="E21" s="362">
        <v>64</v>
      </c>
      <c r="F21" s="362">
        <v>69</v>
      </c>
      <c r="G21" s="362">
        <v>456</v>
      </c>
      <c r="H21" s="362">
        <v>497</v>
      </c>
      <c r="I21" s="362">
        <v>423</v>
      </c>
      <c r="J21" s="362">
        <v>534</v>
      </c>
      <c r="K21" s="362">
        <v>299</v>
      </c>
      <c r="L21" s="362">
        <v>264</v>
      </c>
      <c r="M21" s="362">
        <v>173</v>
      </c>
      <c r="N21" s="362">
        <v>170</v>
      </c>
      <c r="O21" s="362">
        <v>142</v>
      </c>
      <c r="P21" s="362">
        <v>185</v>
      </c>
      <c r="Q21" s="362">
        <v>0</v>
      </c>
      <c r="R21" s="362">
        <v>0</v>
      </c>
      <c r="S21" s="362">
        <v>0</v>
      </c>
      <c r="T21" s="362">
        <v>0</v>
      </c>
      <c r="U21" s="366"/>
      <c r="V21" s="364">
        <v>4120</v>
      </c>
    </row>
    <row r="22" spans="1:22" s="365" customFormat="1" ht="23.25" customHeight="1">
      <c r="A22" s="360" t="s">
        <v>106</v>
      </c>
      <c r="B22" s="361"/>
      <c r="C22" s="362">
        <v>104</v>
      </c>
      <c r="D22" s="362">
        <v>22</v>
      </c>
      <c r="E22" s="362">
        <v>14</v>
      </c>
      <c r="F22" s="362">
        <v>0</v>
      </c>
      <c r="G22" s="362">
        <v>346</v>
      </c>
      <c r="H22" s="362">
        <v>562</v>
      </c>
      <c r="I22" s="362">
        <v>397</v>
      </c>
      <c r="J22" s="362">
        <v>1491</v>
      </c>
      <c r="K22" s="362">
        <v>987</v>
      </c>
      <c r="L22" s="362">
        <v>533</v>
      </c>
      <c r="M22" s="362">
        <v>1</v>
      </c>
      <c r="N22" s="362">
        <v>18</v>
      </c>
      <c r="O22" s="362">
        <v>97</v>
      </c>
      <c r="P22" s="362">
        <v>177</v>
      </c>
      <c r="Q22" s="362">
        <v>1</v>
      </c>
      <c r="R22" s="362">
        <v>2</v>
      </c>
      <c r="S22" s="362">
        <v>0</v>
      </c>
      <c r="T22" s="362">
        <v>1</v>
      </c>
      <c r="U22" s="366"/>
      <c r="V22" s="364">
        <v>4753</v>
      </c>
    </row>
    <row r="23" spans="1:22" s="365" customFormat="1" ht="23.25" customHeight="1">
      <c r="A23" s="360" t="s">
        <v>107</v>
      </c>
      <c r="B23" s="361"/>
      <c r="C23" s="362">
        <v>106</v>
      </c>
      <c r="D23" s="362">
        <v>394</v>
      </c>
      <c r="E23" s="362">
        <v>85</v>
      </c>
      <c r="F23" s="362">
        <v>126</v>
      </c>
      <c r="G23" s="362">
        <v>2038</v>
      </c>
      <c r="H23" s="362">
        <v>2419</v>
      </c>
      <c r="I23" s="362">
        <v>2216</v>
      </c>
      <c r="J23" s="362">
        <v>3413</v>
      </c>
      <c r="K23" s="362">
        <v>1062</v>
      </c>
      <c r="L23" s="362">
        <v>925</v>
      </c>
      <c r="M23" s="362">
        <v>84</v>
      </c>
      <c r="N23" s="362">
        <v>133</v>
      </c>
      <c r="O23" s="362">
        <v>289</v>
      </c>
      <c r="P23" s="362">
        <v>211</v>
      </c>
      <c r="Q23" s="362">
        <v>2</v>
      </c>
      <c r="R23" s="362">
        <v>16</v>
      </c>
      <c r="S23" s="362">
        <v>1</v>
      </c>
      <c r="T23" s="362">
        <v>3</v>
      </c>
      <c r="U23" s="366"/>
      <c r="V23" s="364">
        <v>13523</v>
      </c>
    </row>
    <row r="24" spans="1:22" s="365" customFormat="1" ht="23.25" customHeight="1">
      <c r="A24" s="360" t="s">
        <v>109</v>
      </c>
      <c r="B24" s="361"/>
      <c r="C24" s="362">
        <v>284</v>
      </c>
      <c r="D24" s="362">
        <v>131</v>
      </c>
      <c r="E24" s="362">
        <v>0</v>
      </c>
      <c r="F24" s="362">
        <v>0</v>
      </c>
      <c r="G24" s="362">
        <v>1290</v>
      </c>
      <c r="H24" s="362">
        <v>1291</v>
      </c>
      <c r="I24" s="362">
        <v>1153</v>
      </c>
      <c r="J24" s="362">
        <v>1095</v>
      </c>
      <c r="K24" s="362">
        <v>570</v>
      </c>
      <c r="L24" s="362">
        <v>365</v>
      </c>
      <c r="M24" s="362">
        <v>3</v>
      </c>
      <c r="N24" s="362">
        <v>27</v>
      </c>
      <c r="O24" s="362">
        <v>126</v>
      </c>
      <c r="P24" s="362">
        <v>87</v>
      </c>
      <c r="Q24" s="362">
        <v>1</v>
      </c>
      <c r="R24" s="362">
        <v>3</v>
      </c>
      <c r="S24" s="362">
        <v>1</v>
      </c>
      <c r="T24" s="362">
        <v>2</v>
      </c>
      <c r="U24" s="366"/>
      <c r="V24" s="364">
        <v>6429</v>
      </c>
    </row>
    <row r="25" spans="1:22" s="365" customFormat="1" ht="23.25" customHeight="1">
      <c r="A25" s="360" t="s">
        <v>110</v>
      </c>
      <c r="B25" s="361"/>
      <c r="C25" s="362">
        <v>128</v>
      </c>
      <c r="D25" s="362">
        <v>95</v>
      </c>
      <c r="E25" s="362">
        <v>0</v>
      </c>
      <c r="F25" s="362">
        <v>0</v>
      </c>
      <c r="G25" s="362">
        <v>435</v>
      </c>
      <c r="H25" s="362">
        <v>581</v>
      </c>
      <c r="I25" s="362">
        <v>409</v>
      </c>
      <c r="J25" s="362">
        <v>1274</v>
      </c>
      <c r="K25" s="362">
        <v>212</v>
      </c>
      <c r="L25" s="362">
        <v>449</v>
      </c>
      <c r="M25" s="362">
        <v>104</v>
      </c>
      <c r="N25" s="362">
        <v>65</v>
      </c>
      <c r="O25" s="362">
        <v>125</v>
      </c>
      <c r="P25" s="362">
        <v>89</v>
      </c>
      <c r="Q25" s="362">
        <v>1</v>
      </c>
      <c r="R25" s="362">
        <v>2</v>
      </c>
      <c r="S25" s="362">
        <v>0</v>
      </c>
      <c r="T25" s="362">
        <v>1</v>
      </c>
      <c r="U25" s="366"/>
      <c r="V25" s="364">
        <v>3970</v>
      </c>
    </row>
    <row r="26" spans="1:22" s="365" customFormat="1" ht="23.25" customHeight="1">
      <c r="A26" s="360" t="s">
        <v>111</v>
      </c>
      <c r="B26" s="361"/>
      <c r="C26" s="362">
        <v>75</v>
      </c>
      <c r="D26" s="362">
        <v>116</v>
      </c>
      <c r="E26" s="362">
        <v>113</v>
      </c>
      <c r="F26" s="362">
        <v>166</v>
      </c>
      <c r="G26" s="362">
        <v>342</v>
      </c>
      <c r="H26" s="362">
        <v>347</v>
      </c>
      <c r="I26" s="362">
        <v>363</v>
      </c>
      <c r="J26" s="362">
        <v>431</v>
      </c>
      <c r="K26" s="362">
        <v>155</v>
      </c>
      <c r="L26" s="362">
        <v>117</v>
      </c>
      <c r="M26" s="362">
        <v>72</v>
      </c>
      <c r="N26" s="362">
        <v>5</v>
      </c>
      <c r="O26" s="362">
        <v>14</v>
      </c>
      <c r="P26" s="362">
        <v>16</v>
      </c>
      <c r="Q26" s="362">
        <v>0</v>
      </c>
      <c r="R26" s="362">
        <v>0</v>
      </c>
      <c r="S26" s="362">
        <v>0</v>
      </c>
      <c r="T26" s="362">
        <v>0</v>
      </c>
      <c r="U26" s="366"/>
      <c r="V26" s="364">
        <v>2332</v>
      </c>
    </row>
    <row r="27" spans="1:22" s="365" customFormat="1" ht="23.25" customHeight="1">
      <c r="A27" s="360" t="s">
        <v>112</v>
      </c>
      <c r="B27" s="361"/>
      <c r="C27" s="362">
        <v>133</v>
      </c>
      <c r="D27" s="362">
        <v>106</v>
      </c>
      <c r="E27" s="362">
        <v>7</v>
      </c>
      <c r="F27" s="362">
        <v>1</v>
      </c>
      <c r="G27" s="362">
        <v>698</v>
      </c>
      <c r="H27" s="362">
        <v>1294</v>
      </c>
      <c r="I27" s="362">
        <v>1378</v>
      </c>
      <c r="J27" s="362">
        <v>3693</v>
      </c>
      <c r="K27" s="362">
        <v>839</v>
      </c>
      <c r="L27" s="362">
        <v>832</v>
      </c>
      <c r="M27" s="362">
        <v>37</v>
      </c>
      <c r="N27" s="362">
        <v>229</v>
      </c>
      <c r="O27" s="362">
        <v>214</v>
      </c>
      <c r="P27" s="362">
        <v>198</v>
      </c>
      <c r="Q27" s="362">
        <v>2</v>
      </c>
      <c r="R27" s="362">
        <v>12</v>
      </c>
      <c r="S27" s="362">
        <v>0</v>
      </c>
      <c r="T27" s="362">
        <v>1</v>
      </c>
      <c r="U27" s="366"/>
      <c r="V27" s="364">
        <v>9674</v>
      </c>
    </row>
    <row r="28" spans="1:22" s="365" customFormat="1" ht="23.25" customHeight="1">
      <c r="A28" s="360" t="s">
        <v>113</v>
      </c>
      <c r="B28" s="361"/>
      <c r="C28" s="362">
        <v>337</v>
      </c>
      <c r="D28" s="362">
        <v>17</v>
      </c>
      <c r="E28" s="362">
        <v>0</v>
      </c>
      <c r="F28" s="362">
        <v>0</v>
      </c>
      <c r="G28" s="362">
        <v>731</v>
      </c>
      <c r="H28" s="362">
        <v>788</v>
      </c>
      <c r="I28" s="362">
        <v>278</v>
      </c>
      <c r="J28" s="362">
        <v>1038</v>
      </c>
      <c r="K28" s="362">
        <v>181</v>
      </c>
      <c r="L28" s="362">
        <v>345</v>
      </c>
      <c r="M28" s="362">
        <v>10</v>
      </c>
      <c r="N28" s="362">
        <v>33</v>
      </c>
      <c r="O28" s="362">
        <v>65</v>
      </c>
      <c r="P28" s="362">
        <v>149</v>
      </c>
      <c r="Q28" s="362">
        <v>1</v>
      </c>
      <c r="R28" s="362">
        <v>5</v>
      </c>
      <c r="S28" s="362">
        <v>0</v>
      </c>
      <c r="T28" s="362">
        <v>0</v>
      </c>
      <c r="U28" s="366"/>
      <c r="V28" s="364">
        <v>3978</v>
      </c>
    </row>
    <row r="29" spans="1:22" s="365" customFormat="1" ht="23.25" customHeight="1">
      <c r="A29" s="360" t="s">
        <v>114</v>
      </c>
      <c r="B29" s="361"/>
      <c r="C29" s="362">
        <v>484</v>
      </c>
      <c r="D29" s="362">
        <v>66</v>
      </c>
      <c r="E29" s="362">
        <v>0</v>
      </c>
      <c r="F29" s="362">
        <v>0</v>
      </c>
      <c r="G29" s="362">
        <v>805</v>
      </c>
      <c r="H29" s="362">
        <v>2383</v>
      </c>
      <c r="I29" s="362">
        <v>499</v>
      </c>
      <c r="J29" s="362">
        <v>2676</v>
      </c>
      <c r="K29" s="362">
        <v>214</v>
      </c>
      <c r="L29" s="362">
        <v>1063</v>
      </c>
      <c r="M29" s="362">
        <v>4</v>
      </c>
      <c r="N29" s="362">
        <v>72</v>
      </c>
      <c r="O29" s="362">
        <v>112</v>
      </c>
      <c r="P29" s="362">
        <v>271</v>
      </c>
      <c r="Q29" s="362">
        <v>0</v>
      </c>
      <c r="R29" s="362">
        <v>8</v>
      </c>
      <c r="S29" s="362">
        <v>0</v>
      </c>
      <c r="T29" s="362">
        <v>2</v>
      </c>
      <c r="U29" s="366"/>
      <c r="V29" s="364">
        <v>8659</v>
      </c>
    </row>
    <row r="30" spans="1:22" s="365" customFormat="1" ht="23.25" customHeight="1">
      <c r="A30" s="360" t="s">
        <v>115</v>
      </c>
      <c r="B30" s="361"/>
      <c r="C30" s="362">
        <v>33</v>
      </c>
      <c r="D30" s="362">
        <v>280</v>
      </c>
      <c r="E30" s="362">
        <v>0</v>
      </c>
      <c r="F30" s="362">
        <v>0</v>
      </c>
      <c r="G30" s="362">
        <v>204</v>
      </c>
      <c r="H30" s="362">
        <v>257</v>
      </c>
      <c r="I30" s="362">
        <v>455</v>
      </c>
      <c r="J30" s="362">
        <v>1031</v>
      </c>
      <c r="K30" s="362">
        <v>459</v>
      </c>
      <c r="L30" s="362">
        <v>181</v>
      </c>
      <c r="M30" s="362">
        <v>6</v>
      </c>
      <c r="N30" s="362">
        <v>21</v>
      </c>
      <c r="O30" s="362">
        <v>25</v>
      </c>
      <c r="P30" s="362">
        <v>56</v>
      </c>
      <c r="Q30" s="362">
        <v>0</v>
      </c>
      <c r="R30" s="362">
        <v>0</v>
      </c>
      <c r="S30" s="362">
        <v>0</v>
      </c>
      <c r="T30" s="362">
        <v>0</v>
      </c>
      <c r="U30" s="366"/>
      <c r="V30" s="364">
        <v>3008</v>
      </c>
    </row>
    <row r="31" spans="1:22" s="365" customFormat="1" ht="23.25" customHeight="1">
      <c r="A31" s="360" t="s">
        <v>116</v>
      </c>
      <c r="B31" s="361"/>
      <c r="C31" s="362">
        <v>131</v>
      </c>
      <c r="D31" s="362">
        <v>126</v>
      </c>
      <c r="E31" s="362">
        <v>0</v>
      </c>
      <c r="F31" s="362">
        <v>0</v>
      </c>
      <c r="G31" s="362">
        <v>288</v>
      </c>
      <c r="H31" s="362">
        <v>635</v>
      </c>
      <c r="I31" s="362">
        <v>222</v>
      </c>
      <c r="J31" s="362">
        <v>1470</v>
      </c>
      <c r="K31" s="362">
        <v>124</v>
      </c>
      <c r="L31" s="362">
        <v>499</v>
      </c>
      <c r="M31" s="362">
        <v>3</v>
      </c>
      <c r="N31" s="362">
        <v>26</v>
      </c>
      <c r="O31" s="362">
        <v>29</v>
      </c>
      <c r="P31" s="362">
        <v>116</v>
      </c>
      <c r="Q31" s="362">
        <v>0</v>
      </c>
      <c r="R31" s="362">
        <v>3</v>
      </c>
      <c r="S31" s="362">
        <v>0</v>
      </c>
      <c r="T31" s="362">
        <v>1</v>
      </c>
      <c r="U31" s="367"/>
      <c r="V31" s="364">
        <v>3673</v>
      </c>
    </row>
    <row r="32" spans="1:22" s="365" customFormat="1" ht="23.25" customHeight="1">
      <c r="A32" s="360" t="s">
        <v>117</v>
      </c>
      <c r="B32" s="361"/>
      <c r="C32" s="362">
        <v>31</v>
      </c>
      <c r="D32" s="362">
        <v>51</v>
      </c>
      <c r="E32" s="362">
        <v>0</v>
      </c>
      <c r="F32" s="362">
        <v>0</v>
      </c>
      <c r="G32" s="362">
        <v>214</v>
      </c>
      <c r="H32" s="362">
        <v>503</v>
      </c>
      <c r="I32" s="362">
        <v>190</v>
      </c>
      <c r="J32" s="362">
        <v>937</v>
      </c>
      <c r="K32" s="362">
        <v>87</v>
      </c>
      <c r="L32" s="362">
        <v>369</v>
      </c>
      <c r="M32" s="362">
        <v>1</v>
      </c>
      <c r="N32" s="362">
        <v>31</v>
      </c>
      <c r="O32" s="362">
        <v>50</v>
      </c>
      <c r="P32" s="362">
        <v>88</v>
      </c>
      <c r="Q32" s="362">
        <v>0</v>
      </c>
      <c r="R32" s="362">
        <v>2</v>
      </c>
      <c r="S32" s="362">
        <v>0</v>
      </c>
      <c r="T32" s="362">
        <v>0</v>
      </c>
      <c r="U32" s="366"/>
      <c r="V32" s="364">
        <v>2554</v>
      </c>
    </row>
    <row r="33" spans="1:22" s="365" customFormat="1" ht="23.25" customHeight="1">
      <c r="A33" s="360" t="s">
        <v>118</v>
      </c>
      <c r="B33" s="361"/>
      <c r="C33" s="362">
        <v>101</v>
      </c>
      <c r="D33" s="362">
        <v>67</v>
      </c>
      <c r="E33" s="362">
        <v>0</v>
      </c>
      <c r="F33" s="362">
        <v>0</v>
      </c>
      <c r="G33" s="362">
        <v>539</v>
      </c>
      <c r="H33" s="362">
        <v>455</v>
      </c>
      <c r="I33" s="362">
        <v>730</v>
      </c>
      <c r="J33" s="362">
        <v>1144</v>
      </c>
      <c r="K33" s="362">
        <v>493</v>
      </c>
      <c r="L33" s="362">
        <v>351</v>
      </c>
      <c r="M33" s="362">
        <v>0</v>
      </c>
      <c r="N33" s="362">
        <v>6</v>
      </c>
      <c r="O33" s="362">
        <v>146</v>
      </c>
      <c r="P33" s="362">
        <v>136</v>
      </c>
      <c r="Q33" s="362">
        <v>1</v>
      </c>
      <c r="R33" s="362">
        <v>0</v>
      </c>
      <c r="S33" s="362">
        <v>0</v>
      </c>
      <c r="T33" s="362">
        <v>0</v>
      </c>
      <c r="U33" s="366"/>
      <c r="V33" s="364">
        <v>4169</v>
      </c>
    </row>
    <row r="34" spans="1:22" s="365" customFormat="1" ht="23.25" customHeight="1">
      <c r="A34" s="360" t="s">
        <v>119</v>
      </c>
      <c r="B34" s="361"/>
      <c r="C34" s="362">
        <v>249</v>
      </c>
      <c r="D34" s="362">
        <v>10</v>
      </c>
      <c r="E34" s="362">
        <v>3</v>
      </c>
      <c r="F34" s="362">
        <v>8</v>
      </c>
      <c r="G34" s="362">
        <v>1054</v>
      </c>
      <c r="H34" s="362">
        <v>1348</v>
      </c>
      <c r="I34" s="362">
        <v>1764</v>
      </c>
      <c r="J34" s="362">
        <v>3510</v>
      </c>
      <c r="K34" s="362">
        <v>1211</v>
      </c>
      <c r="L34" s="362">
        <v>918</v>
      </c>
      <c r="M34" s="362">
        <v>39</v>
      </c>
      <c r="N34" s="362">
        <v>198</v>
      </c>
      <c r="O34" s="362">
        <v>215</v>
      </c>
      <c r="P34" s="362">
        <v>175</v>
      </c>
      <c r="Q34" s="362">
        <v>2</v>
      </c>
      <c r="R34" s="362">
        <v>3</v>
      </c>
      <c r="S34" s="362">
        <v>0</v>
      </c>
      <c r="T34" s="362">
        <v>0</v>
      </c>
      <c r="U34" s="366"/>
      <c r="V34" s="364">
        <v>10707</v>
      </c>
    </row>
    <row r="35" spans="1:22" s="365" customFormat="1" ht="23.25" customHeight="1">
      <c r="A35" s="360" t="s">
        <v>120</v>
      </c>
      <c r="B35" s="361"/>
      <c r="C35" s="362">
        <v>392</v>
      </c>
      <c r="D35" s="362">
        <v>835</v>
      </c>
      <c r="E35" s="362">
        <v>0</v>
      </c>
      <c r="F35" s="362">
        <v>38</v>
      </c>
      <c r="G35" s="362">
        <v>520</v>
      </c>
      <c r="H35" s="362">
        <v>972</v>
      </c>
      <c r="I35" s="362">
        <v>463</v>
      </c>
      <c r="J35" s="362">
        <v>855</v>
      </c>
      <c r="K35" s="362">
        <v>150</v>
      </c>
      <c r="L35" s="362">
        <v>219</v>
      </c>
      <c r="M35" s="362">
        <v>13</v>
      </c>
      <c r="N35" s="362">
        <v>18</v>
      </c>
      <c r="O35" s="362">
        <v>25</v>
      </c>
      <c r="P35" s="362">
        <v>45</v>
      </c>
      <c r="Q35" s="362">
        <v>2</v>
      </c>
      <c r="R35" s="362">
        <v>2</v>
      </c>
      <c r="S35" s="362">
        <v>0</v>
      </c>
      <c r="T35" s="362">
        <v>0</v>
      </c>
      <c r="U35" s="366"/>
      <c r="V35" s="364">
        <v>4549</v>
      </c>
    </row>
    <row r="36" spans="1:22" s="365" customFormat="1" ht="23.25" customHeight="1">
      <c r="A36" s="360" t="s">
        <v>121</v>
      </c>
      <c r="B36" s="361"/>
      <c r="C36" s="362">
        <v>129</v>
      </c>
      <c r="D36" s="362">
        <v>86</v>
      </c>
      <c r="E36" s="362">
        <v>0</v>
      </c>
      <c r="F36" s="362">
        <v>0</v>
      </c>
      <c r="G36" s="362">
        <v>527</v>
      </c>
      <c r="H36" s="362">
        <v>617</v>
      </c>
      <c r="I36" s="362">
        <v>500</v>
      </c>
      <c r="J36" s="362">
        <v>1271</v>
      </c>
      <c r="K36" s="362">
        <v>464</v>
      </c>
      <c r="L36" s="362">
        <v>272</v>
      </c>
      <c r="M36" s="362">
        <v>0</v>
      </c>
      <c r="N36" s="362">
        <v>0</v>
      </c>
      <c r="O36" s="362">
        <v>92</v>
      </c>
      <c r="P36" s="362">
        <v>116</v>
      </c>
      <c r="Q36" s="362">
        <v>4</v>
      </c>
      <c r="R36" s="362">
        <v>5</v>
      </c>
      <c r="S36" s="362">
        <v>0</v>
      </c>
      <c r="T36" s="362">
        <v>0</v>
      </c>
      <c r="U36" s="366"/>
      <c r="V36" s="364">
        <v>4083</v>
      </c>
    </row>
    <row r="37" spans="1:22" s="365" customFormat="1" ht="23.25" customHeight="1">
      <c r="A37" s="360" t="s">
        <v>122</v>
      </c>
      <c r="B37" s="361"/>
      <c r="C37" s="362">
        <v>18</v>
      </c>
      <c r="D37" s="362">
        <v>161</v>
      </c>
      <c r="E37" s="362">
        <v>3</v>
      </c>
      <c r="F37" s="362">
        <v>0</v>
      </c>
      <c r="G37" s="362">
        <v>42</v>
      </c>
      <c r="H37" s="362">
        <v>81</v>
      </c>
      <c r="I37" s="362">
        <v>63</v>
      </c>
      <c r="J37" s="362">
        <v>354</v>
      </c>
      <c r="K37" s="362">
        <v>96</v>
      </c>
      <c r="L37" s="362">
        <v>84</v>
      </c>
      <c r="M37" s="362">
        <v>2</v>
      </c>
      <c r="N37" s="362">
        <v>5</v>
      </c>
      <c r="O37" s="362">
        <v>14</v>
      </c>
      <c r="P37" s="362">
        <v>24</v>
      </c>
      <c r="Q37" s="362">
        <v>1</v>
      </c>
      <c r="R37" s="362">
        <v>0</v>
      </c>
      <c r="S37" s="362">
        <v>0</v>
      </c>
      <c r="T37" s="362">
        <v>0</v>
      </c>
      <c r="U37" s="366"/>
      <c r="V37" s="364">
        <v>948</v>
      </c>
    </row>
    <row r="38" spans="1:22" s="365" customFormat="1" ht="23.25" customHeight="1">
      <c r="A38" s="360" t="s">
        <v>123</v>
      </c>
      <c r="B38" s="361"/>
      <c r="C38" s="362">
        <v>280</v>
      </c>
      <c r="D38" s="362">
        <v>301</v>
      </c>
      <c r="E38" s="362">
        <v>0</v>
      </c>
      <c r="F38" s="362">
        <v>9</v>
      </c>
      <c r="G38" s="362">
        <v>876</v>
      </c>
      <c r="H38" s="362">
        <v>1091</v>
      </c>
      <c r="I38" s="362">
        <v>784</v>
      </c>
      <c r="J38" s="362">
        <v>1303</v>
      </c>
      <c r="K38" s="362">
        <v>961</v>
      </c>
      <c r="L38" s="362">
        <v>772</v>
      </c>
      <c r="M38" s="362">
        <v>211</v>
      </c>
      <c r="N38" s="362">
        <v>143</v>
      </c>
      <c r="O38" s="362">
        <v>318</v>
      </c>
      <c r="P38" s="362">
        <v>218</v>
      </c>
      <c r="Q38" s="362">
        <v>0</v>
      </c>
      <c r="R38" s="362">
        <v>7</v>
      </c>
      <c r="S38" s="362">
        <v>0</v>
      </c>
      <c r="T38" s="362">
        <v>2</v>
      </c>
      <c r="U38" s="366"/>
      <c r="V38" s="364">
        <v>7276</v>
      </c>
    </row>
    <row r="39" spans="1:22" s="365" customFormat="1" ht="23.25" customHeight="1">
      <c r="A39" s="360" t="s">
        <v>124</v>
      </c>
      <c r="B39" s="361"/>
      <c r="C39" s="362">
        <v>77</v>
      </c>
      <c r="D39" s="362">
        <v>2</v>
      </c>
      <c r="E39" s="362">
        <v>1</v>
      </c>
      <c r="F39" s="362">
        <v>0</v>
      </c>
      <c r="G39" s="362">
        <v>206</v>
      </c>
      <c r="H39" s="362">
        <v>259</v>
      </c>
      <c r="I39" s="362">
        <v>177</v>
      </c>
      <c r="J39" s="362">
        <v>456</v>
      </c>
      <c r="K39" s="362">
        <v>59</v>
      </c>
      <c r="L39" s="362">
        <v>160</v>
      </c>
      <c r="M39" s="362">
        <v>11</v>
      </c>
      <c r="N39" s="362">
        <v>9</v>
      </c>
      <c r="O39" s="362">
        <v>5</v>
      </c>
      <c r="P39" s="362">
        <v>60</v>
      </c>
      <c r="Q39" s="362">
        <v>0</v>
      </c>
      <c r="R39" s="362">
        <v>0</v>
      </c>
      <c r="S39" s="362">
        <v>0</v>
      </c>
      <c r="T39" s="362">
        <v>0</v>
      </c>
      <c r="U39" s="366"/>
      <c r="V39" s="364">
        <v>1482</v>
      </c>
    </row>
    <row r="40" spans="1:22" s="365" customFormat="1" ht="23.25" customHeight="1">
      <c r="A40" s="360" t="s">
        <v>125</v>
      </c>
      <c r="B40" s="361"/>
      <c r="C40" s="362">
        <v>83</v>
      </c>
      <c r="D40" s="362">
        <v>145</v>
      </c>
      <c r="E40" s="362">
        <v>1</v>
      </c>
      <c r="F40" s="362">
        <v>1</v>
      </c>
      <c r="G40" s="362">
        <v>261</v>
      </c>
      <c r="H40" s="362">
        <v>299</v>
      </c>
      <c r="I40" s="362">
        <v>384</v>
      </c>
      <c r="J40" s="362">
        <v>521</v>
      </c>
      <c r="K40" s="362">
        <v>228</v>
      </c>
      <c r="L40" s="362">
        <v>213</v>
      </c>
      <c r="M40" s="362">
        <v>102</v>
      </c>
      <c r="N40" s="362">
        <v>88</v>
      </c>
      <c r="O40" s="362">
        <v>70</v>
      </c>
      <c r="P40" s="362">
        <v>44</v>
      </c>
      <c r="Q40" s="362">
        <v>0</v>
      </c>
      <c r="R40" s="362">
        <v>1</v>
      </c>
      <c r="S40" s="362">
        <v>0</v>
      </c>
      <c r="T40" s="362">
        <v>0</v>
      </c>
      <c r="U40" s="366"/>
      <c r="V40" s="364">
        <v>2441</v>
      </c>
    </row>
    <row r="41" spans="1:22" ht="8.1" customHeight="1">
      <c r="A41" s="368"/>
      <c r="B41" s="368"/>
      <c r="C41" s="368"/>
      <c r="D41" s="368"/>
      <c r="E41" s="368"/>
      <c r="F41" s="368"/>
      <c r="G41" s="368"/>
      <c r="H41" s="368"/>
      <c r="I41" s="368"/>
      <c r="J41" s="368"/>
      <c r="K41" s="368"/>
      <c r="L41" s="368"/>
      <c r="M41" s="368"/>
      <c r="N41" s="368"/>
      <c r="O41" s="368"/>
      <c r="P41" s="368"/>
      <c r="Q41" s="368"/>
      <c r="R41" s="368"/>
      <c r="S41" s="368"/>
      <c r="T41" s="368"/>
      <c r="U41" s="368"/>
      <c r="V41" s="368"/>
    </row>
    <row r="42" spans="1:22" s="365" customFormat="1" ht="27" customHeight="1">
      <c r="A42" s="371" t="s">
        <v>512</v>
      </c>
      <c r="B42" s="361"/>
      <c r="C42" s="372">
        <v>10151</v>
      </c>
      <c r="D42" s="372">
        <v>9062</v>
      </c>
      <c r="E42" s="372">
        <v>581</v>
      </c>
      <c r="F42" s="372">
        <v>1400</v>
      </c>
      <c r="G42" s="372">
        <v>23185</v>
      </c>
      <c r="H42" s="372">
        <v>32534</v>
      </c>
      <c r="I42" s="372">
        <v>25853</v>
      </c>
      <c r="J42" s="372">
        <v>56921</v>
      </c>
      <c r="K42" s="372">
        <v>18321</v>
      </c>
      <c r="L42" s="372">
        <v>17779</v>
      </c>
      <c r="M42" s="372">
        <v>2294</v>
      </c>
      <c r="N42" s="372">
        <v>2825</v>
      </c>
      <c r="O42" s="372">
        <v>4383</v>
      </c>
      <c r="P42" s="372">
        <v>5300</v>
      </c>
      <c r="Q42" s="372">
        <v>37</v>
      </c>
      <c r="R42" s="372">
        <v>194</v>
      </c>
      <c r="S42" s="372">
        <v>4</v>
      </c>
      <c r="T42" s="372">
        <v>35</v>
      </c>
      <c r="U42" s="366"/>
      <c r="V42" s="372">
        <v>210859</v>
      </c>
    </row>
    <row r="43" spans="1:22" ht="8.1" customHeight="1">
      <c r="A43" s="368"/>
      <c r="B43" s="368"/>
      <c r="C43" s="373"/>
      <c r="D43" s="373"/>
      <c r="E43" s="373"/>
      <c r="F43" s="373"/>
      <c r="G43" s="369"/>
      <c r="H43" s="369"/>
      <c r="I43" s="369"/>
      <c r="J43" s="369"/>
      <c r="K43" s="369"/>
      <c r="L43" s="369"/>
      <c r="M43" s="369"/>
      <c r="N43" s="369"/>
      <c r="O43" s="369"/>
      <c r="P43" s="369"/>
      <c r="Q43" s="369"/>
      <c r="R43" s="369"/>
      <c r="S43" s="369"/>
      <c r="T43" s="369"/>
      <c r="U43" s="369"/>
      <c r="V43" s="370"/>
    </row>
    <row r="44" spans="1:22" s="365" customFormat="1" ht="23.25" customHeight="1">
      <c r="A44" s="360" t="s">
        <v>126</v>
      </c>
      <c r="B44" s="374"/>
      <c r="C44" s="362">
        <v>3</v>
      </c>
      <c r="D44" s="362">
        <v>0</v>
      </c>
      <c r="E44" s="362">
        <v>0</v>
      </c>
      <c r="F44" s="362">
        <v>0</v>
      </c>
      <c r="G44" s="362">
        <v>17</v>
      </c>
      <c r="H44" s="362">
        <v>41</v>
      </c>
      <c r="I44" s="362">
        <v>36</v>
      </c>
      <c r="J44" s="362">
        <v>222</v>
      </c>
      <c r="K44" s="362">
        <v>66</v>
      </c>
      <c r="L44" s="362">
        <v>84</v>
      </c>
      <c r="M44" s="362">
        <v>3</v>
      </c>
      <c r="N44" s="362">
        <v>11</v>
      </c>
      <c r="O44" s="362">
        <v>40</v>
      </c>
      <c r="P44" s="362">
        <v>44</v>
      </c>
      <c r="Q44" s="362">
        <v>0</v>
      </c>
      <c r="R44" s="362">
        <v>6</v>
      </c>
      <c r="S44" s="362">
        <v>1</v>
      </c>
      <c r="T44" s="362">
        <v>1</v>
      </c>
      <c r="U44" s="375"/>
      <c r="V44" s="364">
        <v>575</v>
      </c>
    </row>
    <row r="45" spans="1:22" s="365" customFormat="1" ht="23.25" customHeight="1">
      <c r="A45" s="360" t="s">
        <v>127</v>
      </c>
      <c r="B45" s="374"/>
      <c r="C45" s="362">
        <v>6</v>
      </c>
      <c r="D45" s="362">
        <v>9</v>
      </c>
      <c r="E45" s="362">
        <v>0</v>
      </c>
      <c r="F45" s="362">
        <v>0</v>
      </c>
      <c r="G45" s="362">
        <v>80</v>
      </c>
      <c r="H45" s="362">
        <v>228</v>
      </c>
      <c r="I45" s="362">
        <v>54</v>
      </c>
      <c r="J45" s="362">
        <v>687</v>
      </c>
      <c r="K45" s="362">
        <v>164</v>
      </c>
      <c r="L45" s="362">
        <v>300</v>
      </c>
      <c r="M45" s="362">
        <v>0</v>
      </c>
      <c r="N45" s="362">
        <v>8</v>
      </c>
      <c r="O45" s="362">
        <v>84</v>
      </c>
      <c r="P45" s="362">
        <v>48</v>
      </c>
      <c r="Q45" s="362">
        <v>0</v>
      </c>
      <c r="R45" s="362">
        <v>4</v>
      </c>
      <c r="S45" s="362">
        <v>0</v>
      </c>
      <c r="T45" s="362">
        <v>1</v>
      </c>
      <c r="U45" s="375"/>
      <c r="V45" s="364">
        <v>1673</v>
      </c>
    </row>
    <row r="46" spans="1:22" s="365" customFormat="1" ht="23.25" customHeight="1">
      <c r="A46" s="360" t="s">
        <v>128</v>
      </c>
      <c r="B46" s="374"/>
      <c r="C46" s="362">
        <v>14</v>
      </c>
      <c r="D46" s="362">
        <v>36</v>
      </c>
      <c r="E46" s="362">
        <v>0</v>
      </c>
      <c r="F46" s="362">
        <v>0</v>
      </c>
      <c r="G46" s="362">
        <v>115</v>
      </c>
      <c r="H46" s="362">
        <v>248</v>
      </c>
      <c r="I46" s="362">
        <v>174</v>
      </c>
      <c r="J46" s="362">
        <v>592</v>
      </c>
      <c r="K46" s="362">
        <v>211</v>
      </c>
      <c r="L46" s="362">
        <v>178</v>
      </c>
      <c r="M46" s="362">
        <v>0</v>
      </c>
      <c r="N46" s="362">
        <v>4</v>
      </c>
      <c r="O46" s="362">
        <v>52</v>
      </c>
      <c r="P46" s="362">
        <v>41</v>
      </c>
      <c r="Q46" s="362">
        <v>1</v>
      </c>
      <c r="R46" s="362">
        <v>1</v>
      </c>
      <c r="S46" s="362">
        <v>0</v>
      </c>
      <c r="T46" s="362">
        <v>1</v>
      </c>
      <c r="U46" s="375"/>
      <c r="V46" s="364">
        <v>1668</v>
      </c>
    </row>
    <row r="47" spans="1:22" s="365" customFormat="1" ht="23.25" customHeight="1">
      <c r="A47" s="360" t="s">
        <v>129</v>
      </c>
      <c r="B47" s="374"/>
      <c r="C47" s="362">
        <v>1</v>
      </c>
      <c r="D47" s="362">
        <v>0</v>
      </c>
      <c r="E47" s="362">
        <v>0</v>
      </c>
      <c r="F47" s="362">
        <v>0</v>
      </c>
      <c r="G47" s="362">
        <v>0</v>
      </c>
      <c r="H47" s="362">
        <v>3</v>
      </c>
      <c r="I47" s="362">
        <v>7</v>
      </c>
      <c r="J47" s="362">
        <v>13</v>
      </c>
      <c r="K47" s="362">
        <v>52</v>
      </c>
      <c r="L47" s="362">
        <v>41</v>
      </c>
      <c r="M47" s="362">
        <v>0</v>
      </c>
      <c r="N47" s="362">
        <v>1</v>
      </c>
      <c r="O47" s="362">
        <v>42</v>
      </c>
      <c r="P47" s="362">
        <v>5</v>
      </c>
      <c r="Q47" s="362">
        <v>0</v>
      </c>
      <c r="R47" s="362">
        <v>0</v>
      </c>
      <c r="S47" s="362">
        <v>0</v>
      </c>
      <c r="T47" s="362">
        <v>0</v>
      </c>
      <c r="U47" s="375"/>
      <c r="V47" s="364">
        <v>165</v>
      </c>
    </row>
    <row r="48" spans="1:22" s="365" customFormat="1" ht="23.25" customHeight="1">
      <c r="A48" s="360" t="s">
        <v>130</v>
      </c>
      <c r="B48" s="374"/>
      <c r="C48" s="362">
        <v>3</v>
      </c>
      <c r="D48" s="362">
        <v>12</v>
      </c>
      <c r="E48" s="362">
        <v>0</v>
      </c>
      <c r="F48" s="362">
        <v>0</v>
      </c>
      <c r="G48" s="362">
        <v>88</v>
      </c>
      <c r="H48" s="362">
        <v>45</v>
      </c>
      <c r="I48" s="362">
        <v>39</v>
      </c>
      <c r="J48" s="362">
        <v>186</v>
      </c>
      <c r="K48" s="362">
        <v>64</v>
      </c>
      <c r="L48" s="362">
        <v>70</v>
      </c>
      <c r="M48" s="362">
        <v>0</v>
      </c>
      <c r="N48" s="362">
        <v>0</v>
      </c>
      <c r="O48" s="362">
        <v>15</v>
      </c>
      <c r="P48" s="362">
        <v>0</v>
      </c>
      <c r="Q48" s="362">
        <v>0</v>
      </c>
      <c r="R48" s="362">
        <v>0</v>
      </c>
      <c r="S48" s="362">
        <v>0</v>
      </c>
      <c r="T48" s="362">
        <v>0</v>
      </c>
      <c r="U48" s="375"/>
      <c r="V48" s="364">
        <v>522</v>
      </c>
    </row>
    <row r="49" spans="1:22" s="365" customFormat="1" ht="23.25" customHeight="1">
      <c r="A49" s="360" t="s">
        <v>131</v>
      </c>
      <c r="B49" s="374"/>
      <c r="C49" s="362">
        <v>19</v>
      </c>
      <c r="D49" s="362">
        <v>26</v>
      </c>
      <c r="E49" s="362">
        <v>0</v>
      </c>
      <c r="F49" s="362">
        <v>0</v>
      </c>
      <c r="G49" s="362">
        <v>118</v>
      </c>
      <c r="H49" s="362">
        <v>272</v>
      </c>
      <c r="I49" s="362">
        <v>198</v>
      </c>
      <c r="J49" s="362">
        <v>871</v>
      </c>
      <c r="K49" s="362">
        <v>287</v>
      </c>
      <c r="L49" s="362">
        <v>208</v>
      </c>
      <c r="M49" s="362">
        <v>6</v>
      </c>
      <c r="N49" s="362">
        <v>18</v>
      </c>
      <c r="O49" s="362">
        <v>76</v>
      </c>
      <c r="P49" s="362">
        <v>32</v>
      </c>
      <c r="Q49" s="362">
        <v>1</v>
      </c>
      <c r="R49" s="362">
        <v>1</v>
      </c>
      <c r="S49" s="362">
        <v>0</v>
      </c>
      <c r="T49" s="362">
        <v>0</v>
      </c>
      <c r="U49" s="375"/>
      <c r="V49" s="364">
        <v>2133</v>
      </c>
    </row>
    <row r="50" spans="1:22" s="365" customFormat="1" ht="23.25" customHeight="1">
      <c r="A50" s="360" t="s">
        <v>132</v>
      </c>
      <c r="B50" s="374"/>
      <c r="C50" s="362">
        <v>20</v>
      </c>
      <c r="D50" s="362">
        <v>4</v>
      </c>
      <c r="E50" s="362">
        <v>0</v>
      </c>
      <c r="F50" s="362">
        <v>0</v>
      </c>
      <c r="G50" s="362">
        <v>162</v>
      </c>
      <c r="H50" s="362">
        <v>261</v>
      </c>
      <c r="I50" s="362">
        <v>248</v>
      </c>
      <c r="J50" s="362">
        <v>933</v>
      </c>
      <c r="K50" s="362">
        <v>229</v>
      </c>
      <c r="L50" s="362">
        <v>166</v>
      </c>
      <c r="M50" s="362">
        <v>2</v>
      </c>
      <c r="N50" s="362">
        <v>15</v>
      </c>
      <c r="O50" s="362">
        <v>47</v>
      </c>
      <c r="P50" s="362">
        <v>60</v>
      </c>
      <c r="Q50" s="362">
        <v>1</v>
      </c>
      <c r="R50" s="362">
        <v>1</v>
      </c>
      <c r="S50" s="362">
        <v>0</v>
      </c>
      <c r="T50" s="362">
        <v>0</v>
      </c>
      <c r="U50" s="375"/>
      <c r="V50" s="364">
        <v>2149</v>
      </c>
    </row>
    <row r="51" spans="1:22" s="365" customFormat="1" ht="23.25" customHeight="1">
      <c r="A51" s="360" t="s">
        <v>133</v>
      </c>
      <c r="B51" s="374"/>
      <c r="C51" s="362">
        <v>38</v>
      </c>
      <c r="D51" s="362">
        <v>50</v>
      </c>
      <c r="E51" s="362">
        <v>0</v>
      </c>
      <c r="F51" s="362">
        <v>0</v>
      </c>
      <c r="G51" s="362">
        <v>119</v>
      </c>
      <c r="H51" s="362">
        <v>274</v>
      </c>
      <c r="I51" s="362">
        <v>170</v>
      </c>
      <c r="J51" s="362">
        <v>649</v>
      </c>
      <c r="K51" s="362">
        <v>191</v>
      </c>
      <c r="L51" s="362">
        <v>158</v>
      </c>
      <c r="M51" s="362">
        <v>1</v>
      </c>
      <c r="N51" s="362">
        <v>32</v>
      </c>
      <c r="O51" s="362">
        <v>67</v>
      </c>
      <c r="P51" s="362">
        <v>60</v>
      </c>
      <c r="Q51" s="362">
        <v>1</v>
      </c>
      <c r="R51" s="362">
        <v>4</v>
      </c>
      <c r="S51" s="362">
        <v>0</v>
      </c>
      <c r="T51" s="362">
        <v>1</v>
      </c>
      <c r="U51" s="375"/>
      <c r="V51" s="364">
        <v>1815</v>
      </c>
    </row>
    <row r="52" spans="1:22" s="365" customFormat="1" ht="23.25" customHeight="1">
      <c r="A52" s="360" t="s">
        <v>134</v>
      </c>
      <c r="B52" s="374"/>
      <c r="C52" s="362">
        <v>1</v>
      </c>
      <c r="D52" s="362">
        <v>22</v>
      </c>
      <c r="E52" s="362">
        <v>0</v>
      </c>
      <c r="F52" s="362">
        <v>0</v>
      </c>
      <c r="G52" s="362">
        <v>119</v>
      </c>
      <c r="H52" s="362">
        <v>230</v>
      </c>
      <c r="I52" s="362">
        <v>250</v>
      </c>
      <c r="J52" s="362">
        <v>790</v>
      </c>
      <c r="K52" s="362">
        <v>255</v>
      </c>
      <c r="L52" s="362">
        <v>123</v>
      </c>
      <c r="M52" s="362">
        <v>7</v>
      </c>
      <c r="N52" s="362">
        <v>18</v>
      </c>
      <c r="O52" s="362">
        <v>45</v>
      </c>
      <c r="P52" s="362">
        <v>69</v>
      </c>
      <c r="Q52" s="362">
        <v>17</v>
      </c>
      <c r="R52" s="362">
        <v>11</v>
      </c>
      <c r="S52" s="362">
        <v>1</v>
      </c>
      <c r="T52" s="362">
        <v>2</v>
      </c>
      <c r="U52" s="375"/>
      <c r="V52" s="364">
        <v>1960</v>
      </c>
    </row>
    <row r="53" spans="1:22" s="365" customFormat="1" ht="23.25" customHeight="1">
      <c r="A53" s="360" t="s">
        <v>135</v>
      </c>
      <c r="B53" s="374"/>
      <c r="C53" s="362">
        <v>37</v>
      </c>
      <c r="D53" s="362">
        <v>184</v>
      </c>
      <c r="E53" s="362">
        <v>0</v>
      </c>
      <c r="F53" s="362">
        <v>0</v>
      </c>
      <c r="G53" s="362">
        <v>0</v>
      </c>
      <c r="H53" s="362">
        <v>430</v>
      </c>
      <c r="I53" s="362">
        <v>0</v>
      </c>
      <c r="J53" s="362">
        <v>614</v>
      </c>
      <c r="K53" s="362">
        <v>0</v>
      </c>
      <c r="L53" s="362">
        <v>253</v>
      </c>
      <c r="M53" s="362">
        <v>0</v>
      </c>
      <c r="N53" s="362">
        <v>17</v>
      </c>
      <c r="O53" s="362">
        <v>0</v>
      </c>
      <c r="P53" s="362">
        <v>30</v>
      </c>
      <c r="Q53" s="362">
        <v>0</v>
      </c>
      <c r="R53" s="362">
        <v>6</v>
      </c>
      <c r="S53" s="362">
        <v>0</v>
      </c>
      <c r="T53" s="362">
        <v>0</v>
      </c>
      <c r="U53" s="375"/>
      <c r="V53" s="364">
        <v>1571</v>
      </c>
    </row>
    <row r="54" spans="1:22" s="365" customFormat="1" ht="23.25" customHeight="1">
      <c r="A54" s="360" t="s">
        <v>136</v>
      </c>
      <c r="B54" s="374"/>
      <c r="C54" s="362">
        <v>6</v>
      </c>
      <c r="D54" s="362">
        <v>28</v>
      </c>
      <c r="E54" s="362">
        <v>0</v>
      </c>
      <c r="F54" s="362">
        <v>0</v>
      </c>
      <c r="G54" s="362">
        <v>31</v>
      </c>
      <c r="H54" s="362">
        <v>81</v>
      </c>
      <c r="I54" s="362">
        <v>98</v>
      </c>
      <c r="J54" s="362">
        <v>456</v>
      </c>
      <c r="K54" s="362">
        <v>183</v>
      </c>
      <c r="L54" s="362">
        <v>127</v>
      </c>
      <c r="M54" s="362">
        <v>3</v>
      </c>
      <c r="N54" s="362">
        <v>17</v>
      </c>
      <c r="O54" s="362">
        <v>48</v>
      </c>
      <c r="P54" s="362">
        <v>58</v>
      </c>
      <c r="Q54" s="362">
        <v>4</v>
      </c>
      <c r="R54" s="362">
        <v>4</v>
      </c>
      <c r="S54" s="362">
        <v>0</v>
      </c>
      <c r="T54" s="362">
        <v>1</v>
      </c>
      <c r="U54" s="375"/>
      <c r="V54" s="364">
        <v>1145</v>
      </c>
    </row>
    <row r="55" spans="1:22" s="365" customFormat="1" ht="23.25" customHeight="1">
      <c r="A55" s="360" t="s">
        <v>137</v>
      </c>
      <c r="B55" s="374"/>
      <c r="C55" s="362">
        <v>0</v>
      </c>
      <c r="D55" s="362">
        <v>321</v>
      </c>
      <c r="E55" s="362">
        <v>0</v>
      </c>
      <c r="F55" s="362">
        <v>0</v>
      </c>
      <c r="G55" s="362">
        <v>72</v>
      </c>
      <c r="H55" s="362">
        <v>184</v>
      </c>
      <c r="I55" s="362">
        <v>129</v>
      </c>
      <c r="J55" s="362">
        <v>454</v>
      </c>
      <c r="K55" s="362">
        <v>67</v>
      </c>
      <c r="L55" s="362">
        <v>5</v>
      </c>
      <c r="M55" s="362">
        <v>0</v>
      </c>
      <c r="N55" s="362">
        <v>5</v>
      </c>
      <c r="O55" s="362">
        <v>16</v>
      </c>
      <c r="P55" s="362">
        <v>50</v>
      </c>
      <c r="Q55" s="362">
        <v>0</v>
      </c>
      <c r="R55" s="362">
        <v>0</v>
      </c>
      <c r="S55" s="362">
        <v>0</v>
      </c>
      <c r="T55" s="362">
        <v>0</v>
      </c>
      <c r="U55" s="375"/>
      <c r="V55" s="364">
        <v>1303</v>
      </c>
    </row>
    <row r="56" spans="1:22" s="365" customFormat="1" ht="23.25" customHeight="1">
      <c r="A56" s="360" t="s">
        <v>138</v>
      </c>
      <c r="B56" s="374"/>
      <c r="C56" s="362">
        <v>0</v>
      </c>
      <c r="D56" s="362">
        <v>25</v>
      </c>
      <c r="E56" s="362">
        <v>0</v>
      </c>
      <c r="F56" s="362">
        <v>0</v>
      </c>
      <c r="G56" s="362">
        <v>136</v>
      </c>
      <c r="H56" s="362">
        <v>285</v>
      </c>
      <c r="I56" s="362">
        <v>172</v>
      </c>
      <c r="J56" s="362">
        <v>800</v>
      </c>
      <c r="K56" s="362">
        <v>170</v>
      </c>
      <c r="L56" s="362">
        <v>243</v>
      </c>
      <c r="M56" s="362">
        <v>4</v>
      </c>
      <c r="N56" s="362">
        <v>15</v>
      </c>
      <c r="O56" s="362">
        <v>56</v>
      </c>
      <c r="P56" s="362">
        <v>39</v>
      </c>
      <c r="Q56" s="362">
        <v>0</v>
      </c>
      <c r="R56" s="362">
        <v>3</v>
      </c>
      <c r="S56" s="362">
        <v>0</v>
      </c>
      <c r="T56" s="362">
        <v>0</v>
      </c>
      <c r="U56" s="375"/>
      <c r="V56" s="364">
        <v>1948</v>
      </c>
    </row>
    <row r="57" spans="1:22" s="365" customFormat="1" ht="23.25" customHeight="1">
      <c r="A57" s="360" t="s">
        <v>139</v>
      </c>
      <c r="B57" s="374"/>
      <c r="C57" s="362">
        <v>4</v>
      </c>
      <c r="D57" s="362">
        <v>0</v>
      </c>
      <c r="E57" s="362">
        <v>0</v>
      </c>
      <c r="F57" s="362">
        <v>0</v>
      </c>
      <c r="G57" s="362">
        <v>21</v>
      </c>
      <c r="H57" s="362">
        <v>22</v>
      </c>
      <c r="I57" s="362">
        <v>13</v>
      </c>
      <c r="J57" s="362">
        <v>45</v>
      </c>
      <c r="K57" s="362">
        <v>9</v>
      </c>
      <c r="L57" s="362">
        <v>11</v>
      </c>
      <c r="M57" s="362">
        <v>1</v>
      </c>
      <c r="N57" s="362">
        <v>3</v>
      </c>
      <c r="O57" s="362">
        <v>4</v>
      </c>
      <c r="P57" s="362">
        <v>4</v>
      </c>
      <c r="Q57" s="362">
        <v>0</v>
      </c>
      <c r="R57" s="362">
        <v>0</v>
      </c>
      <c r="S57" s="362">
        <v>0</v>
      </c>
      <c r="T57" s="362">
        <v>0</v>
      </c>
      <c r="U57" s="375"/>
      <c r="V57" s="364">
        <v>137</v>
      </c>
    </row>
    <row r="58" spans="1:22" ht="8.1" customHeight="1">
      <c r="A58" s="368"/>
      <c r="B58" s="368"/>
      <c r="C58" s="373"/>
      <c r="D58" s="373"/>
      <c r="E58" s="373"/>
      <c r="F58" s="373"/>
      <c r="G58" s="369"/>
      <c r="H58" s="369"/>
      <c r="I58" s="369"/>
      <c r="J58" s="369"/>
      <c r="K58" s="369"/>
      <c r="L58" s="369"/>
      <c r="M58" s="369"/>
      <c r="N58" s="369"/>
      <c r="O58" s="369"/>
      <c r="P58" s="369"/>
      <c r="Q58" s="369"/>
      <c r="R58" s="369"/>
      <c r="S58" s="369"/>
      <c r="T58" s="369"/>
      <c r="U58" s="369"/>
      <c r="V58" s="370"/>
    </row>
    <row r="59" spans="1:22" s="365" customFormat="1" ht="23.25" customHeight="1">
      <c r="A59" s="371" t="s">
        <v>512</v>
      </c>
      <c r="B59" s="361"/>
      <c r="C59" s="372">
        <v>152</v>
      </c>
      <c r="D59" s="372">
        <v>717</v>
      </c>
      <c r="E59" s="372">
        <v>0</v>
      </c>
      <c r="F59" s="372">
        <v>0</v>
      </c>
      <c r="G59" s="372">
        <v>1078</v>
      </c>
      <c r="H59" s="372">
        <v>2604</v>
      </c>
      <c r="I59" s="372">
        <v>1588</v>
      </c>
      <c r="J59" s="372">
        <v>7312</v>
      </c>
      <c r="K59" s="372">
        <v>1948</v>
      </c>
      <c r="L59" s="372">
        <v>1967</v>
      </c>
      <c r="M59" s="372">
        <v>27</v>
      </c>
      <c r="N59" s="372">
        <v>164</v>
      </c>
      <c r="O59" s="372">
        <v>592</v>
      </c>
      <c r="P59" s="372">
        <v>540</v>
      </c>
      <c r="Q59" s="372">
        <v>25</v>
      </c>
      <c r="R59" s="372">
        <v>41</v>
      </c>
      <c r="S59" s="372">
        <v>2</v>
      </c>
      <c r="T59" s="372">
        <v>7</v>
      </c>
      <c r="U59" s="366"/>
      <c r="V59" s="372">
        <v>18764</v>
      </c>
    </row>
    <row r="60" spans="1:22" ht="8.1" customHeight="1">
      <c r="A60" s="368"/>
      <c r="B60" s="368"/>
      <c r="C60" s="373"/>
      <c r="D60" s="373"/>
      <c r="E60" s="373"/>
      <c r="F60" s="373"/>
      <c r="G60" s="369"/>
      <c r="H60" s="369"/>
      <c r="I60" s="369"/>
      <c r="J60" s="369"/>
      <c r="K60" s="369"/>
      <c r="L60" s="369"/>
      <c r="M60" s="369"/>
      <c r="N60" s="369"/>
      <c r="O60" s="369"/>
      <c r="P60" s="369"/>
      <c r="Q60" s="369"/>
      <c r="R60" s="369"/>
      <c r="S60" s="369"/>
      <c r="T60" s="369"/>
      <c r="U60" s="369"/>
      <c r="V60" s="370"/>
    </row>
    <row r="61" spans="1:22" s="365" customFormat="1" ht="31.5" customHeight="1">
      <c r="A61" s="371" t="s">
        <v>90</v>
      </c>
      <c r="B61" s="361"/>
      <c r="C61" s="372">
        <v>10303</v>
      </c>
      <c r="D61" s="372">
        <v>9779</v>
      </c>
      <c r="E61" s="372">
        <v>581</v>
      </c>
      <c r="F61" s="372">
        <v>1400</v>
      </c>
      <c r="G61" s="372">
        <v>24263</v>
      </c>
      <c r="H61" s="372">
        <v>35138</v>
      </c>
      <c r="I61" s="372">
        <v>27441</v>
      </c>
      <c r="J61" s="372">
        <v>64233</v>
      </c>
      <c r="K61" s="372">
        <v>20269</v>
      </c>
      <c r="L61" s="372">
        <v>19746</v>
      </c>
      <c r="M61" s="372">
        <v>2321</v>
      </c>
      <c r="N61" s="372">
        <v>2989</v>
      </c>
      <c r="O61" s="372">
        <v>4975</v>
      </c>
      <c r="P61" s="372">
        <v>5840</v>
      </c>
      <c r="Q61" s="372">
        <v>62</v>
      </c>
      <c r="R61" s="372">
        <v>235</v>
      </c>
      <c r="S61" s="372">
        <v>6</v>
      </c>
      <c r="T61" s="372">
        <v>42</v>
      </c>
      <c r="U61" s="366"/>
      <c r="V61" s="372">
        <v>229623</v>
      </c>
    </row>
    <row r="62" spans="1:22">
      <c r="A62" s="368"/>
    </row>
    <row r="63" spans="1:22" ht="18.75" customHeight="1">
      <c r="A63" s="376" t="s">
        <v>705</v>
      </c>
    </row>
    <row r="64" spans="1:22" ht="18.75" customHeight="1">
      <c r="A64" s="376" t="s">
        <v>82</v>
      </c>
    </row>
    <row r="65" spans="1:1" ht="14.1" customHeight="1">
      <c r="A65" s="377"/>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4" firstPageNumber="44" fitToWidth="0" fitToHeight="0" orientation="landscape" useFirstPageNumber="1" r:id="rId1"/>
  <headerFooter scaleWithDoc="0">
    <oddHeader>&amp;L&amp;G&amp;R&amp;G</oddHeader>
    <oddFooter>&amp;R&amp;"Montserrat,Normal" 44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CFEF-FA7C-40BA-A4CE-33B07527A626}">
  <sheetPr>
    <tabColor theme="0" tint="-4.9989318521683403E-2"/>
    <pageSetUpPr fitToPage="1"/>
  </sheetPr>
  <dimension ref="A1:IO60"/>
  <sheetViews>
    <sheetView view="pageBreakPreview" zoomScale="70" zoomScaleNormal="55" zoomScaleSheetLayoutView="70" workbookViewId="0">
      <selection activeCell="C16" sqref="C16"/>
    </sheetView>
  </sheetViews>
  <sheetFormatPr baseColWidth="10" defaultColWidth="11.44140625" defaultRowHeight="13.2"/>
  <cols>
    <col min="1" max="1" width="45.33203125" style="418" customWidth="1"/>
    <col min="2" max="5" width="16.109375" style="418" customWidth="1"/>
    <col min="6" max="6" width="17.6640625" style="419" customWidth="1"/>
    <col min="7" max="7" width="14.6640625" style="419" customWidth="1"/>
    <col min="8" max="8" width="1.33203125" style="419" customWidth="1"/>
    <col min="9" max="11" width="16.109375" style="418" customWidth="1"/>
    <col min="12" max="12" width="16.109375" style="420" customWidth="1"/>
    <col min="13" max="13" width="17.6640625" style="420" customWidth="1"/>
    <col min="14" max="14" width="14.6640625" style="419" customWidth="1"/>
    <col min="15" max="15" width="1.33203125" style="418" customWidth="1"/>
    <col min="16" max="16" width="22.6640625" style="418" customWidth="1"/>
    <col min="17" max="17" width="12.88671875" style="378" hidden="1" customWidth="1"/>
    <col min="18" max="18" width="11.44140625" style="378"/>
    <col min="19" max="19" width="21.109375" style="378" customWidth="1"/>
    <col min="20" max="20" width="24.88671875" style="378" customWidth="1"/>
    <col min="21" max="21" width="15.88671875" style="378" customWidth="1"/>
    <col min="22" max="16384" width="11.44140625" style="378"/>
  </cols>
  <sheetData>
    <row r="1" spans="1:244" ht="54" customHeight="1">
      <c r="A1" s="606" t="s">
        <v>706</v>
      </c>
      <c r="B1" s="606"/>
      <c r="C1" s="606"/>
      <c r="D1" s="606"/>
      <c r="E1" s="606"/>
      <c r="F1" s="606"/>
      <c r="G1" s="606"/>
      <c r="H1" s="606"/>
      <c r="I1" s="606"/>
      <c r="J1" s="606"/>
      <c r="K1" s="606"/>
      <c r="L1" s="606"/>
      <c r="M1" s="606"/>
      <c r="N1" s="606"/>
      <c r="O1" s="606"/>
      <c r="P1" s="606"/>
    </row>
    <row r="2" spans="1:244" ht="32.25" customHeight="1">
      <c r="A2" s="606" t="s">
        <v>75</v>
      </c>
      <c r="B2" s="606"/>
      <c r="C2" s="606"/>
      <c r="D2" s="606"/>
      <c r="E2" s="606"/>
      <c r="F2" s="606"/>
      <c r="G2" s="606"/>
      <c r="H2" s="606"/>
      <c r="I2" s="606"/>
      <c r="J2" s="606"/>
      <c r="K2" s="606"/>
      <c r="L2" s="606"/>
      <c r="M2" s="606"/>
      <c r="N2" s="606"/>
      <c r="O2" s="606"/>
      <c r="P2" s="606"/>
    </row>
    <row r="3" spans="1:244" ht="64.5" customHeight="1">
      <c r="A3" s="379"/>
      <c r="B3" s="379"/>
      <c r="C3" s="379"/>
      <c r="D3" s="379"/>
      <c r="E3" s="379"/>
      <c r="F3" s="379"/>
      <c r="G3" s="379"/>
      <c r="H3" s="379"/>
      <c r="I3" s="379"/>
      <c r="J3" s="379"/>
      <c r="K3" s="379"/>
      <c r="L3" s="380"/>
      <c r="M3" s="380"/>
      <c r="N3" s="379"/>
      <c r="O3" s="379"/>
      <c r="P3" s="379"/>
      <c r="Q3" s="381"/>
      <c r="R3" s="381"/>
      <c r="S3" s="381"/>
      <c r="T3" s="381"/>
      <c r="U3" s="381"/>
      <c r="V3" s="381"/>
    </row>
    <row r="4" spans="1:244" s="385" customFormat="1" ht="21.75" customHeight="1">
      <c r="A4" s="605" t="s">
        <v>62</v>
      </c>
      <c r="B4" s="605" t="s">
        <v>87</v>
      </c>
      <c r="C4" s="605"/>
      <c r="D4" s="605"/>
      <c r="E4" s="605"/>
      <c r="F4" s="605"/>
      <c r="G4" s="605"/>
      <c r="H4" s="382"/>
      <c r="I4" s="605" t="s">
        <v>88</v>
      </c>
      <c r="J4" s="605"/>
      <c r="K4" s="605"/>
      <c r="L4" s="605"/>
      <c r="M4" s="605"/>
      <c r="N4" s="605"/>
      <c r="O4" s="383"/>
      <c r="P4" s="605" t="s">
        <v>69</v>
      </c>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c r="BT4" s="384"/>
      <c r="BU4" s="384"/>
      <c r="BV4" s="384"/>
      <c r="BW4" s="384"/>
      <c r="BX4" s="384"/>
      <c r="BY4" s="384"/>
      <c r="BZ4" s="384"/>
      <c r="CA4" s="384"/>
      <c r="CB4" s="384"/>
      <c r="CC4" s="384"/>
      <c r="CD4" s="384"/>
      <c r="CE4" s="384"/>
      <c r="CF4" s="384"/>
      <c r="CG4" s="384"/>
      <c r="CH4" s="384"/>
      <c r="CI4" s="384"/>
      <c r="CJ4" s="384"/>
      <c r="CK4" s="384"/>
      <c r="CL4" s="384"/>
      <c r="CM4" s="384"/>
      <c r="CN4" s="384"/>
      <c r="CO4" s="384"/>
      <c r="CP4" s="384"/>
      <c r="CQ4" s="384"/>
      <c r="CR4" s="384"/>
      <c r="CS4" s="384"/>
      <c r="CT4" s="384"/>
      <c r="CU4" s="384"/>
      <c r="CV4" s="384"/>
      <c r="CW4" s="384"/>
      <c r="CX4" s="384"/>
      <c r="CY4" s="384"/>
      <c r="CZ4" s="384"/>
      <c r="DA4" s="384"/>
      <c r="DB4" s="384"/>
      <c r="DC4" s="384"/>
      <c r="DD4" s="384"/>
      <c r="DE4" s="384"/>
      <c r="DF4" s="384"/>
      <c r="DG4" s="384"/>
      <c r="DH4" s="384"/>
      <c r="DI4" s="384"/>
      <c r="DJ4" s="384"/>
      <c r="DK4" s="384"/>
      <c r="DL4" s="384"/>
      <c r="DM4" s="384"/>
      <c r="DN4" s="384"/>
      <c r="DO4" s="384"/>
      <c r="DP4" s="384"/>
      <c r="DQ4" s="384"/>
      <c r="DR4" s="384"/>
      <c r="DS4" s="384"/>
      <c r="DT4" s="384"/>
      <c r="DU4" s="384"/>
      <c r="DV4" s="384"/>
      <c r="DW4" s="384"/>
      <c r="DX4" s="384"/>
      <c r="DY4" s="384"/>
      <c r="DZ4" s="384"/>
      <c r="EA4" s="384"/>
      <c r="EB4" s="384"/>
      <c r="EC4" s="384"/>
      <c r="ED4" s="384"/>
      <c r="EE4" s="384"/>
      <c r="EF4" s="384"/>
      <c r="EG4" s="384"/>
      <c r="EH4" s="384"/>
      <c r="EI4" s="384"/>
      <c r="EJ4" s="384"/>
      <c r="EK4" s="384"/>
      <c r="EL4" s="384"/>
      <c r="EM4" s="384"/>
      <c r="EN4" s="384"/>
      <c r="EO4" s="384"/>
      <c r="EP4" s="384"/>
      <c r="EQ4" s="384"/>
      <c r="ER4" s="384"/>
      <c r="ES4" s="384"/>
      <c r="ET4" s="384"/>
      <c r="EU4" s="384"/>
      <c r="EV4" s="384"/>
      <c r="EW4" s="384"/>
      <c r="EX4" s="384"/>
      <c r="EY4" s="384"/>
      <c r="EZ4" s="384"/>
      <c r="FA4" s="384"/>
      <c r="FB4" s="384"/>
      <c r="FC4" s="384"/>
      <c r="FD4" s="384"/>
      <c r="FE4" s="384"/>
      <c r="FF4" s="384"/>
      <c r="FG4" s="384"/>
      <c r="FH4" s="384"/>
      <c r="FI4" s="384"/>
      <c r="FJ4" s="384"/>
      <c r="FK4" s="384"/>
      <c r="FL4" s="384"/>
      <c r="FM4" s="384"/>
      <c r="FN4" s="384"/>
      <c r="FO4" s="384"/>
      <c r="FP4" s="384"/>
      <c r="FQ4" s="384"/>
      <c r="FR4" s="384"/>
      <c r="FS4" s="384"/>
      <c r="FT4" s="384"/>
      <c r="FU4" s="384"/>
      <c r="FV4" s="384"/>
      <c r="FW4" s="384"/>
      <c r="FX4" s="384"/>
      <c r="FY4" s="384"/>
      <c r="FZ4" s="384"/>
      <c r="GA4" s="384"/>
      <c r="GB4" s="384"/>
      <c r="GC4" s="384"/>
      <c r="GD4" s="384"/>
      <c r="GE4" s="384"/>
      <c r="GF4" s="384"/>
      <c r="GG4" s="384"/>
      <c r="GH4" s="384"/>
      <c r="GI4" s="384"/>
      <c r="GJ4" s="384"/>
      <c r="GK4" s="384"/>
      <c r="GL4" s="384"/>
      <c r="GM4" s="384"/>
      <c r="GN4" s="384"/>
      <c r="GO4" s="384"/>
      <c r="GP4" s="384"/>
      <c r="GQ4" s="384"/>
      <c r="GR4" s="384"/>
      <c r="GS4" s="384"/>
      <c r="GT4" s="384"/>
      <c r="GU4" s="384"/>
      <c r="GV4" s="384"/>
      <c r="GW4" s="384"/>
      <c r="GX4" s="384"/>
      <c r="GY4" s="384"/>
      <c r="GZ4" s="384"/>
      <c r="HA4" s="384"/>
      <c r="HB4" s="384"/>
      <c r="HC4" s="384"/>
      <c r="HD4" s="384"/>
      <c r="HE4" s="384"/>
      <c r="HF4" s="384"/>
      <c r="HG4" s="384"/>
      <c r="HH4" s="384"/>
      <c r="HI4" s="384"/>
      <c r="HJ4" s="384"/>
      <c r="HK4" s="384"/>
      <c r="HL4" s="384"/>
      <c r="HM4" s="384"/>
      <c r="HN4" s="384"/>
      <c r="HO4" s="384"/>
      <c r="HP4" s="384"/>
      <c r="HQ4" s="384"/>
      <c r="HR4" s="384"/>
      <c r="HS4" s="384"/>
      <c r="HT4" s="384"/>
      <c r="HU4" s="384"/>
      <c r="HV4" s="384"/>
      <c r="HW4" s="384"/>
      <c r="HX4" s="384"/>
      <c r="HY4" s="384"/>
      <c r="HZ4" s="384"/>
      <c r="IA4" s="384"/>
      <c r="IB4" s="384"/>
      <c r="IC4" s="384"/>
      <c r="ID4" s="384"/>
      <c r="IE4" s="384"/>
      <c r="IF4" s="384"/>
      <c r="IG4" s="384"/>
      <c r="IH4" s="384"/>
      <c r="II4" s="384"/>
      <c r="IJ4" s="384"/>
    </row>
    <row r="5" spans="1:244" s="385" customFormat="1" ht="30.75" customHeight="1">
      <c r="A5" s="605"/>
      <c r="B5" s="604" t="s">
        <v>143</v>
      </c>
      <c r="C5" s="604"/>
      <c r="D5" s="604" t="s">
        <v>144</v>
      </c>
      <c r="E5" s="604"/>
      <c r="F5" s="605" t="s">
        <v>93</v>
      </c>
      <c r="G5" s="605" t="s">
        <v>53</v>
      </c>
      <c r="H5" s="386"/>
      <c r="I5" s="603" t="s">
        <v>143</v>
      </c>
      <c r="J5" s="603"/>
      <c r="K5" s="604" t="s">
        <v>144</v>
      </c>
      <c r="L5" s="604"/>
      <c r="M5" s="605" t="s">
        <v>93</v>
      </c>
      <c r="N5" s="605" t="s">
        <v>53</v>
      </c>
      <c r="O5" s="383"/>
      <c r="P5" s="605"/>
      <c r="Q5" s="387"/>
      <c r="R5" s="387"/>
      <c r="S5" s="387"/>
      <c r="T5" s="387"/>
      <c r="U5" s="387"/>
      <c r="V5" s="387"/>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c r="BT5" s="384"/>
      <c r="BU5" s="384"/>
      <c r="BV5" s="384"/>
      <c r="BW5" s="384"/>
      <c r="BX5" s="384"/>
      <c r="BY5" s="384"/>
      <c r="BZ5" s="384"/>
      <c r="CA5" s="384"/>
      <c r="CB5" s="384"/>
      <c r="CC5" s="384"/>
      <c r="CD5" s="384"/>
      <c r="CE5" s="384"/>
      <c r="CF5" s="384"/>
      <c r="CG5" s="384"/>
      <c r="CH5" s="384"/>
      <c r="CI5" s="384"/>
      <c r="CJ5" s="384"/>
      <c r="CK5" s="384"/>
      <c r="CL5" s="384"/>
      <c r="CM5" s="384"/>
      <c r="CN5" s="384"/>
      <c r="CO5" s="384"/>
      <c r="CP5" s="384"/>
      <c r="CQ5" s="384"/>
      <c r="CR5" s="384"/>
      <c r="CS5" s="384"/>
      <c r="CT5" s="384"/>
      <c r="CU5" s="384"/>
      <c r="CV5" s="384"/>
      <c r="CW5" s="384"/>
      <c r="CX5" s="384"/>
      <c r="CY5" s="384"/>
      <c r="CZ5" s="384"/>
      <c r="DA5" s="384"/>
      <c r="DB5" s="384"/>
      <c r="DC5" s="384"/>
      <c r="DD5" s="384"/>
      <c r="DE5" s="384"/>
      <c r="DF5" s="384"/>
      <c r="DG5" s="384"/>
      <c r="DH5" s="384"/>
      <c r="DI5" s="384"/>
      <c r="DJ5" s="384"/>
      <c r="DK5" s="384"/>
      <c r="DL5" s="384"/>
      <c r="DM5" s="384"/>
      <c r="DN5" s="384"/>
      <c r="DO5" s="384"/>
      <c r="DP5" s="384"/>
      <c r="DQ5" s="384"/>
      <c r="DR5" s="384"/>
      <c r="DS5" s="384"/>
      <c r="DT5" s="384"/>
      <c r="DU5" s="384"/>
      <c r="DV5" s="384"/>
      <c r="DW5" s="384"/>
      <c r="DX5" s="384"/>
      <c r="DY5" s="384"/>
      <c r="DZ5" s="384"/>
      <c r="EA5" s="384"/>
      <c r="EB5" s="384"/>
      <c r="EC5" s="384"/>
      <c r="ED5" s="384"/>
      <c r="EE5" s="384"/>
      <c r="EF5" s="384"/>
      <c r="EG5" s="384"/>
      <c r="EH5" s="384"/>
      <c r="EI5" s="384"/>
      <c r="EJ5" s="384"/>
      <c r="EK5" s="384"/>
      <c r="EL5" s="384"/>
      <c r="EM5" s="384"/>
      <c r="EN5" s="384"/>
      <c r="EO5" s="384"/>
      <c r="EP5" s="384"/>
      <c r="EQ5" s="384"/>
      <c r="ER5" s="384"/>
      <c r="ES5" s="384"/>
      <c r="ET5" s="384"/>
      <c r="EU5" s="384"/>
      <c r="EV5" s="384"/>
      <c r="EW5" s="384"/>
      <c r="EX5" s="384"/>
      <c r="EY5" s="384"/>
      <c r="EZ5" s="384"/>
      <c r="FA5" s="384"/>
      <c r="FB5" s="384"/>
      <c r="FC5" s="384"/>
      <c r="FD5" s="384"/>
      <c r="FE5" s="384"/>
      <c r="FF5" s="384"/>
      <c r="FG5" s="384"/>
      <c r="FH5" s="384"/>
      <c r="FI5" s="384"/>
      <c r="FJ5" s="384"/>
      <c r="FK5" s="384"/>
      <c r="FL5" s="384"/>
      <c r="FM5" s="384"/>
      <c r="FN5" s="384"/>
      <c r="FO5" s="384"/>
      <c r="FP5" s="384"/>
      <c r="FQ5" s="384"/>
      <c r="FR5" s="384"/>
      <c r="FS5" s="384"/>
      <c r="FT5" s="384"/>
      <c r="FU5" s="384"/>
      <c r="FV5" s="384"/>
      <c r="FW5" s="384"/>
      <c r="FX5" s="384"/>
      <c r="FY5" s="384"/>
      <c r="FZ5" s="384"/>
      <c r="GA5" s="384"/>
      <c r="GB5" s="384"/>
      <c r="GC5" s="384"/>
      <c r="GD5" s="384"/>
      <c r="GE5" s="384"/>
      <c r="GF5" s="384"/>
      <c r="GG5" s="384"/>
      <c r="GH5" s="384"/>
      <c r="GI5" s="384"/>
      <c r="GJ5" s="384"/>
      <c r="GK5" s="384"/>
      <c r="GL5" s="384"/>
      <c r="GM5" s="384"/>
      <c r="GN5" s="384"/>
      <c r="GO5" s="384"/>
      <c r="GP5" s="384"/>
      <c r="GQ5" s="384"/>
      <c r="GR5" s="384"/>
      <c r="GS5" s="384"/>
      <c r="GT5" s="384"/>
      <c r="GU5" s="384"/>
      <c r="GV5" s="384"/>
      <c r="GW5" s="384"/>
      <c r="GX5" s="384"/>
      <c r="GY5" s="384"/>
      <c r="GZ5" s="384"/>
      <c r="HA5" s="384"/>
      <c r="HB5" s="384"/>
      <c r="HC5" s="384"/>
      <c r="HD5" s="384"/>
      <c r="HE5" s="384"/>
      <c r="HF5" s="384"/>
      <c r="HG5" s="384"/>
      <c r="HH5" s="384"/>
      <c r="HI5" s="384"/>
      <c r="HJ5" s="384"/>
      <c r="HK5" s="384"/>
      <c r="HL5" s="384"/>
      <c r="HM5" s="384"/>
      <c r="HN5" s="384"/>
      <c r="HO5" s="384"/>
      <c r="HP5" s="384"/>
      <c r="HQ5" s="384"/>
      <c r="HR5" s="384"/>
      <c r="HS5" s="384"/>
      <c r="HT5" s="384"/>
      <c r="HU5" s="384"/>
      <c r="HV5" s="384"/>
      <c r="HW5" s="384"/>
      <c r="HX5" s="384"/>
      <c r="HY5" s="384"/>
      <c r="HZ5" s="384"/>
      <c r="IA5" s="384"/>
      <c r="IB5" s="384"/>
      <c r="IC5" s="384"/>
      <c r="ID5" s="384"/>
      <c r="IE5" s="384"/>
      <c r="IF5" s="384"/>
      <c r="IG5" s="384"/>
      <c r="IH5" s="384"/>
      <c r="II5" s="384"/>
      <c r="IJ5" s="384"/>
    </row>
    <row r="6" spans="1:244" s="385" customFormat="1" ht="21.75" customHeight="1">
      <c r="A6" s="605"/>
      <c r="B6" s="441" t="s">
        <v>91</v>
      </c>
      <c r="C6" s="440" t="s">
        <v>92</v>
      </c>
      <c r="D6" s="440" t="s">
        <v>91</v>
      </c>
      <c r="E6" s="440" t="s">
        <v>92</v>
      </c>
      <c r="F6" s="605"/>
      <c r="G6" s="605"/>
      <c r="H6" s="386"/>
      <c r="I6" s="440" t="s">
        <v>91</v>
      </c>
      <c r="J6" s="440" t="s">
        <v>92</v>
      </c>
      <c r="K6" s="440" t="s">
        <v>91</v>
      </c>
      <c r="L6" s="440" t="s">
        <v>92</v>
      </c>
      <c r="M6" s="605"/>
      <c r="N6" s="605"/>
      <c r="O6" s="388"/>
      <c r="P6" s="605"/>
      <c r="Q6" s="387"/>
      <c r="R6" s="387"/>
      <c r="S6" s="387"/>
      <c r="T6" s="387"/>
      <c r="U6" s="387"/>
      <c r="V6" s="387"/>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384"/>
      <c r="CH6" s="384"/>
      <c r="CI6" s="384"/>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384"/>
      <c r="DI6" s="384"/>
      <c r="DJ6" s="384"/>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384"/>
      <c r="EJ6" s="384"/>
      <c r="EK6" s="384"/>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384"/>
      <c r="FK6" s="384"/>
      <c r="FL6" s="384"/>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384"/>
      <c r="GL6" s="384"/>
      <c r="GM6" s="384"/>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4"/>
      <c r="HM6" s="384"/>
      <c r="HN6" s="384"/>
      <c r="HO6" s="384"/>
      <c r="HP6" s="384"/>
      <c r="HQ6" s="384"/>
      <c r="HR6" s="384"/>
      <c r="HS6" s="384"/>
      <c r="HT6" s="384"/>
      <c r="HU6" s="384"/>
      <c r="HV6" s="384"/>
      <c r="HW6" s="384"/>
      <c r="HX6" s="384"/>
      <c r="HY6" s="384"/>
      <c r="HZ6" s="384"/>
      <c r="IA6" s="384"/>
      <c r="IB6" s="384"/>
      <c r="IC6" s="384"/>
      <c r="ID6" s="384"/>
      <c r="IE6" s="384"/>
      <c r="IF6" s="384"/>
      <c r="IG6" s="384"/>
      <c r="IH6" s="384"/>
      <c r="II6" s="384"/>
      <c r="IJ6" s="384"/>
    </row>
    <row r="7" spans="1:244" s="385" customFormat="1" ht="8.25" customHeight="1">
      <c r="A7" s="389"/>
      <c r="B7" s="389"/>
      <c r="C7" s="390"/>
      <c r="D7" s="390"/>
      <c r="E7" s="390"/>
      <c r="F7" s="390"/>
      <c r="G7" s="390"/>
      <c r="H7" s="386"/>
      <c r="I7" s="390"/>
      <c r="J7" s="390"/>
      <c r="K7" s="390"/>
      <c r="L7" s="390"/>
      <c r="M7" s="390"/>
      <c r="N7" s="390"/>
      <c r="O7" s="390"/>
      <c r="P7" s="390"/>
      <c r="Q7" s="391"/>
      <c r="R7" s="391"/>
      <c r="S7" s="391"/>
      <c r="T7" s="391"/>
      <c r="U7" s="391"/>
      <c r="V7" s="391"/>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row>
    <row r="8" spans="1:244" s="397" customFormat="1" ht="32.1" customHeight="1">
      <c r="A8" s="393" t="s">
        <v>687</v>
      </c>
      <c r="B8" s="510">
        <v>3638</v>
      </c>
      <c r="C8" s="510">
        <v>318</v>
      </c>
      <c r="D8" s="510">
        <v>5294</v>
      </c>
      <c r="E8" s="510">
        <v>339</v>
      </c>
      <c r="F8" s="394">
        <v>9589</v>
      </c>
      <c r="G8" s="434">
        <v>93.069979617587109</v>
      </c>
      <c r="H8" s="395"/>
      <c r="I8" s="510">
        <v>341</v>
      </c>
      <c r="J8" s="510">
        <v>26</v>
      </c>
      <c r="K8" s="510">
        <v>330</v>
      </c>
      <c r="L8" s="510">
        <v>17</v>
      </c>
      <c r="M8" s="394">
        <v>714</v>
      </c>
      <c r="N8" s="434">
        <v>6.9300203824128896</v>
      </c>
      <c r="O8" s="396"/>
      <c r="P8" s="394">
        <v>10303</v>
      </c>
    </row>
    <row r="9" spans="1:244" s="397" customFormat="1" ht="32.1" customHeight="1">
      <c r="A9" s="393" t="s">
        <v>688</v>
      </c>
      <c r="B9" s="510">
        <v>3598</v>
      </c>
      <c r="C9" s="510">
        <v>216</v>
      </c>
      <c r="D9" s="510">
        <v>4977</v>
      </c>
      <c r="E9" s="510">
        <v>214</v>
      </c>
      <c r="F9" s="394">
        <v>9005</v>
      </c>
      <c r="G9" s="434">
        <v>92.085080274056651</v>
      </c>
      <c r="H9" s="395"/>
      <c r="I9" s="510">
        <v>358</v>
      </c>
      <c r="J9" s="510">
        <v>27</v>
      </c>
      <c r="K9" s="510">
        <v>372</v>
      </c>
      <c r="L9" s="510">
        <v>17</v>
      </c>
      <c r="M9" s="394">
        <v>774</v>
      </c>
      <c r="N9" s="434">
        <v>7.9149197259433484</v>
      </c>
      <c r="O9" s="396"/>
      <c r="P9" s="394">
        <v>9779</v>
      </c>
    </row>
    <row r="10" spans="1:244" s="397" customFormat="1" ht="32.1" customHeight="1">
      <c r="A10" s="393" t="s">
        <v>689</v>
      </c>
      <c r="B10" s="510">
        <v>137</v>
      </c>
      <c r="C10" s="510">
        <v>2</v>
      </c>
      <c r="D10" s="510">
        <v>382</v>
      </c>
      <c r="E10" s="510">
        <v>4</v>
      </c>
      <c r="F10" s="394">
        <v>525</v>
      </c>
      <c r="G10" s="434">
        <v>90.361445783132524</v>
      </c>
      <c r="H10" s="395"/>
      <c r="I10" s="510">
        <v>22</v>
      </c>
      <c r="J10" s="510">
        <v>0</v>
      </c>
      <c r="K10" s="510">
        <v>34</v>
      </c>
      <c r="L10" s="510">
        <v>0</v>
      </c>
      <c r="M10" s="394">
        <v>56</v>
      </c>
      <c r="N10" s="434">
        <v>9.6385542168674707</v>
      </c>
      <c r="O10" s="396"/>
      <c r="P10" s="394">
        <v>581</v>
      </c>
    </row>
    <row r="11" spans="1:244" s="397" customFormat="1" ht="32.1" customHeight="1">
      <c r="A11" s="393" t="s">
        <v>690</v>
      </c>
      <c r="B11" s="510">
        <v>239</v>
      </c>
      <c r="C11" s="510">
        <v>1</v>
      </c>
      <c r="D11" s="510">
        <v>1096</v>
      </c>
      <c r="E11" s="510">
        <v>1</v>
      </c>
      <c r="F11" s="394">
        <v>1337</v>
      </c>
      <c r="G11" s="434">
        <v>95.5</v>
      </c>
      <c r="H11" s="395"/>
      <c r="I11" s="510">
        <v>32</v>
      </c>
      <c r="J11" s="510">
        <v>0</v>
      </c>
      <c r="K11" s="510">
        <v>30</v>
      </c>
      <c r="L11" s="510">
        <v>1</v>
      </c>
      <c r="M11" s="394">
        <v>63</v>
      </c>
      <c r="N11" s="434">
        <v>4.5</v>
      </c>
      <c r="O11" s="396"/>
      <c r="P11" s="394">
        <v>1400</v>
      </c>
    </row>
    <row r="12" spans="1:244" s="397" customFormat="1" ht="32.1" customHeight="1">
      <c r="A12" s="393" t="s">
        <v>691</v>
      </c>
      <c r="B12" s="510">
        <v>7844</v>
      </c>
      <c r="C12" s="510">
        <v>428</v>
      </c>
      <c r="D12" s="510">
        <v>13164</v>
      </c>
      <c r="E12" s="510">
        <v>510</v>
      </c>
      <c r="F12" s="394">
        <v>21946</v>
      </c>
      <c r="G12" s="434">
        <v>90.450480154968474</v>
      </c>
      <c r="H12" s="395"/>
      <c r="I12" s="510">
        <v>931</v>
      </c>
      <c r="J12" s="510">
        <v>80</v>
      </c>
      <c r="K12" s="510">
        <v>1260</v>
      </c>
      <c r="L12" s="510">
        <v>46</v>
      </c>
      <c r="M12" s="394">
        <v>2317</v>
      </c>
      <c r="N12" s="434">
        <v>9.5495198450315293</v>
      </c>
      <c r="O12" s="396"/>
      <c r="P12" s="394">
        <v>24263</v>
      </c>
    </row>
    <row r="13" spans="1:244" s="397" customFormat="1" ht="32.1" customHeight="1">
      <c r="A13" s="393" t="s">
        <v>692</v>
      </c>
      <c r="B13" s="510">
        <v>11614</v>
      </c>
      <c r="C13" s="510">
        <v>693</v>
      </c>
      <c r="D13" s="510">
        <v>17773</v>
      </c>
      <c r="E13" s="510">
        <v>811</v>
      </c>
      <c r="F13" s="394">
        <v>30891</v>
      </c>
      <c r="G13" s="434">
        <v>87.91337014058854</v>
      </c>
      <c r="H13" s="395"/>
      <c r="I13" s="510">
        <v>1696</v>
      </c>
      <c r="J13" s="510">
        <v>128</v>
      </c>
      <c r="K13" s="510">
        <v>2329</v>
      </c>
      <c r="L13" s="510">
        <v>94</v>
      </c>
      <c r="M13" s="394">
        <v>4247</v>
      </c>
      <c r="N13" s="434">
        <v>12.086629859411463</v>
      </c>
      <c r="O13" s="396"/>
      <c r="P13" s="394">
        <v>35138</v>
      </c>
    </row>
    <row r="14" spans="1:244" s="397" customFormat="1" ht="32.1" customHeight="1">
      <c r="A14" s="393" t="s">
        <v>693</v>
      </c>
      <c r="B14" s="510">
        <v>8237</v>
      </c>
      <c r="C14" s="510">
        <v>495</v>
      </c>
      <c r="D14" s="510">
        <v>14705</v>
      </c>
      <c r="E14" s="510">
        <v>673</v>
      </c>
      <c r="F14" s="394">
        <v>24110</v>
      </c>
      <c r="G14" s="434">
        <v>87.861229547028174</v>
      </c>
      <c r="H14" s="395"/>
      <c r="I14" s="510">
        <v>1368</v>
      </c>
      <c r="J14" s="510">
        <v>135</v>
      </c>
      <c r="K14" s="510">
        <v>1718</v>
      </c>
      <c r="L14" s="510">
        <v>110</v>
      </c>
      <c r="M14" s="394">
        <v>3331</v>
      </c>
      <c r="N14" s="434">
        <v>12.13877045297183</v>
      </c>
      <c r="O14" s="396"/>
      <c r="P14" s="394">
        <v>27441</v>
      </c>
    </row>
    <row r="15" spans="1:244" s="397" customFormat="1" ht="32.1" customHeight="1">
      <c r="A15" s="393" t="s">
        <v>694</v>
      </c>
      <c r="B15" s="510">
        <v>20187</v>
      </c>
      <c r="C15" s="510">
        <v>1381</v>
      </c>
      <c r="D15" s="510">
        <v>31572</v>
      </c>
      <c r="E15" s="510">
        <v>1525</v>
      </c>
      <c r="F15" s="394">
        <v>54665</v>
      </c>
      <c r="G15" s="434">
        <v>85.104229912973082</v>
      </c>
      <c r="H15" s="395"/>
      <c r="I15" s="510">
        <v>3638</v>
      </c>
      <c r="J15" s="510">
        <v>385</v>
      </c>
      <c r="K15" s="510">
        <v>5254</v>
      </c>
      <c r="L15" s="510">
        <v>291</v>
      </c>
      <c r="M15" s="394">
        <v>9568</v>
      </c>
      <c r="N15" s="434">
        <v>14.895770087026918</v>
      </c>
      <c r="O15" s="396"/>
      <c r="P15" s="394">
        <v>64233</v>
      </c>
    </row>
    <row r="16" spans="1:244" s="397" customFormat="1" ht="32.1" customHeight="1">
      <c r="A16" s="393" t="s">
        <v>695</v>
      </c>
      <c r="B16" s="510">
        <v>5634</v>
      </c>
      <c r="C16" s="510">
        <v>478</v>
      </c>
      <c r="D16" s="510">
        <v>10699</v>
      </c>
      <c r="E16" s="510">
        <v>547</v>
      </c>
      <c r="F16" s="394">
        <v>17358</v>
      </c>
      <c r="G16" s="434">
        <v>85.638166658443936</v>
      </c>
      <c r="H16" s="395"/>
      <c r="I16" s="510">
        <v>1138</v>
      </c>
      <c r="J16" s="510">
        <v>126</v>
      </c>
      <c r="K16" s="510">
        <v>1545</v>
      </c>
      <c r="L16" s="510">
        <v>102</v>
      </c>
      <c r="M16" s="394">
        <v>2911</v>
      </c>
      <c r="N16" s="434">
        <v>14.361833341556071</v>
      </c>
      <c r="O16" s="396"/>
      <c r="P16" s="394">
        <v>20269</v>
      </c>
    </row>
    <row r="17" spans="1:249" s="397" customFormat="1" ht="32.1" customHeight="1">
      <c r="A17" s="393" t="s">
        <v>696</v>
      </c>
      <c r="B17" s="510">
        <v>7208</v>
      </c>
      <c r="C17" s="510">
        <v>582</v>
      </c>
      <c r="D17" s="510">
        <v>8405</v>
      </c>
      <c r="E17" s="510">
        <v>484</v>
      </c>
      <c r="F17" s="394">
        <v>16679</v>
      </c>
      <c r="G17" s="434">
        <v>84.467740301833288</v>
      </c>
      <c r="H17" s="395"/>
      <c r="I17" s="510">
        <v>1235</v>
      </c>
      <c r="J17" s="510">
        <v>149</v>
      </c>
      <c r="K17" s="510">
        <v>1590</v>
      </c>
      <c r="L17" s="510">
        <v>93</v>
      </c>
      <c r="M17" s="394">
        <v>3067</v>
      </c>
      <c r="N17" s="434">
        <v>15.532259698166717</v>
      </c>
      <c r="O17" s="396"/>
      <c r="P17" s="394">
        <v>19746</v>
      </c>
    </row>
    <row r="18" spans="1:249" s="397" customFormat="1" ht="32.1" customHeight="1">
      <c r="A18" s="393" t="s">
        <v>697</v>
      </c>
      <c r="B18" s="510">
        <v>949</v>
      </c>
      <c r="C18" s="510">
        <v>53</v>
      </c>
      <c r="D18" s="510">
        <v>1101</v>
      </c>
      <c r="E18" s="510">
        <v>20</v>
      </c>
      <c r="F18" s="394">
        <v>2123</v>
      </c>
      <c r="G18" s="434">
        <v>91.469194312796205</v>
      </c>
      <c r="H18" s="395"/>
      <c r="I18" s="510">
        <v>59</v>
      </c>
      <c r="J18" s="510">
        <v>5</v>
      </c>
      <c r="K18" s="510">
        <v>131</v>
      </c>
      <c r="L18" s="510">
        <v>3</v>
      </c>
      <c r="M18" s="394">
        <v>198</v>
      </c>
      <c r="N18" s="434">
        <v>8.5308056872037916</v>
      </c>
      <c r="O18" s="396"/>
      <c r="P18" s="394">
        <v>2321</v>
      </c>
    </row>
    <row r="19" spans="1:249" s="397" customFormat="1" ht="32.1" customHeight="1">
      <c r="A19" s="393" t="s">
        <v>698</v>
      </c>
      <c r="B19" s="510">
        <v>1143</v>
      </c>
      <c r="C19" s="510">
        <v>110</v>
      </c>
      <c r="D19" s="510">
        <v>1201</v>
      </c>
      <c r="E19" s="510">
        <v>103</v>
      </c>
      <c r="F19" s="394">
        <v>2557</v>
      </c>
      <c r="G19" s="434">
        <v>85.547005687520908</v>
      </c>
      <c r="H19" s="395"/>
      <c r="I19" s="510">
        <v>147</v>
      </c>
      <c r="J19" s="510">
        <v>24</v>
      </c>
      <c r="K19" s="510">
        <v>240</v>
      </c>
      <c r="L19" s="510">
        <v>21</v>
      </c>
      <c r="M19" s="394">
        <v>432</v>
      </c>
      <c r="N19" s="434">
        <v>14.45299431247909</v>
      </c>
      <c r="O19" s="396"/>
      <c r="P19" s="394">
        <v>2989</v>
      </c>
    </row>
    <row r="20" spans="1:249" s="397" customFormat="1" ht="32.1" customHeight="1">
      <c r="A20" s="393" t="s">
        <v>699</v>
      </c>
      <c r="B20" s="510">
        <v>1748</v>
      </c>
      <c r="C20" s="510">
        <v>151</v>
      </c>
      <c r="D20" s="510">
        <v>1949</v>
      </c>
      <c r="E20" s="510">
        <v>162</v>
      </c>
      <c r="F20" s="394">
        <v>4010</v>
      </c>
      <c r="G20" s="434">
        <v>80.603015075376888</v>
      </c>
      <c r="H20" s="395"/>
      <c r="I20" s="510">
        <v>380</v>
      </c>
      <c r="J20" s="510">
        <v>41</v>
      </c>
      <c r="K20" s="510">
        <v>510</v>
      </c>
      <c r="L20" s="510">
        <v>34</v>
      </c>
      <c r="M20" s="394">
        <v>965</v>
      </c>
      <c r="N20" s="434">
        <v>19.396984924623116</v>
      </c>
      <c r="O20" s="396"/>
      <c r="P20" s="394">
        <v>4975</v>
      </c>
    </row>
    <row r="21" spans="1:249" s="397" customFormat="1" ht="32.1" customHeight="1">
      <c r="A21" s="393" t="s">
        <v>700</v>
      </c>
      <c r="B21" s="510">
        <v>2417</v>
      </c>
      <c r="C21" s="510">
        <v>258</v>
      </c>
      <c r="D21" s="510">
        <v>2032</v>
      </c>
      <c r="E21" s="510">
        <v>202</v>
      </c>
      <c r="F21" s="394">
        <v>4909</v>
      </c>
      <c r="G21" s="434">
        <v>84.058219178082197</v>
      </c>
      <c r="H21" s="395"/>
      <c r="I21" s="510">
        <v>403</v>
      </c>
      <c r="J21" s="510">
        <v>77</v>
      </c>
      <c r="K21" s="510">
        <v>418</v>
      </c>
      <c r="L21" s="510">
        <v>33</v>
      </c>
      <c r="M21" s="394">
        <v>931</v>
      </c>
      <c r="N21" s="434">
        <v>15.941780821917808</v>
      </c>
      <c r="O21" s="396"/>
      <c r="P21" s="394">
        <v>5840</v>
      </c>
    </row>
    <row r="22" spans="1:249" s="397" customFormat="1" ht="32.1" customHeight="1">
      <c r="A22" s="393" t="s">
        <v>701</v>
      </c>
      <c r="B22" s="510">
        <v>23</v>
      </c>
      <c r="C22" s="510">
        <v>3</v>
      </c>
      <c r="D22" s="510">
        <v>13</v>
      </c>
      <c r="E22" s="510">
        <v>2</v>
      </c>
      <c r="F22" s="394">
        <v>41</v>
      </c>
      <c r="G22" s="434">
        <v>66.129032258064512</v>
      </c>
      <c r="H22" s="395"/>
      <c r="I22" s="510">
        <v>13</v>
      </c>
      <c r="J22" s="510">
        <v>2</v>
      </c>
      <c r="K22" s="510">
        <v>6</v>
      </c>
      <c r="L22" s="510">
        <v>0</v>
      </c>
      <c r="M22" s="394">
        <v>21</v>
      </c>
      <c r="N22" s="434">
        <v>33.87096774193548</v>
      </c>
      <c r="O22" s="396"/>
      <c r="P22" s="394">
        <v>62</v>
      </c>
    </row>
    <row r="23" spans="1:249" s="397" customFormat="1" ht="32.1" customHeight="1">
      <c r="A23" s="393" t="s">
        <v>702</v>
      </c>
      <c r="B23" s="510">
        <v>97</v>
      </c>
      <c r="C23" s="510">
        <v>16</v>
      </c>
      <c r="D23" s="510">
        <v>58</v>
      </c>
      <c r="E23" s="510">
        <v>5</v>
      </c>
      <c r="F23" s="394">
        <v>176</v>
      </c>
      <c r="G23" s="434">
        <v>74.893617021276597</v>
      </c>
      <c r="H23" s="395"/>
      <c r="I23" s="510">
        <v>33</v>
      </c>
      <c r="J23" s="510">
        <v>3</v>
      </c>
      <c r="K23" s="510">
        <v>20</v>
      </c>
      <c r="L23" s="510">
        <v>3</v>
      </c>
      <c r="M23" s="394">
        <v>59</v>
      </c>
      <c r="N23" s="434">
        <v>25.106382978723403</v>
      </c>
      <c r="O23" s="396"/>
      <c r="P23" s="394">
        <v>235</v>
      </c>
    </row>
    <row r="24" spans="1:249" s="397" customFormat="1" ht="32.1" customHeight="1">
      <c r="A24" s="393" t="s">
        <v>703</v>
      </c>
      <c r="B24" s="510">
        <v>4</v>
      </c>
      <c r="C24" s="510">
        <v>1</v>
      </c>
      <c r="D24" s="510">
        <v>0</v>
      </c>
      <c r="E24" s="510">
        <v>0</v>
      </c>
      <c r="F24" s="394">
        <v>5</v>
      </c>
      <c r="G24" s="434">
        <v>83.333333333333329</v>
      </c>
      <c r="H24" s="395"/>
      <c r="I24" s="510">
        <v>1</v>
      </c>
      <c r="J24" s="510">
        <v>0</v>
      </c>
      <c r="K24" s="510">
        <v>0</v>
      </c>
      <c r="L24" s="510">
        <v>0</v>
      </c>
      <c r="M24" s="394">
        <v>1</v>
      </c>
      <c r="N24" s="434">
        <v>16.666666666666668</v>
      </c>
      <c r="O24" s="396"/>
      <c r="P24" s="394">
        <v>6</v>
      </c>
    </row>
    <row r="25" spans="1:249" s="397" customFormat="1" ht="32.1" customHeight="1">
      <c r="A25" s="393" t="s">
        <v>704</v>
      </c>
      <c r="B25" s="510">
        <v>21</v>
      </c>
      <c r="C25" s="510">
        <v>3</v>
      </c>
      <c r="D25" s="510">
        <v>9</v>
      </c>
      <c r="E25" s="510">
        <v>1</v>
      </c>
      <c r="F25" s="394">
        <v>34</v>
      </c>
      <c r="G25" s="434">
        <v>80.952380952380949</v>
      </c>
      <c r="H25" s="395"/>
      <c r="I25" s="510">
        <v>4</v>
      </c>
      <c r="J25" s="510">
        <v>2</v>
      </c>
      <c r="K25" s="510">
        <v>1</v>
      </c>
      <c r="L25" s="510">
        <v>1</v>
      </c>
      <c r="M25" s="394">
        <v>8</v>
      </c>
      <c r="N25" s="434">
        <v>19.047619047619047</v>
      </c>
      <c r="O25" s="396"/>
      <c r="P25" s="394">
        <v>42</v>
      </c>
    </row>
    <row r="26" spans="1:249" s="385" customFormat="1" ht="6" customHeight="1">
      <c r="A26" s="398"/>
      <c r="B26" s="399"/>
      <c r="C26" s="400"/>
      <c r="D26" s="400"/>
      <c r="E26" s="401"/>
      <c r="F26" s="401"/>
      <c r="G26" s="401"/>
      <c r="H26" s="402"/>
      <c r="I26" s="400"/>
      <c r="J26" s="400"/>
      <c r="K26" s="400"/>
      <c r="L26" s="401"/>
      <c r="M26" s="401"/>
      <c r="N26" s="401"/>
      <c r="O26" s="400"/>
      <c r="P26" s="403"/>
      <c r="Q26" s="397"/>
      <c r="R26" s="397"/>
      <c r="S26" s="397"/>
      <c r="T26" s="397"/>
      <c r="U26" s="397"/>
      <c r="V26" s="397"/>
    </row>
    <row r="27" spans="1:249" s="409" customFormat="1" ht="32.1" customHeight="1">
      <c r="A27" s="404" t="s">
        <v>90</v>
      </c>
      <c r="B27" s="405">
        <v>74738</v>
      </c>
      <c r="C27" s="405">
        <v>5189</v>
      </c>
      <c r="D27" s="405">
        <v>114430</v>
      </c>
      <c r="E27" s="405">
        <v>5603</v>
      </c>
      <c r="F27" s="405">
        <v>199960</v>
      </c>
      <c r="G27" s="435">
        <f>F27/P27*100</f>
        <v>87.081868976539809</v>
      </c>
      <c r="H27" s="406"/>
      <c r="I27" s="405">
        <v>11799</v>
      </c>
      <c r="J27" s="405">
        <v>1210</v>
      </c>
      <c r="K27" s="405">
        <v>15788</v>
      </c>
      <c r="L27" s="405">
        <v>866</v>
      </c>
      <c r="M27" s="405">
        <v>29663</v>
      </c>
      <c r="N27" s="436">
        <v>12.918131023460193</v>
      </c>
      <c r="O27" s="408"/>
      <c r="P27" s="407">
        <v>229623</v>
      </c>
      <c r="AJ27" s="410"/>
      <c r="AK27" s="410"/>
      <c r="AL27" s="410"/>
      <c r="AM27" s="410"/>
      <c r="AN27" s="410"/>
      <c r="AO27" s="410"/>
      <c r="AP27" s="410"/>
      <c r="AQ27" s="410"/>
      <c r="AR27" s="410"/>
      <c r="AS27" s="410"/>
      <c r="AT27" s="410"/>
      <c r="AU27" s="410"/>
      <c r="AV27" s="410"/>
      <c r="AW27" s="410"/>
      <c r="AX27" s="410"/>
      <c r="AY27" s="410"/>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c r="BW27" s="410"/>
      <c r="BX27" s="410"/>
      <c r="BY27" s="410"/>
      <c r="BZ27" s="410"/>
      <c r="CA27" s="410"/>
      <c r="CB27" s="410"/>
      <c r="CC27" s="410"/>
      <c r="CD27" s="410"/>
      <c r="CE27" s="410"/>
      <c r="CF27" s="410"/>
      <c r="CG27" s="410"/>
      <c r="CH27" s="410"/>
      <c r="CI27" s="410"/>
      <c r="CJ27" s="410"/>
      <c r="CK27" s="410"/>
      <c r="CL27" s="410"/>
      <c r="CM27" s="410"/>
      <c r="CN27" s="410"/>
      <c r="CO27" s="410"/>
      <c r="CP27" s="410"/>
      <c r="CQ27" s="410"/>
      <c r="CR27" s="410"/>
      <c r="CS27" s="410"/>
      <c r="CT27" s="410"/>
      <c r="CU27" s="410"/>
      <c r="CV27" s="410"/>
      <c r="CW27" s="410"/>
      <c r="CX27" s="410"/>
      <c r="CY27" s="410"/>
      <c r="CZ27" s="410"/>
      <c r="DA27" s="410"/>
      <c r="DB27" s="410"/>
      <c r="DC27" s="410"/>
      <c r="DD27" s="410"/>
      <c r="DE27" s="410"/>
      <c r="DF27" s="410"/>
      <c r="DG27" s="410"/>
      <c r="DH27" s="410"/>
      <c r="DI27" s="410"/>
      <c r="DJ27" s="410"/>
      <c r="DK27" s="410"/>
      <c r="DL27" s="410"/>
      <c r="DM27" s="410"/>
      <c r="DN27" s="410"/>
      <c r="DO27" s="410"/>
      <c r="DP27" s="410"/>
      <c r="DQ27" s="410"/>
      <c r="DR27" s="410"/>
      <c r="DS27" s="410"/>
      <c r="DT27" s="410"/>
      <c r="DU27" s="410"/>
      <c r="DV27" s="410"/>
      <c r="DW27" s="410"/>
      <c r="DX27" s="410"/>
      <c r="DY27" s="410"/>
      <c r="DZ27" s="410"/>
      <c r="EA27" s="410"/>
      <c r="EB27" s="410"/>
      <c r="EC27" s="410"/>
      <c r="ED27" s="410"/>
      <c r="EE27" s="410"/>
      <c r="EF27" s="410"/>
      <c r="EG27" s="410"/>
      <c r="EH27" s="410"/>
      <c r="EI27" s="410"/>
      <c r="EJ27" s="410"/>
      <c r="EK27" s="410"/>
      <c r="EL27" s="410"/>
      <c r="EM27" s="410"/>
      <c r="EN27" s="410"/>
      <c r="EO27" s="410"/>
      <c r="EP27" s="410"/>
      <c r="EQ27" s="410"/>
      <c r="ER27" s="410"/>
      <c r="ES27" s="410"/>
      <c r="ET27" s="410"/>
      <c r="EU27" s="410"/>
      <c r="EV27" s="410"/>
      <c r="EW27" s="410"/>
      <c r="EX27" s="410"/>
      <c r="EY27" s="410"/>
      <c r="EZ27" s="410"/>
      <c r="FA27" s="410"/>
      <c r="FB27" s="410"/>
      <c r="FC27" s="410"/>
      <c r="FD27" s="410"/>
      <c r="FE27" s="410"/>
      <c r="FF27" s="410"/>
      <c r="FG27" s="410"/>
      <c r="FH27" s="410"/>
      <c r="FI27" s="410"/>
      <c r="FJ27" s="410"/>
      <c r="FK27" s="410"/>
      <c r="FL27" s="410"/>
      <c r="FM27" s="410"/>
      <c r="FN27" s="410"/>
      <c r="FO27" s="410"/>
      <c r="FP27" s="410"/>
      <c r="FQ27" s="410"/>
      <c r="FR27" s="410"/>
      <c r="FS27" s="410"/>
      <c r="FT27" s="410"/>
      <c r="FU27" s="410"/>
      <c r="FV27" s="410"/>
      <c r="FW27" s="410"/>
      <c r="FX27" s="410"/>
      <c r="FY27" s="410"/>
      <c r="FZ27" s="410"/>
      <c r="GA27" s="410"/>
      <c r="GB27" s="410"/>
      <c r="GC27" s="410"/>
      <c r="GD27" s="410"/>
      <c r="GE27" s="410"/>
      <c r="GF27" s="410"/>
      <c r="GG27" s="410"/>
      <c r="GH27" s="410"/>
      <c r="GI27" s="410"/>
      <c r="GJ27" s="410"/>
      <c r="GK27" s="410"/>
      <c r="GL27" s="410"/>
      <c r="GM27" s="410"/>
      <c r="GN27" s="410"/>
      <c r="GO27" s="410"/>
      <c r="GP27" s="410"/>
      <c r="GQ27" s="410"/>
      <c r="GR27" s="410"/>
      <c r="GS27" s="410"/>
      <c r="GT27" s="410"/>
      <c r="GU27" s="410"/>
      <c r="GV27" s="410"/>
      <c r="GW27" s="410"/>
      <c r="GX27" s="410"/>
      <c r="GY27" s="410"/>
      <c r="GZ27" s="410"/>
      <c r="HA27" s="410"/>
      <c r="HB27" s="410"/>
      <c r="HC27" s="410"/>
      <c r="HD27" s="410"/>
      <c r="HE27" s="410"/>
      <c r="HF27" s="410"/>
      <c r="HG27" s="410"/>
      <c r="HH27" s="410"/>
      <c r="HI27" s="410"/>
      <c r="HJ27" s="410"/>
      <c r="HK27" s="410"/>
      <c r="HL27" s="410"/>
      <c r="HM27" s="410"/>
      <c r="HN27" s="410"/>
      <c r="HO27" s="410"/>
      <c r="HP27" s="410"/>
      <c r="HQ27" s="410"/>
      <c r="HR27" s="410"/>
      <c r="HS27" s="410"/>
      <c r="HT27" s="410"/>
      <c r="HU27" s="410"/>
      <c r="HV27" s="410"/>
      <c r="HW27" s="410"/>
      <c r="HX27" s="410"/>
      <c r="HY27" s="410"/>
      <c r="HZ27" s="410"/>
      <c r="IA27" s="410"/>
      <c r="IB27" s="410"/>
      <c r="IC27" s="410"/>
      <c r="ID27" s="410"/>
      <c r="IE27" s="410"/>
      <c r="IF27" s="410"/>
      <c r="IG27" s="410"/>
      <c r="IH27" s="410"/>
      <c r="II27" s="410"/>
      <c r="IJ27" s="410"/>
    </row>
    <row r="28" spans="1:249" s="385" customFormat="1" ht="12" customHeight="1">
      <c r="A28" s="411"/>
      <c r="B28" s="412"/>
      <c r="C28" s="413"/>
      <c r="D28" s="413"/>
      <c r="E28" s="413"/>
      <c r="F28" s="413"/>
      <c r="G28" s="413"/>
      <c r="H28" s="414"/>
      <c r="I28" s="413"/>
      <c r="J28" s="413"/>
      <c r="K28" s="413"/>
      <c r="L28" s="413"/>
      <c r="M28" s="413"/>
      <c r="N28" s="413"/>
      <c r="O28" s="413"/>
      <c r="P28" s="413"/>
      <c r="Q28" s="397"/>
      <c r="R28" s="397"/>
      <c r="S28" s="397"/>
      <c r="T28" s="397"/>
      <c r="U28" s="397"/>
      <c r="V28" s="397"/>
    </row>
    <row r="29" spans="1:249" s="385" customFormat="1" ht="15.6">
      <c r="A29" s="377"/>
      <c r="B29" s="415"/>
      <c r="C29" s="414"/>
      <c r="D29" s="414"/>
      <c r="E29" s="414"/>
      <c r="F29" s="414"/>
      <c r="G29" s="414"/>
      <c r="H29" s="414"/>
      <c r="I29" s="414"/>
      <c r="J29" s="414"/>
      <c r="K29" s="414"/>
      <c r="L29" s="416"/>
      <c r="M29" s="416"/>
      <c r="N29" s="414"/>
      <c r="O29" s="414"/>
      <c r="P29" s="414"/>
      <c r="Q29" s="397"/>
      <c r="R29" s="397"/>
      <c r="S29" s="397"/>
      <c r="T29" s="397"/>
      <c r="U29" s="397"/>
      <c r="V29" s="397"/>
    </row>
    <row r="30" spans="1:249" s="415" customFormat="1" ht="15.6">
      <c r="A30" s="417" t="s">
        <v>707</v>
      </c>
      <c r="C30" s="414"/>
      <c r="D30" s="414"/>
      <c r="E30" s="414"/>
      <c r="F30" s="414"/>
      <c r="G30" s="414"/>
      <c r="H30" s="414"/>
      <c r="I30" s="414"/>
      <c r="J30" s="414"/>
      <c r="K30" s="414"/>
      <c r="L30" s="416"/>
      <c r="M30" s="416"/>
      <c r="N30" s="414"/>
      <c r="O30" s="414"/>
      <c r="P30" s="414"/>
      <c r="Q30" s="397"/>
      <c r="R30" s="397"/>
      <c r="S30" s="397"/>
      <c r="T30" s="397"/>
      <c r="U30" s="397"/>
      <c r="V30" s="397"/>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5"/>
      <c r="BG30" s="385"/>
      <c r="BH30" s="385"/>
      <c r="BI30" s="385"/>
      <c r="BJ30" s="385"/>
      <c r="BK30" s="385"/>
      <c r="BL30" s="385"/>
      <c r="BM30" s="385"/>
      <c r="BN30" s="385"/>
      <c r="BO30" s="385"/>
      <c r="BP30" s="385"/>
      <c r="BQ30" s="385"/>
      <c r="BR30" s="385"/>
      <c r="BS30" s="385"/>
      <c r="BT30" s="385"/>
      <c r="BU30" s="385"/>
      <c r="BV30" s="385"/>
      <c r="BW30" s="385"/>
      <c r="BX30" s="385"/>
      <c r="BY30" s="385"/>
      <c r="BZ30" s="385"/>
      <c r="CA30" s="385"/>
      <c r="CB30" s="385"/>
      <c r="CC30" s="385"/>
      <c r="CD30" s="385"/>
      <c r="CE30" s="385"/>
      <c r="CF30" s="385"/>
      <c r="CG30" s="385"/>
      <c r="CH30" s="385"/>
      <c r="CI30" s="385"/>
      <c r="CJ30" s="385"/>
      <c r="CK30" s="385"/>
      <c r="CL30" s="385"/>
      <c r="CM30" s="385"/>
      <c r="CN30" s="385"/>
      <c r="CO30" s="385"/>
      <c r="CP30" s="385"/>
      <c r="CQ30" s="385"/>
      <c r="CR30" s="385"/>
      <c r="CS30" s="385"/>
      <c r="CT30" s="385"/>
      <c r="CU30" s="385"/>
      <c r="CV30" s="385"/>
      <c r="CW30" s="385"/>
      <c r="CX30" s="385"/>
      <c r="CY30" s="385"/>
      <c r="CZ30" s="385"/>
      <c r="DA30" s="385"/>
      <c r="DB30" s="385"/>
      <c r="DC30" s="385"/>
      <c r="DD30" s="385"/>
      <c r="DE30" s="385"/>
      <c r="DF30" s="385"/>
      <c r="DG30" s="385"/>
      <c r="DH30" s="385"/>
      <c r="DI30" s="385"/>
      <c r="DJ30" s="385"/>
      <c r="DK30" s="385"/>
      <c r="DL30" s="385"/>
      <c r="DM30" s="385"/>
      <c r="DN30" s="385"/>
      <c r="DO30" s="385"/>
      <c r="DP30" s="385"/>
      <c r="DQ30" s="385"/>
      <c r="DR30" s="385"/>
      <c r="DS30" s="385"/>
      <c r="DT30" s="385"/>
      <c r="DU30" s="385"/>
      <c r="DV30" s="385"/>
      <c r="DW30" s="385"/>
      <c r="DX30" s="385"/>
      <c r="DY30" s="385"/>
      <c r="DZ30" s="385"/>
      <c r="EA30" s="385"/>
      <c r="EB30" s="385"/>
      <c r="EC30" s="385"/>
      <c r="ED30" s="385"/>
      <c r="EE30" s="385"/>
      <c r="EF30" s="385"/>
      <c r="EG30" s="385"/>
      <c r="EH30" s="385"/>
      <c r="EI30" s="385"/>
      <c r="EJ30" s="385"/>
      <c r="EK30" s="385"/>
      <c r="EL30" s="385"/>
      <c r="EM30" s="385"/>
      <c r="EN30" s="385"/>
      <c r="EO30" s="385"/>
      <c r="EP30" s="385"/>
      <c r="EQ30" s="385"/>
      <c r="ER30" s="385"/>
      <c r="ES30" s="385"/>
      <c r="ET30" s="385"/>
      <c r="EU30" s="385"/>
      <c r="EV30" s="385"/>
      <c r="EW30" s="385"/>
      <c r="EX30" s="385"/>
      <c r="EY30" s="385"/>
      <c r="EZ30" s="385"/>
      <c r="FA30" s="385"/>
      <c r="FB30" s="385"/>
      <c r="FC30" s="385"/>
      <c r="FD30" s="385"/>
      <c r="FE30" s="385"/>
      <c r="FF30" s="385"/>
      <c r="FG30" s="385"/>
      <c r="FH30" s="385"/>
      <c r="FI30" s="385"/>
      <c r="FJ30" s="385"/>
      <c r="FK30" s="385"/>
      <c r="FL30" s="385"/>
      <c r="FM30" s="385"/>
      <c r="FN30" s="385"/>
      <c r="FO30" s="385"/>
      <c r="FP30" s="385"/>
      <c r="FQ30" s="385"/>
      <c r="FR30" s="385"/>
      <c r="FS30" s="385"/>
      <c r="FT30" s="385"/>
      <c r="FU30" s="385"/>
      <c r="FV30" s="385"/>
      <c r="FW30" s="385"/>
      <c r="FX30" s="385"/>
      <c r="FY30" s="385"/>
      <c r="FZ30" s="385"/>
      <c r="GA30" s="385"/>
      <c r="GB30" s="385"/>
      <c r="GC30" s="385"/>
      <c r="GD30" s="385"/>
      <c r="GE30" s="385"/>
      <c r="GF30" s="385"/>
      <c r="GG30" s="385"/>
      <c r="GH30" s="385"/>
      <c r="GI30" s="385"/>
      <c r="GJ30" s="385"/>
      <c r="GK30" s="385"/>
      <c r="GL30" s="385"/>
      <c r="GM30" s="385"/>
      <c r="GN30" s="385"/>
      <c r="GO30" s="385"/>
      <c r="GP30" s="385"/>
      <c r="GQ30" s="385"/>
      <c r="GR30" s="385"/>
      <c r="GS30" s="385"/>
      <c r="GT30" s="385"/>
      <c r="GU30" s="385"/>
      <c r="GV30" s="385"/>
      <c r="GW30" s="385"/>
      <c r="GX30" s="385"/>
      <c r="GY30" s="385"/>
      <c r="GZ30" s="385"/>
      <c r="HA30" s="385"/>
      <c r="HB30" s="385"/>
      <c r="HC30" s="385"/>
      <c r="HD30" s="385"/>
      <c r="HE30" s="385"/>
      <c r="HF30" s="385"/>
      <c r="HG30" s="385"/>
      <c r="HH30" s="385"/>
      <c r="HI30" s="385"/>
      <c r="HJ30" s="385"/>
      <c r="HK30" s="385"/>
      <c r="HL30" s="385"/>
      <c r="HM30" s="385"/>
      <c r="HN30" s="385"/>
      <c r="HO30" s="385"/>
      <c r="HP30" s="385"/>
      <c r="HQ30" s="385"/>
      <c r="HR30" s="385"/>
      <c r="HS30" s="385"/>
      <c r="HT30" s="385"/>
      <c r="HU30" s="385"/>
      <c r="HV30" s="385"/>
      <c r="HW30" s="385"/>
      <c r="HX30" s="385"/>
      <c r="HY30" s="385"/>
      <c r="HZ30" s="385"/>
      <c r="IA30" s="385"/>
      <c r="IB30" s="385"/>
      <c r="IC30" s="385"/>
      <c r="ID30" s="385"/>
      <c r="IE30" s="385"/>
      <c r="IF30" s="385"/>
      <c r="IG30" s="385"/>
      <c r="IH30" s="385"/>
      <c r="II30" s="385"/>
      <c r="IJ30" s="385"/>
      <c r="IK30" s="385"/>
      <c r="IL30" s="385"/>
      <c r="IM30" s="385"/>
      <c r="IN30" s="385"/>
      <c r="IO30" s="385"/>
    </row>
    <row r="31" spans="1:249" s="415" customFormat="1" ht="15.6">
      <c r="A31" s="417" t="s">
        <v>82</v>
      </c>
      <c r="C31" s="414"/>
      <c r="D31" s="414"/>
      <c r="E31" s="414"/>
      <c r="F31" s="414"/>
      <c r="G31" s="414"/>
      <c r="H31" s="414"/>
      <c r="I31" s="414"/>
      <c r="J31" s="414"/>
      <c r="K31" s="414"/>
      <c r="L31" s="416"/>
      <c r="M31" s="416"/>
      <c r="N31" s="414"/>
      <c r="O31" s="414"/>
      <c r="P31" s="414"/>
      <c r="Q31" s="397"/>
      <c r="R31" s="397"/>
      <c r="S31" s="397"/>
      <c r="T31" s="397"/>
      <c r="U31" s="397"/>
      <c r="V31" s="397"/>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5"/>
      <c r="BG31" s="385"/>
      <c r="BH31" s="385"/>
      <c r="BI31" s="385"/>
      <c r="BJ31" s="385"/>
      <c r="BK31" s="385"/>
      <c r="BL31" s="385"/>
      <c r="BM31" s="385"/>
      <c r="BN31" s="385"/>
      <c r="BO31" s="385"/>
      <c r="BP31" s="385"/>
      <c r="BQ31" s="385"/>
      <c r="BR31" s="385"/>
      <c r="BS31" s="385"/>
      <c r="BT31" s="385"/>
      <c r="BU31" s="385"/>
      <c r="BV31" s="385"/>
      <c r="BW31" s="385"/>
      <c r="BX31" s="385"/>
      <c r="BY31" s="385"/>
      <c r="BZ31" s="385"/>
      <c r="CA31" s="385"/>
      <c r="CB31" s="385"/>
      <c r="CC31" s="385"/>
      <c r="CD31" s="385"/>
      <c r="CE31" s="385"/>
      <c r="CF31" s="385"/>
      <c r="CG31" s="385"/>
      <c r="CH31" s="385"/>
      <c r="CI31" s="385"/>
      <c r="CJ31" s="385"/>
      <c r="CK31" s="385"/>
      <c r="CL31" s="385"/>
      <c r="CM31" s="385"/>
      <c r="CN31" s="385"/>
      <c r="CO31" s="385"/>
      <c r="CP31" s="385"/>
      <c r="CQ31" s="385"/>
      <c r="CR31" s="385"/>
      <c r="CS31" s="385"/>
      <c r="CT31" s="385"/>
      <c r="CU31" s="385"/>
      <c r="CV31" s="385"/>
      <c r="CW31" s="385"/>
      <c r="CX31" s="385"/>
      <c r="CY31" s="385"/>
      <c r="CZ31" s="385"/>
      <c r="DA31" s="385"/>
      <c r="DB31" s="385"/>
      <c r="DC31" s="385"/>
      <c r="DD31" s="385"/>
      <c r="DE31" s="385"/>
      <c r="DF31" s="385"/>
      <c r="DG31" s="385"/>
      <c r="DH31" s="385"/>
      <c r="DI31" s="385"/>
      <c r="DJ31" s="385"/>
      <c r="DK31" s="385"/>
      <c r="DL31" s="385"/>
      <c r="DM31" s="385"/>
      <c r="DN31" s="385"/>
      <c r="DO31" s="385"/>
      <c r="DP31" s="385"/>
      <c r="DQ31" s="385"/>
      <c r="DR31" s="385"/>
      <c r="DS31" s="385"/>
      <c r="DT31" s="385"/>
      <c r="DU31" s="385"/>
      <c r="DV31" s="385"/>
      <c r="DW31" s="385"/>
      <c r="DX31" s="385"/>
      <c r="DY31" s="385"/>
      <c r="DZ31" s="385"/>
      <c r="EA31" s="385"/>
      <c r="EB31" s="385"/>
      <c r="EC31" s="385"/>
      <c r="ED31" s="385"/>
      <c r="EE31" s="385"/>
      <c r="EF31" s="385"/>
      <c r="EG31" s="385"/>
      <c r="EH31" s="385"/>
      <c r="EI31" s="385"/>
      <c r="EJ31" s="385"/>
      <c r="EK31" s="385"/>
      <c r="EL31" s="385"/>
      <c r="EM31" s="385"/>
      <c r="EN31" s="385"/>
      <c r="EO31" s="385"/>
      <c r="EP31" s="385"/>
      <c r="EQ31" s="385"/>
      <c r="ER31" s="385"/>
      <c r="ES31" s="385"/>
      <c r="ET31" s="385"/>
      <c r="EU31" s="385"/>
      <c r="EV31" s="385"/>
      <c r="EW31" s="385"/>
      <c r="EX31" s="385"/>
      <c r="EY31" s="385"/>
      <c r="EZ31" s="385"/>
      <c r="FA31" s="385"/>
      <c r="FB31" s="385"/>
      <c r="FC31" s="385"/>
      <c r="FD31" s="385"/>
      <c r="FE31" s="385"/>
      <c r="FF31" s="385"/>
      <c r="FG31" s="385"/>
      <c r="FH31" s="385"/>
      <c r="FI31" s="385"/>
      <c r="FJ31" s="385"/>
      <c r="FK31" s="385"/>
      <c r="FL31" s="385"/>
      <c r="FM31" s="385"/>
      <c r="FN31" s="385"/>
      <c r="FO31" s="385"/>
      <c r="FP31" s="385"/>
      <c r="FQ31" s="385"/>
      <c r="FR31" s="385"/>
      <c r="FS31" s="385"/>
      <c r="FT31" s="385"/>
      <c r="FU31" s="385"/>
      <c r="FV31" s="385"/>
      <c r="FW31" s="385"/>
      <c r="FX31" s="385"/>
      <c r="FY31" s="385"/>
      <c r="FZ31" s="385"/>
      <c r="GA31" s="385"/>
      <c r="GB31" s="385"/>
      <c r="GC31" s="385"/>
      <c r="GD31" s="385"/>
      <c r="GE31" s="385"/>
      <c r="GF31" s="385"/>
      <c r="GG31" s="385"/>
      <c r="GH31" s="385"/>
      <c r="GI31" s="385"/>
      <c r="GJ31" s="385"/>
      <c r="GK31" s="385"/>
      <c r="GL31" s="385"/>
      <c r="GM31" s="385"/>
      <c r="GN31" s="385"/>
      <c r="GO31" s="385"/>
      <c r="GP31" s="385"/>
      <c r="GQ31" s="385"/>
      <c r="GR31" s="385"/>
      <c r="GS31" s="385"/>
      <c r="GT31" s="385"/>
      <c r="GU31" s="385"/>
      <c r="GV31" s="385"/>
      <c r="GW31" s="385"/>
      <c r="GX31" s="385"/>
      <c r="GY31" s="385"/>
      <c r="GZ31" s="385"/>
      <c r="HA31" s="385"/>
      <c r="HB31" s="385"/>
      <c r="HC31" s="385"/>
      <c r="HD31" s="385"/>
      <c r="HE31" s="385"/>
      <c r="HF31" s="385"/>
      <c r="HG31" s="385"/>
      <c r="HH31" s="385"/>
      <c r="HI31" s="385"/>
      <c r="HJ31" s="385"/>
      <c r="HK31" s="385"/>
      <c r="HL31" s="385"/>
      <c r="HM31" s="385"/>
      <c r="HN31" s="385"/>
      <c r="HO31" s="385"/>
      <c r="HP31" s="385"/>
      <c r="HQ31" s="385"/>
      <c r="HR31" s="385"/>
      <c r="HS31" s="385"/>
      <c r="HT31" s="385"/>
      <c r="HU31" s="385"/>
      <c r="HV31" s="385"/>
      <c r="HW31" s="385"/>
      <c r="HX31" s="385"/>
      <c r="HY31" s="385"/>
      <c r="HZ31" s="385"/>
      <c r="IA31" s="385"/>
      <c r="IB31" s="385"/>
      <c r="IC31" s="385"/>
      <c r="ID31" s="385"/>
      <c r="IE31" s="385"/>
      <c r="IF31" s="385"/>
      <c r="IG31" s="385"/>
      <c r="IH31" s="385"/>
      <c r="II31" s="385"/>
      <c r="IJ31" s="385"/>
      <c r="IK31" s="385"/>
      <c r="IL31" s="385"/>
      <c r="IM31" s="385"/>
      <c r="IN31" s="385"/>
      <c r="IO31" s="385"/>
    </row>
    <row r="32" spans="1:249" s="385" customFormat="1" ht="15.6">
      <c r="A32" s="415"/>
      <c r="B32" s="415"/>
      <c r="C32" s="414"/>
      <c r="D32" s="414"/>
      <c r="E32" s="414"/>
      <c r="F32" s="414"/>
      <c r="G32" s="414"/>
      <c r="H32" s="414"/>
      <c r="I32" s="414"/>
      <c r="J32" s="414"/>
      <c r="K32" s="414"/>
      <c r="L32" s="416"/>
      <c r="M32" s="416"/>
      <c r="N32" s="414"/>
      <c r="O32" s="414"/>
      <c r="P32" s="414"/>
      <c r="Q32" s="397"/>
      <c r="R32" s="397"/>
      <c r="S32" s="397"/>
      <c r="T32" s="397"/>
      <c r="U32" s="397"/>
      <c r="V32" s="397"/>
    </row>
    <row r="33" spans="1:22" s="385" customFormat="1" ht="15.6">
      <c r="A33" s="415"/>
      <c r="B33" s="415"/>
      <c r="C33" s="414"/>
      <c r="D33" s="414"/>
      <c r="E33" s="414"/>
      <c r="F33" s="414"/>
      <c r="G33" s="414"/>
      <c r="H33" s="414"/>
      <c r="I33" s="414"/>
      <c r="J33" s="414"/>
      <c r="K33" s="414"/>
      <c r="L33" s="416"/>
      <c r="M33" s="416"/>
      <c r="N33" s="414"/>
      <c r="O33" s="414"/>
      <c r="P33" s="414"/>
      <c r="Q33" s="397"/>
      <c r="R33" s="397"/>
      <c r="S33" s="397"/>
      <c r="T33" s="397"/>
      <c r="U33" s="397"/>
      <c r="V33" s="397"/>
    </row>
    <row r="34" spans="1:22" s="385" customFormat="1" ht="15.6">
      <c r="A34" s="415"/>
      <c r="B34" s="415"/>
      <c r="C34" s="414"/>
      <c r="D34" s="414"/>
      <c r="E34" s="414"/>
      <c r="F34" s="414"/>
      <c r="G34" s="414"/>
      <c r="H34" s="414"/>
      <c r="I34" s="414"/>
      <c r="J34" s="414"/>
      <c r="K34" s="414"/>
      <c r="L34" s="416"/>
      <c r="M34" s="416"/>
      <c r="N34" s="414"/>
      <c r="O34" s="414"/>
      <c r="P34" s="414"/>
      <c r="Q34" s="397"/>
      <c r="R34" s="397"/>
      <c r="S34" s="397"/>
      <c r="T34" s="397"/>
      <c r="U34" s="397"/>
      <c r="V34" s="397"/>
    </row>
    <row r="35" spans="1:22" s="385" customFormat="1" ht="15.6">
      <c r="A35" s="415"/>
      <c r="B35" s="415"/>
      <c r="C35" s="414"/>
      <c r="D35" s="414"/>
      <c r="E35" s="414"/>
      <c r="F35" s="414"/>
      <c r="G35" s="414"/>
      <c r="H35" s="414"/>
      <c r="I35" s="414"/>
      <c r="J35" s="414"/>
      <c r="K35" s="414"/>
      <c r="L35" s="416"/>
      <c r="M35" s="416"/>
      <c r="N35" s="414"/>
      <c r="O35" s="414"/>
      <c r="P35" s="414"/>
      <c r="Q35" s="397"/>
      <c r="R35" s="397"/>
      <c r="S35" s="397"/>
      <c r="T35" s="397"/>
      <c r="U35" s="397"/>
      <c r="V35" s="397"/>
    </row>
    <row r="36" spans="1:22" s="385" customFormat="1" ht="15.6">
      <c r="A36" s="415"/>
      <c r="B36" s="415"/>
      <c r="C36" s="414"/>
      <c r="D36" s="414"/>
      <c r="E36" s="414"/>
      <c r="F36" s="414"/>
      <c r="G36" s="414"/>
      <c r="H36" s="414"/>
      <c r="I36" s="414"/>
      <c r="J36" s="414"/>
      <c r="K36" s="414"/>
      <c r="L36" s="416"/>
      <c r="M36" s="416"/>
      <c r="N36" s="414"/>
      <c r="O36" s="414"/>
      <c r="P36" s="414"/>
      <c r="Q36" s="397"/>
      <c r="R36" s="397"/>
      <c r="S36" s="397"/>
      <c r="T36" s="397"/>
      <c r="U36" s="397"/>
      <c r="V36" s="397"/>
    </row>
    <row r="37" spans="1:22" s="385" customFormat="1" ht="15.6">
      <c r="A37" s="415"/>
      <c r="B37" s="415"/>
      <c r="C37" s="414"/>
      <c r="D37" s="414"/>
      <c r="E37" s="414"/>
      <c r="F37" s="414"/>
      <c r="G37" s="414"/>
      <c r="H37" s="414"/>
      <c r="I37" s="414"/>
      <c r="J37" s="414"/>
      <c r="K37" s="414"/>
      <c r="L37" s="416"/>
      <c r="M37" s="416"/>
      <c r="N37" s="414"/>
      <c r="O37" s="414"/>
      <c r="P37" s="414"/>
      <c r="Q37" s="397"/>
      <c r="R37" s="397"/>
      <c r="S37" s="397"/>
      <c r="T37" s="397"/>
      <c r="U37" s="397"/>
      <c r="V37" s="397"/>
    </row>
    <row r="38" spans="1:22" s="385" customFormat="1" ht="15.6">
      <c r="A38" s="415"/>
      <c r="B38" s="415"/>
      <c r="C38" s="414"/>
      <c r="D38" s="414"/>
      <c r="E38" s="414"/>
      <c r="F38" s="414"/>
      <c r="G38" s="414"/>
      <c r="H38" s="414"/>
      <c r="I38" s="414"/>
      <c r="J38" s="414"/>
      <c r="K38" s="414"/>
      <c r="L38" s="416"/>
      <c r="M38" s="416"/>
      <c r="N38" s="414"/>
      <c r="O38" s="414"/>
      <c r="P38" s="414"/>
      <c r="Q38" s="397"/>
      <c r="R38" s="397"/>
      <c r="S38" s="397"/>
      <c r="T38" s="397"/>
      <c r="U38" s="397"/>
      <c r="V38" s="397"/>
    </row>
    <row r="39" spans="1:22" s="385" customFormat="1" ht="15.6">
      <c r="A39" s="415"/>
      <c r="B39" s="415"/>
      <c r="C39" s="414"/>
      <c r="D39" s="414"/>
      <c r="E39" s="414"/>
      <c r="F39" s="414"/>
      <c r="G39" s="414"/>
      <c r="H39" s="414"/>
      <c r="I39" s="414"/>
      <c r="J39" s="414"/>
      <c r="K39" s="414"/>
      <c r="L39" s="416"/>
      <c r="M39" s="416"/>
      <c r="N39" s="414"/>
      <c r="O39" s="414"/>
      <c r="P39" s="414"/>
      <c r="Q39" s="397"/>
      <c r="R39" s="397"/>
      <c r="S39" s="397"/>
      <c r="T39" s="397"/>
      <c r="U39" s="397"/>
      <c r="V39" s="397"/>
    </row>
    <row r="40" spans="1:22" s="385" customFormat="1" ht="15.6">
      <c r="A40" s="415"/>
      <c r="B40" s="415"/>
      <c r="C40" s="414"/>
      <c r="D40" s="414"/>
      <c r="E40" s="414"/>
      <c r="F40" s="414"/>
      <c r="G40" s="414"/>
      <c r="H40" s="414"/>
      <c r="I40" s="414"/>
      <c r="J40" s="414"/>
      <c r="K40" s="414"/>
      <c r="L40" s="416"/>
      <c r="M40" s="416"/>
      <c r="N40" s="414"/>
      <c r="O40" s="414"/>
      <c r="P40" s="414"/>
      <c r="Q40" s="397"/>
      <c r="R40" s="397"/>
      <c r="S40" s="397"/>
      <c r="T40" s="397"/>
      <c r="U40" s="397"/>
      <c r="V40" s="397"/>
    </row>
    <row r="41" spans="1:22" s="385" customFormat="1" ht="15.6">
      <c r="A41" s="415"/>
      <c r="B41" s="415"/>
      <c r="C41" s="414"/>
      <c r="D41" s="414"/>
      <c r="E41" s="414"/>
      <c r="F41" s="414"/>
      <c r="G41" s="414"/>
      <c r="H41" s="414"/>
      <c r="I41" s="414"/>
      <c r="J41" s="414"/>
      <c r="K41" s="414"/>
      <c r="L41" s="416"/>
      <c r="M41" s="416"/>
      <c r="N41" s="414"/>
      <c r="O41" s="414"/>
      <c r="P41" s="414"/>
      <c r="Q41" s="397"/>
      <c r="R41" s="397"/>
      <c r="S41" s="397"/>
      <c r="T41" s="397"/>
      <c r="U41" s="397"/>
      <c r="V41" s="397"/>
    </row>
    <row r="42" spans="1:22" s="385" customFormat="1" ht="15.6">
      <c r="A42" s="415"/>
      <c r="B42" s="415"/>
      <c r="C42" s="414"/>
      <c r="D42" s="414"/>
      <c r="E42" s="414"/>
      <c r="F42" s="414"/>
      <c r="G42" s="414"/>
      <c r="H42" s="414"/>
      <c r="I42" s="414"/>
      <c r="J42" s="414"/>
      <c r="K42" s="414"/>
      <c r="L42" s="416"/>
      <c r="M42" s="416"/>
      <c r="N42" s="414"/>
      <c r="O42" s="414"/>
      <c r="P42" s="414"/>
      <c r="Q42" s="397"/>
      <c r="R42" s="397"/>
      <c r="S42" s="397"/>
      <c r="T42" s="397"/>
      <c r="U42" s="397"/>
      <c r="V42" s="397"/>
    </row>
    <row r="43" spans="1:22" s="385" customFormat="1" ht="15.6">
      <c r="A43" s="415"/>
      <c r="B43" s="415"/>
      <c r="C43" s="414"/>
      <c r="D43" s="414"/>
      <c r="E43" s="414"/>
      <c r="F43" s="414"/>
      <c r="G43" s="414"/>
      <c r="H43" s="414"/>
      <c r="I43" s="414"/>
      <c r="J43" s="414"/>
      <c r="K43" s="414"/>
      <c r="L43" s="416"/>
      <c r="M43" s="416"/>
      <c r="N43" s="414"/>
      <c r="O43" s="414"/>
      <c r="P43" s="414"/>
      <c r="Q43" s="397"/>
      <c r="R43" s="397"/>
      <c r="S43" s="397"/>
      <c r="T43" s="397"/>
      <c r="U43" s="397"/>
      <c r="V43" s="397"/>
    </row>
    <row r="44" spans="1:22" s="385" customFormat="1" ht="15.6">
      <c r="A44" s="415"/>
      <c r="B44" s="415"/>
      <c r="C44" s="414"/>
      <c r="D44" s="414"/>
      <c r="E44" s="414"/>
      <c r="F44" s="414"/>
      <c r="G44" s="414"/>
      <c r="H44" s="414"/>
      <c r="I44" s="414"/>
      <c r="J44" s="414"/>
      <c r="K44" s="414"/>
      <c r="L44" s="416"/>
      <c r="M44" s="416"/>
      <c r="N44" s="414"/>
      <c r="O44" s="414"/>
      <c r="P44" s="414"/>
      <c r="Q44" s="397"/>
      <c r="R44" s="397"/>
      <c r="S44" s="397"/>
      <c r="T44" s="397"/>
      <c r="U44" s="397"/>
      <c r="V44" s="397"/>
    </row>
    <row r="45" spans="1:22" s="385" customFormat="1" ht="15.6">
      <c r="A45" s="415"/>
      <c r="B45" s="415"/>
      <c r="C45" s="414"/>
      <c r="D45" s="414"/>
      <c r="E45" s="414"/>
      <c r="F45" s="414"/>
      <c r="G45" s="414"/>
      <c r="H45" s="414"/>
      <c r="I45" s="414"/>
      <c r="J45" s="414"/>
      <c r="K45" s="414"/>
      <c r="L45" s="416"/>
      <c r="M45" s="416"/>
      <c r="N45" s="414"/>
      <c r="O45" s="414"/>
      <c r="P45" s="414"/>
      <c r="Q45" s="397"/>
      <c r="R45" s="397"/>
      <c r="S45" s="397"/>
      <c r="T45" s="397"/>
      <c r="U45" s="397"/>
      <c r="V45" s="397"/>
    </row>
    <row r="46" spans="1:22" s="385" customFormat="1" ht="15.6">
      <c r="A46" s="415"/>
      <c r="B46" s="415"/>
      <c r="C46" s="414"/>
      <c r="D46" s="414"/>
      <c r="E46" s="414"/>
      <c r="F46" s="414"/>
      <c r="G46" s="414"/>
      <c r="H46" s="414"/>
      <c r="I46" s="414"/>
      <c r="J46" s="414"/>
      <c r="K46" s="414"/>
      <c r="L46" s="416"/>
      <c r="M46" s="416"/>
      <c r="N46" s="414"/>
      <c r="O46" s="414"/>
      <c r="P46" s="414"/>
      <c r="Q46" s="397"/>
      <c r="R46" s="397"/>
      <c r="S46" s="397"/>
      <c r="T46" s="397"/>
      <c r="U46" s="397"/>
      <c r="V46" s="397"/>
    </row>
    <row r="47" spans="1:22" s="385" customFormat="1" ht="15.6">
      <c r="A47" s="415"/>
      <c r="B47" s="415"/>
      <c r="C47" s="414"/>
      <c r="D47" s="414"/>
      <c r="E47" s="414"/>
      <c r="F47" s="414"/>
      <c r="G47" s="414"/>
      <c r="H47" s="414"/>
      <c r="I47" s="414"/>
      <c r="J47" s="414"/>
      <c r="K47" s="414"/>
      <c r="L47" s="416"/>
      <c r="M47" s="416"/>
      <c r="N47" s="414"/>
      <c r="O47" s="414"/>
      <c r="P47" s="414"/>
      <c r="Q47" s="397"/>
      <c r="R47" s="397"/>
      <c r="S47" s="397"/>
      <c r="T47" s="397"/>
      <c r="U47" s="397"/>
      <c r="V47" s="397"/>
    </row>
    <row r="48" spans="1:22" s="385" customFormat="1" ht="15.6">
      <c r="A48" s="415"/>
      <c r="B48" s="415"/>
      <c r="C48" s="414"/>
      <c r="D48" s="414"/>
      <c r="E48" s="414"/>
      <c r="F48" s="414"/>
      <c r="G48" s="414"/>
      <c r="H48" s="414"/>
      <c r="I48" s="414"/>
      <c r="J48" s="414"/>
      <c r="K48" s="414"/>
      <c r="L48" s="416"/>
      <c r="M48" s="416"/>
      <c r="N48" s="414"/>
      <c r="O48" s="414"/>
      <c r="P48" s="414"/>
      <c r="Q48" s="397"/>
      <c r="R48" s="397"/>
      <c r="S48" s="397"/>
      <c r="T48" s="397"/>
      <c r="U48" s="397"/>
      <c r="V48" s="397"/>
    </row>
    <row r="49" spans="1:22" s="385" customFormat="1" ht="15.6">
      <c r="A49" s="415"/>
      <c r="B49" s="415"/>
      <c r="C49" s="414"/>
      <c r="D49" s="414"/>
      <c r="E49" s="414"/>
      <c r="F49" s="414"/>
      <c r="G49" s="414"/>
      <c r="H49" s="414"/>
      <c r="I49" s="414"/>
      <c r="J49" s="414"/>
      <c r="K49" s="414"/>
      <c r="L49" s="416"/>
      <c r="M49" s="416"/>
      <c r="N49" s="414"/>
      <c r="O49" s="414"/>
      <c r="P49" s="414"/>
      <c r="Q49" s="397"/>
      <c r="R49" s="397"/>
      <c r="S49" s="397"/>
      <c r="T49" s="397"/>
      <c r="U49" s="397"/>
      <c r="V49" s="397"/>
    </row>
    <row r="50" spans="1:22" s="385" customFormat="1" ht="15.6">
      <c r="A50" s="415"/>
      <c r="B50" s="415"/>
      <c r="C50" s="414"/>
      <c r="D50" s="414"/>
      <c r="E50" s="414"/>
      <c r="F50" s="414"/>
      <c r="G50" s="414"/>
      <c r="H50" s="414"/>
      <c r="I50" s="414"/>
      <c r="J50" s="414"/>
      <c r="K50" s="414"/>
      <c r="L50" s="416"/>
      <c r="M50" s="416"/>
      <c r="N50" s="414"/>
      <c r="O50" s="414"/>
      <c r="P50" s="414"/>
      <c r="Q50" s="397"/>
      <c r="R50" s="397"/>
      <c r="S50" s="397"/>
      <c r="T50" s="397"/>
      <c r="U50" s="397"/>
      <c r="V50" s="397"/>
    </row>
    <row r="51" spans="1:22" s="385" customFormat="1" ht="15.6">
      <c r="A51" s="415"/>
      <c r="B51" s="415"/>
      <c r="C51" s="414"/>
      <c r="D51" s="414"/>
      <c r="E51" s="414"/>
      <c r="F51" s="414"/>
      <c r="G51" s="414"/>
      <c r="H51" s="414"/>
      <c r="I51" s="414"/>
      <c r="J51" s="414"/>
      <c r="K51" s="414"/>
      <c r="L51" s="416"/>
      <c r="M51" s="416"/>
      <c r="N51" s="414"/>
      <c r="O51" s="414"/>
      <c r="P51" s="414"/>
      <c r="Q51" s="397"/>
      <c r="R51" s="397"/>
      <c r="S51" s="397"/>
      <c r="T51" s="397"/>
      <c r="U51" s="397"/>
      <c r="V51" s="397"/>
    </row>
    <row r="52" spans="1:22" ht="15.6">
      <c r="C52" s="379"/>
      <c r="D52" s="379"/>
      <c r="E52" s="379"/>
      <c r="F52" s="379"/>
      <c r="G52" s="379"/>
      <c r="H52" s="379"/>
      <c r="I52" s="379"/>
      <c r="J52" s="379"/>
      <c r="K52" s="379"/>
      <c r="L52" s="380"/>
      <c r="M52" s="380"/>
      <c r="N52" s="379"/>
      <c r="O52" s="379"/>
      <c r="P52" s="379"/>
      <c r="Q52" s="381"/>
      <c r="R52" s="381"/>
      <c r="S52" s="381"/>
      <c r="T52" s="381"/>
      <c r="U52" s="381"/>
      <c r="V52" s="381"/>
    </row>
    <row r="53" spans="1:22" ht="15.6">
      <c r="C53" s="379"/>
      <c r="D53" s="379"/>
      <c r="E53" s="379"/>
      <c r="F53" s="379"/>
      <c r="G53" s="379"/>
      <c r="H53" s="379"/>
      <c r="I53" s="379"/>
      <c r="J53" s="379"/>
      <c r="K53" s="379"/>
      <c r="L53" s="380"/>
      <c r="M53" s="380"/>
      <c r="N53" s="379"/>
      <c r="O53" s="379"/>
      <c r="P53" s="379"/>
      <c r="Q53" s="381"/>
      <c r="R53" s="381"/>
      <c r="S53" s="381"/>
      <c r="T53" s="381"/>
      <c r="U53" s="381"/>
      <c r="V53" s="381"/>
    </row>
    <row r="54" spans="1:22" ht="15.6">
      <c r="C54" s="379"/>
      <c r="D54" s="379"/>
      <c r="E54" s="379"/>
      <c r="F54" s="379"/>
      <c r="G54" s="379"/>
      <c r="H54" s="379"/>
      <c r="I54" s="379"/>
      <c r="J54" s="379"/>
      <c r="K54" s="379"/>
      <c r="L54" s="380"/>
      <c r="M54" s="380"/>
      <c r="N54" s="379"/>
      <c r="O54" s="379"/>
      <c r="P54" s="379"/>
      <c r="Q54" s="381"/>
      <c r="R54" s="381"/>
      <c r="S54" s="381"/>
      <c r="T54" s="381"/>
      <c r="U54" s="381"/>
      <c r="V54" s="381"/>
    </row>
    <row r="55" spans="1:22" ht="15.6">
      <c r="C55" s="379"/>
      <c r="D55" s="379"/>
      <c r="E55" s="379"/>
      <c r="F55" s="379"/>
      <c r="G55" s="379"/>
      <c r="H55" s="379"/>
      <c r="I55" s="379"/>
      <c r="J55" s="379"/>
      <c r="K55" s="379"/>
      <c r="L55" s="380"/>
      <c r="M55" s="380"/>
      <c r="N55" s="379"/>
      <c r="O55" s="379"/>
      <c r="P55" s="379"/>
      <c r="Q55" s="381"/>
      <c r="R55" s="381"/>
      <c r="S55" s="381"/>
      <c r="T55" s="381"/>
      <c r="U55" s="381"/>
      <c r="V55" s="381"/>
    </row>
    <row r="56" spans="1:22" ht="15.6">
      <c r="C56" s="379"/>
      <c r="D56" s="379"/>
      <c r="E56" s="379"/>
      <c r="F56" s="379"/>
      <c r="G56" s="379"/>
      <c r="H56" s="379"/>
      <c r="I56" s="379"/>
      <c r="J56" s="379"/>
      <c r="K56" s="379"/>
      <c r="L56" s="380"/>
      <c r="M56" s="380"/>
      <c r="N56" s="379"/>
      <c r="O56" s="379"/>
      <c r="P56" s="379"/>
      <c r="Q56" s="381"/>
      <c r="R56" s="381"/>
      <c r="S56" s="381"/>
      <c r="T56" s="381"/>
      <c r="U56" s="381"/>
      <c r="V56" s="381"/>
    </row>
    <row r="57" spans="1:22" ht="15.6">
      <c r="C57" s="379"/>
      <c r="D57" s="379"/>
      <c r="E57" s="379"/>
      <c r="F57" s="379"/>
      <c r="G57" s="379"/>
      <c r="H57" s="379"/>
      <c r="I57" s="379"/>
      <c r="J57" s="379"/>
      <c r="K57" s="379"/>
      <c r="L57" s="380"/>
      <c r="M57" s="380"/>
      <c r="N57" s="379"/>
      <c r="O57" s="379"/>
      <c r="P57" s="379"/>
      <c r="Q57" s="381"/>
      <c r="R57" s="381"/>
      <c r="S57" s="381"/>
      <c r="T57" s="381"/>
      <c r="U57" s="381"/>
      <c r="V57" s="381"/>
    </row>
    <row r="58" spans="1:22" ht="15.6">
      <c r="C58" s="379"/>
      <c r="D58" s="379"/>
      <c r="E58" s="379"/>
      <c r="F58" s="379"/>
      <c r="G58" s="379"/>
      <c r="H58" s="379"/>
      <c r="I58" s="379"/>
      <c r="J58" s="379"/>
      <c r="K58" s="379"/>
      <c r="L58" s="380"/>
      <c r="M58" s="380"/>
      <c r="N58" s="379"/>
      <c r="O58" s="379"/>
      <c r="P58" s="379"/>
      <c r="Q58" s="381"/>
      <c r="R58" s="381"/>
      <c r="S58" s="381"/>
      <c r="T58" s="381"/>
      <c r="U58" s="381"/>
      <c r="V58" s="381"/>
    </row>
    <row r="59" spans="1:22" ht="15.6">
      <c r="C59" s="379"/>
      <c r="D59" s="379"/>
      <c r="E59" s="379"/>
      <c r="F59" s="379"/>
      <c r="G59" s="379"/>
      <c r="H59" s="379"/>
      <c r="I59" s="379"/>
      <c r="J59" s="379"/>
      <c r="K59" s="379"/>
      <c r="L59" s="380"/>
      <c r="M59" s="380"/>
      <c r="N59" s="379"/>
      <c r="O59" s="379"/>
      <c r="P59" s="379"/>
      <c r="Q59" s="381"/>
      <c r="R59" s="381"/>
      <c r="S59" s="381"/>
      <c r="T59" s="381"/>
      <c r="U59" s="381"/>
      <c r="V59" s="381"/>
    </row>
    <row r="60" spans="1:22" ht="15.6">
      <c r="C60" s="379"/>
      <c r="D60" s="379"/>
      <c r="E60" s="379"/>
      <c r="F60" s="379"/>
      <c r="G60" s="379"/>
      <c r="H60" s="379"/>
      <c r="I60" s="379"/>
      <c r="J60" s="379"/>
      <c r="K60" s="379"/>
      <c r="L60" s="380"/>
      <c r="M60" s="380"/>
      <c r="N60" s="379"/>
      <c r="O60" s="379"/>
      <c r="P60" s="379"/>
      <c r="Q60" s="381"/>
      <c r="R60" s="381"/>
      <c r="S60" s="381"/>
      <c r="T60" s="381"/>
      <c r="U60" s="381"/>
      <c r="V60" s="381"/>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873A7D29-4DF8-45C0-928C-8DD5A15A4F1E}">
      <formula1>0</formula1>
      <formula2>1000</formula2>
    </dataValidation>
  </dataValidations>
  <printOptions horizontalCentered="1"/>
  <pageMargins left="0.23622047244094491" right="0.23622047244094491" top="0.74803149606299213" bottom="0.35433070866141736" header="0" footer="0.31496062992125984"/>
  <pageSetup scale="53" firstPageNumber="45" orientation="landscape" useFirstPageNumber="1" r:id="rId1"/>
  <headerFooter scaleWithDoc="0">
    <oddHeader>&amp;L&amp;G&amp;R&amp;G</oddHeader>
    <oddFooter>&amp;R&amp;"Montserrat,Normal" 45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C896-C259-4C16-B2EA-AA1A1AF815FB}">
  <sheetPr>
    <tabColor theme="0" tint="-4.9989318521683403E-2"/>
    <pageSetUpPr fitToPage="1"/>
  </sheetPr>
  <dimension ref="A1:V63"/>
  <sheetViews>
    <sheetView view="pageBreakPreview" zoomScale="90" zoomScaleNormal="100" zoomScaleSheetLayoutView="90" workbookViewId="0">
      <selection activeCell="Q25" sqref="Q25"/>
    </sheetView>
  </sheetViews>
  <sheetFormatPr baseColWidth="10" defaultColWidth="11.44140625" defaultRowHeight="14.4"/>
  <cols>
    <col min="1" max="1" width="10.6640625" style="356" customWidth="1"/>
    <col min="2" max="2" width="8.6640625" style="356" customWidth="1"/>
    <col min="3" max="6" width="11.44140625" style="356"/>
    <col min="7" max="7" width="13.44140625" style="356" bestFit="1" customWidth="1"/>
    <col min="8" max="8" width="14.109375" style="356" customWidth="1"/>
    <col min="9" max="9" width="11.44140625" style="356"/>
    <col min="10" max="10" width="13.5546875" style="356" bestFit="1" customWidth="1"/>
    <col min="11" max="12" width="11.44140625" style="356"/>
    <col min="13" max="13" width="4.109375" style="356" customWidth="1"/>
    <col min="14" max="16384" width="11.44140625" style="356"/>
  </cols>
  <sheetData>
    <row r="1" spans="1:22">
      <c r="A1" s="355" t="s">
        <v>22</v>
      </c>
    </row>
    <row r="2" spans="1:22" ht="20.100000000000001" customHeight="1">
      <c r="A2" s="607" t="s">
        <v>708</v>
      </c>
      <c r="B2" s="607"/>
      <c r="C2" s="607"/>
      <c r="D2" s="607"/>
      <c r="E2" s="607"/>
      <c r="F2" s="607"/>
      <c r="G2" s="607"/>
      <c r="H2" s="607"/>
      <c r="I2" s="607"/>
      <c r="J2" s="607"/>
      <c r="K2" s="607"/>
      <c r="L2" s="607"/>
      <c r="M2" s="358"/>
    </row>
    <row r="3" spans="1:22" ht="20.100000000000001" customHeight="1">
      <c r="A3" s="607" t="s">
        <v>75</v>
      </c>
      <c r="B3" s="607"/>
      <c r="C3" s="607"/>
      <c r="D3" s="607"/>
      <c r="E3" s="607"/>
      <c r="F3" s="607"/>
      <c r="G3" s="607"/>
      <c r="H3" s="607"/>
      <c r="I3" s="607"/>
      <c r="J3" s="607"/>
      <c r="K3" s="607"/>
      <c r="L3" s="607"/>
      <c r="M3" s="358"/>
      <c r="N3" s="421"/>
      <c r="O3" s="421"/>
      <c r="P3" s="421"/>
      <c r="Q3" s="421"/>
      <c r="R3" s="421"/>
      <c r="S3" s="421"/>
      <c r="T3" s="421"/>
      <c r="U3" s="421"/>
      <c r="V3" s="421"/>
    </row>
    <row r="4" spans="1:22" ht="16.5" customHeight="1">
      <c r="A4" s="422"/>
      <c r="B4" s="423"/>
      <c r="C4" s="423"/>
    </row>
    <row r="5" spans="1:22" ht="10.5" customHeight="1">
      <c r="A5" s="424" t="s">
        <v>694</v>
      </c>
      <c r="B5" s="424">
        <v>64233</v>
      </c>
      <c r="C5" s="425"/>
      <c r="D5" s="426"/>
      <c r="E5" s="426"/>
      <c r="F5" s="426"/>
      <c r="G5" s="426"/>
      <c r="H5" s="426"/>
      <c r="I5" s="426"/>
      <c r="J5" s="426"/>
      <c r="K5" s="426"/>
      <c r="L5" s="426"/>
      <c r="M5" s="426"/>
      <c r="N5" s="426"/>
      <c r="O5" s="426"/>
      <c r="P5" s="426"/>
      <c r="Q5" s="426"/>
      <c r="R5" s="426"/>
      <c r="S5" s="426"/>
      <c r="T5" s="426"/>
      <c r="U5" s="426"/>
      <c r="V5" s="426"/>
    </row>
    <row r="6" spans="1:22" ht="13.5" customHeight="1">
      <c r="A6" s="427" t="s">
        <v>692</v>
      </c>
      <c r="B6" s="428">
        <v>35138</v>
      </c>
      <c r="C6" s="425"/>
      <c r="D6" s="426"/>
      <c r="E6" s="426"/>
      <c r="F6" s="426"/>
      <c r="G6" s="426"/>
      <c r="H6" s="426"/>
      <c r="I6" s="426"/>
      <c r="J6" s="426"/>
      <c r="K6" s="426"/>
      <c r="L6" s="426"/>
      <c r="M6" s="426"/>
      <c r="N6" s="426"/>
      <c r="O6" s="426"/>
      <c r="P6" s="426"/>
      <c r="Q6" s="426"/>
      <c r="R6" s="426"/>
      <c r="S6" s="426"/>
      <c r="T6" s="426"/>
      <c r="U6" s="426"/>
      <c r="V6" s="426"/>
    </row>
    <row r="7" spans="1:22" ht="13.5" customHeight="1">
      <c r="A7" s="427" t="s">
        <v>693</v>
      </c>
      <c r="B7" s="428">
        <v>27441</v>
      </c>
      <c r="C7" s="423"/>
    </row>
    <row r="8" spans="1:22" ht="13.5" customHeight="1">
      <c r="A8" s="427" t="s">
        <v>691</v>
      </c>
      <c r="B8" s="428">
        <v>24263</v>
      </c>
      <c r="C8" s="425"/>
      <c r="D8" s="426"/>
      <c r="E8" s="426"/>
      <c r="F8" s="426"/>
      <c r="G8" s="426"/>
      <c r="H8" s="426"/>
      <c r="I8" s="426"/>
      <c r="J8" s="426"/>
      <c r="K8" s="426"/>
      <c r="L8" s="426"/>
      <c r="M8" s="426"/>
      <c r="N8" s="426"/>
      <c r="O8" s="426"/>
      <c r="P8" s="426"/>
      <c r="Q8" s="426"/>
      <c r="R8" s="426"/>
      <c r="S8" s="426"/>
      <c r="T8" s="426"/>
      <c r="U8" s="426"/>
      <c r="V8" s="426"/>
    </row>
    <row r="9" spans="1:22" ht="13.5" customHeight="1">
      <c r="A9" s="427" t="s">
        <v>695</v>
      </c>
      <c r="B9" s="428">
        <v>20269</v>
      </c>
      <c r="C9" s="425"/>
      <c r="D9" s="426"/>
      <c r="E9" s="426"/>
      <c r="F9" s="426"/>
      <c r="G9" s="426"/>
      <c r="H9" s="426"/>
      <c r="I9" s="426"/>
      <c r="J9" s="426"/>
      <c r="K9" s="426"/>
      <c r="L9" s="426"/>
      <c r="M9" s="426"/>
      <c r="N9" s="426"/>
      <c r="O9" s="426"/>
      <c r="P9" s="426"/>
      <c r="Q9" s="426"/>
      <c r="R9" s="426"/>
      <c r="S9" s="426"/>
      <c r="T9" s="426"/>
      <c r="U9" s="426"/>
      <c r="V9" s="426"/>
    </row>
    <row r="10" spans="1:22" ht="13.5" customHeight="1">
      <c r="A10" s="427" t="s">
        <v>696</v>
      </c>
      <c r="B10" s="428">
        <v>19746</v>
      </c>
      <c r="C10" s="425"/>
      <c r="D10" s="426"/>
      <c r="E10" s="426"/>
      <c r="F10" s="426"/>
      <c r="G10" s="426"/>
      <c r="H10" s="426"/>
      <c r="I10" s="426"/>
      <c r="J10" s="426"/>
      <c r="K10" s="426"/>
      <c r="L10" s="426"/>
      <c r="M10" s="426"/>
      <c r="N10" s="426"/>
      <c r="O10" s="426"/>
      <c r="P10" s="426"/>
      <c r="Q10" s="426"/>
      <c r="R10" s="426"/>
      <c r="S10" s="426"/>
      <c r="T10" s="426"/>
      <c r="U10" s="426"/>
      <c r="V10" s="426"/>
    </row>
    <row r="11" spans="1:22" ht="13.5" customHeight="1">
      <c r="A11" s="427" t="s">
        <v>687</v>
      </c>
      <c r="B11" s="428">
        <v>10303</v>
      </c>
      <c r="C11" s="425"/>
      <c r="D11" s="426"/>
      <c r="E11" s="426"/>
      <c r="F11" s="426"/>
      <c r="G11" s="426"/>
      <c r="H11" s="426"/>
      <c r="I11" s="426"/>
      <c r="J11" s="426"/>
      <c r="K11" s="426"/>
      <c r="L11" s="426"/>
      <c r="M11" s="426"/>
      <c r="N11" s="426"/>
      <c r="O11" s="426"/>
      <c r="P11" s="426"/>
      <c r="Q11" s="426"/>
      <c r="R11" s="426"/>
      <c r="S11" s="426"/>
      <c r="T11" s="426"/>
      <c r="U11" s="426"/>
      <c r="V11" s="426"/>
    </row>
    <row r="12" spans="1:22" ht="13.5" customHeight="1">
      <c r="A12" s="427" t="s">
        <v>688</v>
      </c>
      <c r="B12" s="428">
        <v>9779</v>
      </c>
      <c r="C12" s="425"/>
      <c r="D12" s="426"/>
      <c r="E12" s="426"/>
      <c r="F12" s="426"/>
      <c r="G12" s="426"/>
      <c r="H12" s="426"/>
      <c r="I12" s="426"/>
      <c r="J12" s="426"/>
      <c r="K12" s="426"/>
      <c r="L12" s="426"/>
      <c r="M12" s="426"/>
      <c r="N12" s="426"/>
      <c r="O12" s="426"/>
      <c r="P12" s="426"/>
      <c r="Q12" s="426"/>
      <c r="R12" s="426"/>
      <c r="S12" s="426"/>
      <c r="T12" s="426"/>
      <c r="U12" s="426"/>
      <c r="V12" s="426"/>
    </row>
    <row r="13" spans="1:22" ht="13.5" customHeight="1">
      <c r="A13" s="427" t="s">
        <v>700</v>
      </c>
      <c r="B13" s="428">
        <v>5840</v>
      </c>
      <c r="C13" s="425"/>
      <c r="D13" s="426"/>
      <c r="E13" s="426"/>
      <c r="F13" s="426"/>
      <c r="G13" s="426"/>
      <c r="H13" s="426"/>
      <c r="I13" s="426"/>
      <c r="J13" s="426"/>
      <c r="K13" s="426"/>
      <c r="L13" s="426"/>
      <c r="M13" s="426"/>
      <c r="N13" s="426"/>
      <c r="O13" s="426"/>
      <c r="P13" s="426"/>
      <c r="Q13" s="426"/>
      <c r="R13" s="426"/>
      <c r="S13" s="426"/>
      <c r="T13" s="426"/>
      <c r="U13" s="426"/>
      <c r="V13" s="426"/>
    </row>
    <row r="14" spans="1:22" ht="13.5" customHeight="1">
      <c r="A14" s="427" t="s">
        <v>699</v>
      </c>
      <c r="B14" s="428">
        <v>4975</v>
      </c>
      <c r="C14" s="425"/>
      <c r="D14" s="426"/>
      <c r="E14" s="426"/>
      <c r="F14" s="426"/>
      <c r="G14" s="426"/>
      <c r="H14" s="426"/>
      <c r="I14" s="426"/>
      <c r="J14" s="426"/>
      <c r="K14" s="426"/>
      <c r="L14" s="426"/>
      <c r="M14" s="426"/>
      <c r="N14" s="426"/>
      <c r="O14" s="426"/>
      <c r="P14" s="426"/>
      <c r="Q14" s="426"/>
      <c r="R14" s="426"/>
      <c r="S14" s="426"/>
      <c r="T14" s="426"/>
      <c r="U14" s="426"/>
      <c r="V14" s="426"/>
    </row>
    <row r="15" spans="1:22" ht="13.5" customHeight="1">
      <c r="A15" s="427" t="s">
        <v>698</v>
      </c>
      <c r="B15" s="428">
        <v>2989</v>
      </c>
      <c r="C15" s="425"/>
      <c r="D15" s="426"/>
      <c r="E15" s="426"/>
      <c r="F15" s="426"/>
      <c r="G15" s="426"/>
      <c r="H15" s="426"/>
      <c r="I15" s="426"/>
      <c r="J15" s="426"/>
      <c r="K15" s="426"/>
      <c r="L15" s="426"/>
      <c r="M15" s="426"/>
      <c r="N15" s="426"/>
      <c r="O15" s="426"/>
      <c r="P15" s="426"/>
      <c r="Q15" s="426"/>
      <c r="R15" s="426"/>
      <c r="S15" s="426"/>
      <c r="T15" s="426"/>
      <c r="U15" s="426"/>
      <c r="V15" s="426"/>
    </row>
    <row r="16" spans="1:22" ht="13.5" customHeight="1">
      <c r="A16" s="427" t="s">
        <v>697</v>
      </c>
      <c r="B16" s="428">
        <v>2321</v>
      </c>
      <c r="C16" s="425"/>
      <c r="D16" s="426"/>
      <c r="E16" s="426"/>
      <c r="F16" s="426"/>
      <c r="G16" s="426"/>
      <c r="H16" s="426"/>
      <c r="I16" s="426"/>
      <c r="J16" s="426"/>
      <c r="K16" s="426"/>
      <c r="L16" s="426"/>
      <c r="M16" s="426"/>
      <c r="N16" s="426"/>
      <c r="O16" s="426"/>
      <c r="P16" s="426"/>
      <c r="Q16" s="426"/>
      <c r="R16" s="426"/>
      <c r="S16" s="426"/>
      <c r="T16" s="426"/>
      <c r="U16" s="426"/>
      <c r="V16" s="426"/>
    </row>
    <row r="17" spans="1:22" ht="13.5" customHeight="1">
      <c r="A17" s="427" t="s">
        <v>690</v>
      </c>
      <c r="B17" s="428">
        <v>1400</v>
      </c>
      <c r="C17" s="425"/>
      <c r="D17" s="426"/>
      <c r="E17" s="426"/>
      <c r="F17" s="426"/>
      <c r="G17" s="426"/>
      <c r="H17" s="426"/>
      <c r="I17" s="426"/>
      <c r="J17" s="426"/>
      <c r="K17" s="426"/>
      <c r="L17" s="426"/>
      <c r="M17" s="426"/>
      <c r="N17" s="426"/>
      <c r="O17" s="426"/>
      <c r="P17" s="426"/>
      <c r="Q17" s="426"/>
      <c r="R17" s="426"/>
      <c r="S17" s="426"/>
      <c r="T17" s="426"/>
      <c r="U17" s="426"/>
      <c r="V17" s="426"/>
    </row>
    <row r="18" spans="1:22" ht="13.5" customHeight="1">
      <c r="A18" s="427" t="s">
        <v>689</v>
      </c>
      <c r="B18" s="428">
        <v>581</v>
      </c>
      <c r="C18" s="425"/>
      <c r="D18" s="426"/>
      <c r="E18" s="426"/>
      <c r="F18" s="426"/>
      <c r="G18" s="426"/>
      <c r="H18" s="426"/>
      <c r="I18" s="426"/>
      <c r="J18" s="426"/>
      <c r="K18" s="426"/>
      <c r="L18" s="426"/>
      <c r="M18" s="426"/>
      <c r="N18" s="426"/>
      <c r="O18" s="426"/>
      <c r="P18" s="426"/>
      <c r="Q18" s="426"/>
      <c r="R18" s="426"/>
      <c r="S18" s="426"/>
      <c r="T18" s="426"/>
      <c r="U18" s="426"/>
      <c r="V18" s="426"/>
    </row>
    <row r="19" spans="1:22" ht="13.5" customHeight="1">
      <c r="A19" s="427" t="s">
        <v>702</v>
      </c>
      <c r="B19" s="428">
        <v>235</v>
      </c>
      <c r="C19" s="425"/>
      <c r="D19" s="426"/>
      <c r="E19" s="426"/>
      <c r="F19" s="426"/>
      <c r="G19" s="426"/>
      <c r="H19" s="426"/>
      <c r="I19" s="426"/>
      <c r="J19" s="426"/>
      <c r="K19" s="426"/>
      <c r="L19" s="426"/>
      <c r="M19" s="426"/>
      <c r="N19" s="426"/>
      <c r="O19" s="426"/>
      <c r="P19" s="426"/>
      <c r="Q19" s="426"/>
      <c r="R19" s="426"/>
      <c r="S19" s="426"/>
      <c r="T19" s="426"/>
      <c r="U19" s="426"/>
      <c r="V19" s="426"/>
    </row>
    <row r="20" spans="1:22" ht="13.5" customHeight="1">
      <c r="A20" s="427" t="s">
        <v>701</v>
      </c>
      <c r="B20" s="428">
        <v>62</v>
      </c>
      <c r="C20" s="425"/>
      <c r="D20" s="426"/>
      <c r="E20" s="426"/>
      <c r="F20" s="426"/>
      <c r="G20" s="426"/>
      <c r="H20" s="426"/>
      <c r="I20" s="426"/>
      <c r="J20" s="426"/>
      <c r="K20" s="426"/>
      <c r="L20" s="426"/>
      <c r="M20" s="426"/>
      <c r="N20" s="426"/>
      <c r="O20" s="426"/>
      <c r="P20" s="426"/>
      <c r="Q20" s="426"/>
      <c r="R20" s="426"/>
      <c r="S20" s="426"/>
      <c r="T20" s="426"/>
      <c r="U20" s="426"/>
      <c r="V20" s="426"/>
    </row>
    <row r="21" spans="1:22" ht="13.5" customHeight="1">
      <c r="A21" s="427" t="s">
        <v>704</v>
      </c>
      <c r="B21" s="428">
        <v>42</v>
      </c>
      <c r="C21" s="425"/>
      <c r="D21" s="426"/>
      <c r="E21" s="426"/>
      <c r="F21" s="426"/>
      <c r="G21" s="426"/>
      <c r="H21" s="426"/>
      <c r="I21" s="426"/>
      <c r="J21" s="426"/>
      <c r="K21" s="426"/>
      <c r="L21" s="426"/>
      <c r="M21" s="426"/>
      <c r="N21" s="426"/>
      <c r="O21" s="426"/>
      <c r="P21" s="426"/>
      <c r="Q21" s="426"/>
      <c r="R21" s="426"/>
      <c r="S21" s="426"/>
      <c r="T21" s="426"/>
      <c r="U21" s="426"/>
      <c r="V21" s="426"/>
    </row>
    <row r="22" spans="1:22" ht="13.5" customHeight="1">
      <c r="A22" s="427" t="s">
        <v>703</v>
      </c>
      <c r="B22" s="428">
        <v>6</v>
      </c>
      <c r="C22" s="425"/>
      <c r="D22" s="426"/>
      <c r="E22" s="426"/>
      <c r="F22" s="426"/>
      <c r="G22" s="426"/>
      <c r="H22" s="426"/>
      <c r="I22" s="426"/>
      <c r="J22" s="426"/>
      <c r="K22" s="426"/>
      <c r="L22" s="426"/>
      <c r="M22" s="426"/>
      <c r="N22" s="426"/>
      <c r="O22" s="426"/>
      <c r="P22" s="426"/>
      <c r="Q22" s="426"/>
      <c r="R22" s="426"/>
      <c r="S22" s="426"/>
      <c r="T22" s="426"/>
      <c r="U22" s="426"/>
      <c r="V22" s="426"/>
    </row>
    <row r="23" spans="1:22" ht="13.5" customHeight="1">
      <c r="A23" s="427"/>
      <c r="B23" s="428"/>
      <c r="C23" s="425"/>
      <c r="D23" s="426"/>
      <c r="E23" s="426"/>
      <c r="F23" s="426"/>
      <c r="G23" s="426"/>
      <c r="H23" s="426"/>
      <c r="I23" s="426"/>
      <c r="J23" s="426"/>
      <c r="K23" s="426"/>
      <c r="L23" s="426"/>
      <c r="M23" s="426"/>
      <c r="N23" s="426"/>
      <c r="O23" s="426"/>
      <c r="P23" s="426"/>
      <c r="Q23" s="426"/>
      <c r="R23" s="426"/>
      <c r="S23" s="426"/>
      <c r="T23" s="426"/>
      <c r="U23" s="426"/>
      <c r="V23" s="426"/>
    </row>
    <row r="24" spans="1:22" ht="13.5" customHeight="1">
      <c r="A24" s="429"/>
      <c r="B24" s="430"/>
      <c r="C24" s="425"/>
      <c r="D24" s="426"/>
      <c r="E24" s="426"/>
      <c r="F24" s="426"/>
      <c r="G24" s="426"/>
      <c r="H24" s="426"/>
      <c r="I24" s="426"/>
      <c r="J24" s="426"/>
      <c r="K24" s="426"/>
      <c r="L24" s="426"/>
      <c r="M24" s="426"/>
      <c r="N24" s="426"/>
      <c r="O24" s="426"/>
      <c r="P24" s="426"/>
      <c r="Q24" s="426"/>
      <c r="R24" s="426"/>
      <c r="S24" s="426"/>
      <c r="T24" s="426"/>
      <c r="U24" s="426"/>
      <c r="V24" s="426"/>
    </row>
    <row r="25" spans="1:22" ht="13.5" customHeight="1">
      <c r="A25" s="423"/>
      <c r="B25" s="423"/>
      <c r="C25" s="425"/>
      <c r="D25" s="426"/>
      <c r="E25" s="426"/>
      <c r="F25" s="426"/>
      <c r="G25" s="426"/>
      <c r="H25" s="426"/>
      <c r="I25" s="426"/>
      <c r="J25" s="426"/>
      <c r="K25" s="426"/>
      <c r="L25" s="426"/>
      <c r="M25" s="426"/>
      <c r="N25" s="426"/>
      <c r="O25" s="426"/>
      <c r="P25" s="426"/>
      <c r="Q25" s="426"/>
      <c r="R25" s="426"/>
      <c r="S25" s="426"/>
      <c r="T25" s="426"/>
      <c r="U25" s="426"/>
      <c r="V25" s="426"/>
    </row>
    <row r="26" spans="1:22" ht="13.5" customHeight="1">
      <c r="A26" s="423"/>
      <c r="B26" s="423"/>
      <c r="C26" s="425"/>
      <c r="D26" s="426"/>
      <c r="E26" s="426"/>
      <c r="F26" s="426"/>
      <c r="G26" s="426"/>
      <c r="H26" s="426"/>
      <c r="I26" s="426"/>
      <c r="J26" s="426"/>
      <c r="K26" s="426"/>
      <c r="L26" s="426"/>
      <c r="M26" s="426"/>
      <c r="N26" s="426"/>
      <c r="O26" s="426"/>
      <c r="P26" s="426"/>
      <c r="Q26" s="426"/>
      <c r="R26" s="426"/>
      <c r="S26" s="426"/>
      <c r="T26" s="426"/>
      <c r="U26" s="426"/>
      <c r="V26" s="426"/>
    </row>
    <row r="27" spans="1:22" ht="16.5" customHeight="1">
      <c r="A27" s="423"/>
      <c r="B27" s="423"/>
      <c r="C27" s="425"/>
      <c r="D27" s="426"/>
      <c r="E27" s="426"/>
      <c r="F27" s="426"/>
      <c r="G27" s="426"/>
      <c r="H27" s="426"/>
      <c r="I27" s="426"/>
      <c r="J27" s="426"/>
      <c r="K27" s="426"/>
      <c r="L27" s="426"/>
      <c r="M27" s="426"/>
      <c r="N27" s="426"/>
      <c r="O27" s="426"/>
      <c r="P27" s="426"/>
      <c r="Q27" s="426"/>
      <c r="R27" s="426"/>
      <c r="S27" s="426"/>
      <c r="T27" s="426"/>
      <c r="U27" s="426"/>
      <c r="V27" s="426"/>
    </row>
    <row r="28" spans="1:22" ht="16.5" customHeight="1">
      <c r="A28" s="423"/>
      <c r="B28" s="423"/>
      <c r="C28" s="426"/>
      <c r="D28" s="426"/>
      <c r="E28" s="426"/>
      <c r="F28" s="426"/>
      <c r="G28" s="426"/>
      <c r="H28" s="426"/>
      <c r="I28" s="426"/>
      <c r="J28" s="426"/>
      <c r="K28" s="426"/>
      <c r="L28" s="426"/>
      <c r="M28" s="426"/>
      <c r="N28" s="426"/>
      <c r="O28" s="426"/>
      <c r="P28" s="426"/>
      <c r="Q28" s="426"/>
      <c r="R28" s="426"/>
      <c r="S28" s="426"/>
      <c r="T28" s="426"/>
      <c r="U28" s="426"/>
      <c r="V28" s="426"/>
    </row>
    <row r="29" spans="1:22" ht="16.5" customHeight="1">
      <c r="C29" s="426"/>
      <c r="D29" s="426"/>
      <c r="E29" s="426"/>
      <c r="F29" s="426"/>
      <c r="G29" s="426"/>
      <c r="H29" s="426"/>
      <c r="I29" s="426"/>
      <c r="J29" s="426"/>
      <c r="K29" s="426"/>
      <c r="L29" s="426"/>
      <c r="M29" s="426"/>
      <c r="N29" s="426"/>
      <c r="O29" s="426"/>
      <c r="P29" s="426"/>
      <c r="Q29" s="426"/>
      <c r="R29" s="426"/>
      <c r="S29" s="426"/>
      <c r="T29" s="426"/>
      <c r="U29" s="426"/>
      <c r="V29" s="426"/>
    </row>
    <row r="30" spans="1:22" ht="16.5" customHeight="1">
      <c r="C30" s="426"/>
      <c r="D30" s="426"/>
      <c r="E30" s="426"/>
      <c r="F30" s="426"/>
      <c r="G30" s="426"/>
      <c r="H30" s="426"/>
      <c r="I30" s="426"/>
      <c r="J30" s="426"/>
      <c r="K30" s="426"/>
      <c r="L30" s="426"/>
      <c r="M30" s="426"/>
      <c r="N30" s="426"/>
      <c r="O30" s="426"/>
      <c r="P30" s="426"/>
      <c r="Q30" s="426"/>
      <c r="R30" s="426"/>
      <c r="S30" s="426"/>
      <c r="T30" s="426"/>
      <c r="U30" s="426"/>
      <c r="V30" s="426"/>
    </row>
    <row r="31" spans="1:22" ht="29.25" customHeight="1">
      <c r="C31" s="426"/>
      <c r="D31" s="426"/>
      <c r="E31" s="426"/>
      <c r="F31" s="426"/>
      <c r="I31" s="426"/>
      <c r="J31" s="426"/>
      <c r="K31" s="426"/>
      <c r="L31" s="426"/>
      <c r="M31" s="426"/>
      <c r="N31" s="426"/>
      <c r="O31" s="426"/>
      <c r="P31" s="426"/>
      <c r="Q31" s="426"/>
      <c r="R31" s="426"/>
      <c r="S31" s="426"/>
      <c r="T31" s="426"/>
      <c r="U31" s="426"/>
      <c r="V31" s="426"/>
    </row>
    <row r="32" spans="1:22" ht="34.5" customHeight="1">
      <c r="C32" s="426"/>
      <c r="D32" s="426"/>
      <c r="E32" s="426"/>
      <c r="F32" s="443" t="s">
        <v>83</v>
      </c>
      <c r="G32" s="444">
        <v>229623</v>
      </c>
      <c r="I32" s="426"/>
      <c r="J32" s="426"/>
      <c r="K32" s="426"/>
      <c r="L32" s="426"/>
      <c r="M32" s="426"/>
      <c r="N32" s="426"/>
      <c r="O32" s="426"/>
      <c r="P32" s="426"/>
      <c r="Q32" s="426"/>
      <c r="R32" s="426"/>
      <c r="S32" s="426"/>
      <c r="T32" s="426"/>
      <c r="U32" s="426"/>
      <c r="V32" s="426"/>
    </row>
    <row r="33" spans="1:22" ht="34.5" customHeight="1">
      <c r="C33" s="426"/>
      <c r="D33" s="426"/>
      <c r="E33" s="426"/>
      <c r="F33" s="426"/>
      <c r="G33" s="426"/>
      <c r="H33" s="426"/>
      <c r="I33" s="426"/>
      <c r="J33" s="426"/>
      <c r="K33" s="426"/>
      <c r="L33" s="426"/>
      <c r="M33" s="426"/>
      <c r="N33" s="426"/>
      <c r="O33" s="426"/>
      <c r="P33" s="426"/>
      <c r="Q33" s="426"/>
      <c r="R33" s="426"/>
      <c r="S33" s="426"/>
      <c r="T33" s="426"/>
      <c r="U33" s="426"/>
      <c r="V33" s="426"/>
    </row>
    <row r="34" spans="1:22" ht="8.1" customHeight="1">
      <c r="A34" s="431"/>
      <c r="C34" s="426"/>
      <c r="D34" s="426"/>
      <c r="E34" s="426"/>
      <c r="F34" s="426"/>
      <c r="G34" s="426"/>
      <c r="H34" s="426"/>
      <c r="I34" s="426"/>
      <c r="J34" s="426"/>
      <c r="K34" s="426"/>
      <c r="L34" s="426"/>
      <c r="M34" s="426"/>
      <c r="N34" s="426"/>
      <c r="O34" s="426"/>
      <c r="P34" s="426"/>
      <c r="Q34" s="426"/>
      <c r="R34" s="426"/>
      <c r="S34" s="426"/>
      <c r="T34" s="426"/>
      <c r="U34" s="426"/>
      <c r="V34" s="426"/>
    </row>
    <row r="35" spans="1:22" ht="10.5" customHeight="1">
      <c r="A35" s="442" t="s">
        <v>709</v>
      </c>
      <c r="C35" s="426"/>
      <c r="D35" s="426"/>
      <c r="E35" s="426"/>
      <c r="F35" s="426"/>
      <c r="G35" s="426"/>
      <c r="H35" s="426"/>
      <c r="I35" s="426"/>
      <c r="J35" s="426"/>
      <c r="K35" s="426"/>
      <c r="L35" s="426"/>
      <c r="M35" s="426"/>
      <c r="N35" s="426"/>
      <c r="O35" s="426"/>
      <c r="P35" s="426"/>
      <c r="Q35" s="426"/>
      <c r="R35" s="426"/>
      <c r="S35" s="426"/>
      <c r="T35" s="426"/>
      <c r="U35" s="426"/>
      <c r="V35" s="426"/>
    </row>
    <row r="36" spans="1:22" ht="10.5" customHeight="1">
      <c r="A36" s="442" t="s">
        <v>82</v>
      </c>
      <c r="C36" s="426"/>
      <c r="D36" s="426"/>
      <c r="E36" s="426"/>
      <c r="F36" s="426"/>
      <c r="G36" s="426"/>
      <c r="H36" s="426"/>
      <c r="I36" s="426"/>
      <c r="J36" s="426"/>
      <c r="K36" s="426"/>
      <c r="L36" s="426"/>
      <c r="M36" s="426"/>
      <c r="N36" s="426"/>
      <c r="O36" s="426"/>
      <c r="P36" s="426"/>
      <c r="Q36" s="426"/>
      <c r="R36" s="426"/>
      <c r="S36" s="426"/>
      <c r="T36" s="426"/>
      <c r="U36" s="426"/>
      <c r="V36" s="426"/>
    </row>
    <row r="37" spans="1:22" ht="15.6">
      <c r="C37" s="426"/>
      <c r="D37" s="426"/>
      <c r="E37" s="426"/>
      <c r="F37" s="426"/>
      <c r="G37" s="426"/>
      <c r="H37" s="426"/>
      <c r="I37" s="426"/>
      <c r="J37" s="426"/>
      <c r="K37" s="426"/>
      <c r="L37" s="426"/>
      <c r="M37" s="426"/>
      <c r="N37" s="426"/>
      <c r="O37" s="426"/>
      <c r="P37" s="426"/>
      <c r="Q37" s="426"/>
      <c r="R37" s="426"/>
      <c r="S37" s="426"/>
      <c r="T37" s="426"/>
      <c r="U37" s="426"/>
      <c r="V37" s="426"/>
    </row>
    <row r="38" spans="1:22" ht="15.6">
      <c r="C38" s="426"/>
      <c r="D38" s="426"/>
      <c r="E38" s="426"/>
      <c r="F38" s="426"/>
      <c r="G38" s="426"/>
      <c r="H38" s="426"/>
      <c r="I38" s="426"/>
      <c r="J38" s="426"/>
      <c r="K38" s="426"/>
      <c r="L38" s="426"/>
      <c r="M38" s="426"/>
      <c r="N38" s="426"/>
      <c r="O38" s="426"/>
      <c r="P38" s="426"/>
      <c r="Q38" s="426"/>
      <c r="R38" s="426"/>
      <c r="S38" s="426"/>
      <c r="T38" s="426"/>
      <c r="U38" s="426"/>
      <c r="V38" s="426"/>
    </row>
    <row r="39" spans="1:22" ht="15.6">
      <c r="C39" s="426"/>
      <c r="D39" s="426"/>
      <c r="E39" s="426"/>
      <c r="F39" s="426"/>
      <c r="G39" s="426"/>
      <c r="H39" s="426"/>
      <c r="I39" s="426"/>
      <c r="J39" s="426"/>
      <c r="K39" s="426"/>
      <c r="L39" s="426"/>
      <c r="M39" s="426"/>
      <c r="N39" s="426"/>
      <c r="O39" s="426"/>
      <c r="P39" s="426"/>
      <c r="Q39" s="426"/>
      <c r="R39" s="426"/>
      <c r="S39" s="426"/>
      <c r="T39" s="426"/>
      <c r="U39" s="426"/>
      <c r="V39" s="426"/>
    </row>
    <row r="40" spans="1:22" ht="15.6">
      <c r="C40" s="426"/>
      <c r="D40" s="426"/>
      <c r="E40" s="426"/>
      <c r="F40" s="426"/>
      <c r="G40" s="426"/>
      <c r="H40" s="426"/>
      <c r="I40" s="426"/>
      <c r="J40" s="426"/>
      <c r="K40" s="426"/>
      <c r="L40" s="426"/>
      <c r="M40" s="426"/>
      <c r="N40" s="426"/>
      <c r="O40" s="426"/>
      <c r="P40" s="426"/>
      <c r="Q40" s="426"/>
      <c r="R40" s="426"/>
      <c r="S40" s="426"/>
      <c r="T40" s="426"/>
      <c r="U40" s="426"/>
      <c r="V40" s="426"/>
    </row>
    <row r="41" spans="1:22" ht="15.6">
      <c r="C41" s="426"/>
      <c r="D41" s="426"/>
      <c r="E41" s="426"/>
      <c r="F41" s="426"/>
      <c r="G41" s="426"/>
      <c r="H41" s="426"/>
      <c r="I41" s="426"/>
      <c r="J41" s="426"/>
      <c r="K41" s="426"/>
      <c r="L41" s="426"/>
      <c r="M41" s="426"/>
      <c r="N41" s="426"/>
      <c r="O41" s="426"/>
      <c r="P41" s="426"/>
      <c r="Q41" s="426"/>
      <c r="R41" s="426"/>
      <c r="S41" s="426"/>
      <c r="T41" s="426"/>
      <c r="U41" s="426"/>
      <c r="V41" s="426"/>
    </row>
    <row r="42" spans="1:22" ht="15.6">
      <c r="C42" s="426"/>
      <c r="D42" s="426"/>
      <c r="E42" s="426"/>
      <c r="F42" s="426"/>
      <c r="G42" s="426"/>
      <c r="H42" s="426"/>
      <c r="I42" s="426"/>
      <c r="J42" s="426"/>
      <c r="K42" s="426"/>
      <c r="L42" s="426"/>
      <c r="M42" s="426"/>
      <c r="N42" s="426"/>
      <c r="O42" s="426"/>
      <c r="P42" s="426"/>
      <c r="Q42" s="426"/>
      <c r="R42" s="426"/>
      <c r="S42" s="426"/>
      <c r="T42" s="426"/>
      <c r="U42" s="426"/>
      <c r="V42" s="426"/>
    </row>
    <row r="43" spans="1:22" ht="15.6">
      <c r="C43" s="426"/>
      <c r="D43" s="426"/>
      <c r="E43" s="426"/>
      <c r="F43" s="426"/>
      <c r="G43" s="426"/>
      <c r="H43" s="426"/>
      <c r="I43" s="426"/>
      <c r="J43" s="426"/>
      <c r="K43" s="426"/>
      <c r="L43" s="426"/>
      <c r="M43" s="426"/>
      <c r="N43" s="426"/>
      <c r="O43" s="426"/>
      <c r="P43" s="426"/>
      <c r="Q43" s="426"/>
      <c r="R43" s="426"/>
      <c r="S43" s="426"/>
      <c r="T43" s="426"/>
      <c r="U43" s="426"/>
      <c r="V43" s="426"/>
    </row>
    <row r="44" spans="1:22" ht="15.6">
      <c r="C44" s="426"/>
      <c r="D44" s="426"/>
      <c r="E44" s="426"/>
      <c r="F44" s="426"/>
      <c r="G44" s="426"/>
      <c r="H44" s="426"/>
      <c r="I44" s="426"/>
      <c r="J44" s="426"/>
      <c r="K44" s="426"/>
      <c r="L44" s="426"/>
      <c r="M44" s="426"/>
      <c r="N44" s="426"/>
      <c r="O44" s="426"/>
      <c r="P44" s="426"/>
      <c r="Q44" s="426"/>
      <c r="R44" s="426"/>
      <c r="S44" s="426"/>
      <c r="T44" s="426"/>
      <c r="U44" s="426"/>
      <c r="V44" s="426"/>
    </row>
    <row r="45" spans="1:22" ht="15.6">
      <c r="C45" s="426"/>
      <c r="D45" s="426"/>
      <c r="E45" s="426"/>
      <c r="F45" s="426"/>
      <c r="G45" s="426"/>
      <c r="H45" s="426"/>
      <c r="I45" s="426"/>
      <c r="J45" s="426"/>
      <c r="K45" s="426"/>
      <c r="L45" s="426"/>
      <c r="M45" s="426"/>
      <c r="N45" s="426"/>
      <c r="O45" s="426"/>
      <c r="P45" s="426"/>
      <c r="Q45" s="426"/>
      <c r="R45" s="426"/>
      <c r="S45" s="426"/>
      <c r="T45" s="426"/>
      <c r="U45" s="426"/>
      <c r="V45" s="426"/>
    </row>
    <row r="46" spans="1:22" ht="15.6">
      <c r="C46" s="426"/>
      <c r="D46" s="426"/>
      <c r="E46" s="426"/>
      <c r="F46" s="426"/>
      <c r="G46" s="426"/>
      <c r="H46" s="426"/>
      <c r="I46" s="426"/>
      <c r="J46" s="426"/>
      <c r="K46" s="426"/>
      <c r="L46" s="426"/>
      <c r="M46" s="426"/>
      <c r="N46" s="426"/>
      <c r="O46" s="426"/>
      <c r="P46" s="426"/>
      <c r="Q46" s="426"/>
      <c r="R46" s="426"/>
      <c r="S46" s="426"/>
      <c r="T46" s="426"/>
      <c r="U46" s="426"/>
      <c r="V46" s="426"/>
    </row>
    <row r="47" spans="1:22" ht="15.6">
      <c r="C47" s="426"/>
      <c r="D47" s="426"/>
      <c r="E47" s="426"/>
      <c r="F47" s="426"/>
      <c r="G47" s="426"/>
      <c r="H47" s="426"/>
      <c r="I47" s="426"/>
      <c r="J47" s="426"/>
      <c r="K47" s="426"/>
      <c r="L47" s="426"/>
      <c r="M47" s="426"/>
      <c r="N47" s="426"/>
      <c r="O47" s="426"/>
      <c r="P47" s="426"/>
      <c r="Q47" s="426"/>
      <c r="R47" s="426"/>
      <c r="S47" s="426"/>
      <c r="T47" s="426"/>
      <c r="U47" s="426"/>
      <c r="V47" s="426"/>
    </row>
    <row r="48" spans="1:22" ht="15.6">
      <c r="C48" s="426"/>
      <c r="D48" s="426"/>
      <c r="E48" s="426"/>
      <c r="F48" s="426"/>
      <c r="G48" s="426"/>
      <c r="H48" s="426"/>
      <c r="I48" s="426"/>
      <c r="J48" s="426"/>
      <c r="K48" s="426"/>
      <c r="L48" s="426"/>
      <c r="M48" s="426"/>
      <c r="N48" s="426"/>
      <c r="O48" s="426"/>
      <c r="P48" s="426"/>
      <c r="Q48" s="426"/>
      <c r="R48" s="426"/>
      <c r="S48" s="426"/>
      <c r="T48" s="426"/>
      <c r="U48" s="426"/>
      <c r="V48" s="426"/>
    </row>
    <row r="49" spans="3:22" ht="15.6">
      <c r="C49" s="426"/>
      <c r="D49" s="426"/>
      <c r="E49" s="426"/>
      <c r="F49" s="426"/>
      <c r="G49" s="426"/>
      <c r="H49" s="426"/>
      <c r="I49" s="426"/>
      <c r="J49" s="426"/>
      <c r="K49" s="426"/>
      <c r="L49" s="426"/>
      <c r="M49" s="426"/>
      <c r="N49" s="426"/>
      <c r="O49" s="426"/>
      <c r="P49" s="426"/>
      <c r="Q49" s="426"/>
      <c r="R49" s="426"/>
      <c r="S49" s="426"/>
      <c r="T49" s="426"/>
      <c r="U49" s="426"/>
      <c r="V49" s="426"/>
    </row>
    <row r="50" spans="3:22" ht="15.6">
      <c r="C50" s="426"/>
      <c r="D50" s="426"/>
      <c r="E50" s="426"/>
      <c r="F50" s="426"/>
      <c r="G50" s="426"/>
      <c r="H50" s="426"/>
      <c r="I50" s="426"/>
      <c r="J50" s="426"/>
      <c r="K50" s="426"/>
      <c r="L50" s="426"/>
      <c r="M50" s="426"/>
      <c r="N50" s="426"/>
      <c r="O50" s="426"/>
      <c r="P50" s="426"/>
      <c r="Q50" s="426"/>
      <c r="R50" s="426"/>
      <c r="S50" s="426"/>
      <c r="T50" s="426"/>
      <c r="U50" s="426"/>
      <c r="V50" s="426"/>
    </row>
    <row r="51" spans="3:22" ht="15.6">
      <c r="C51" s="426"/>
      <c r="D51" s="426"/>
      <c r="E51" s="426"/>
      <c r="F51" s="426"/>
      <c r="G51" s="426"/>
      <c r="H51" s="426"/>
      <c r="I51" s="426"/>
      <c r="J51" s="426"/>
      <c r="K51" s="426"/>
      <c r="L51" s="426"/>
      <c r="M51" s="426"/>
      <c r="N51" s="426"/>
      <c r="O51" s="426"/>
      <c r="P51" s="426"/>
      <c r="Q51" s="426"/>
      <c r="R51" s="426"/>
      <c r="S51" s="426"/>
      <c r="T51" s="426"/>
      <c r="U51" s="426"/>
      <c r="V51" s="426"/>
    </row>
    <row r="52" spans="3:22" ht="15.6">
      <c r="C52" s="426"/>
      <c r="D52" s="426"/>
      <c r="E52" s="426"/>
      <c r="F52" s="426"/>
      <c r="G52" s="426"/>
      <c r="H52" s="426"/>
      <c r="I52" s="426"/>
      <c r="J52" s="426"/>
      <c r="K52" s="426"/>
      <c r="L52" s="426"/>
      <c r="M52" s="426"/>
      <c r="N52" s="426"/>
      <c r="O52" s="426"/>
      <c r="P52" s="426"/>
      <c r="Q52" s="426"/>
      <c r="R52" s="426"/>
      <c r="S52" s="426"/>
      <c r="T52" s="426"/>
      <c r="U52" s="426"/>
      <c r="V52" s="426"/>
    </row>
    <row r="53" spans="3:22" ht="15.6">
      <c r="C53" s="426"/>
      <c r="D53" s="426"/>
      <c r="E53" s="426"/>
      <c r="F53" s="426"/>
      <c r="G53" s="426"/>
      <c r="H53" s="426"/>
      <c r="I53" s="426"/>
      <c r="J53" s="426"/>
      <c r="K53" s="426"/>
      <c r="L53" s="426"/>
      <c r="M53" s="426"/>
      <c r="N53" s="426"/>
      <c r="O53" s="426"/>
      <c r="P53" s="426"/>
      <c r="Q53" s="426"/>
      <c r="R53" s="426"/>
      <c r="S53" s="426"/>
      <c r="T53" s="426"/>
      <c r="U53" s="426"/>
      <c r="V53" s="426"/>
    </row>
    <row r="54" spans="3:22" ht="15.6">
      <c r="C54" s="426"/>
      <c r="D54" s="426"/>
      <c r="E54" s="426"/>
      <c r="F54" s="426"/>
      <c r="G54" s="426"/>
      <c r="H54" s="426"/>
      <c r="I54" s="426"/>
      <c r="J54" s="426"/>
      <c r="K54" s="426"/>
      <c r="L54" s="426"/>
      <c r="M54" s="426"/>
      <c r="N54" s="426"/>
      <c r="O54" s="426"/>
      <c r="P54" s="426"/>
      <c r="Q54" s="426"/>
      <c r="R54" s="426"/>
      <c r="S54" s="426"/>
      <c r="T54" s="426"/>
      <c r="U54" s="426"/>
      <c r="V54" s="426"/>
    </row>
    <row r="55" spans="3:22" ht="15.6">
      <c r="C55" s="426"/>
      <c r="D55" s="426"/>
      <c r="E55" s="426"/>
      <c r="F55" s="426"/>
      <c r="G55" s="426"/>
      <c r="H55" s="426"/>
      <c r="I55" s="426"/>
      <c r="J55" s="426"/>
      <c r="K55" s="426"/>
      <c r="L55" s="426"/>
      <c r="M55" s="426"/>
      <c r="N55" s="426"/>
      <c r="O55" s="426"/>
      <c r="P55" s="426"/>
      <c r="Q55" s="426"/>
      <c r="R55" s="426"/>
      <c r="S55" s="426"/>
      <c r="T55" s="426"/>
      <c r="U55" s="426"/>
      <c r="V55" s="426"/>
    </row>
    <row r="56" spans="3:22" ht="15.6">
      <c r="C56" s="426"/>
      <c r="D56" s="426"/>
      <c r="E56" s="426"/>
      <c r="F56" s="426"/>
      <c r="G56" s="426"/>
      <c r="H56" s="426"/>
      <c r="I56" s="426"/>
      <c r="J56" s="426"/>
      <c r="K56" s="426"/>
      <c r="L56" s="426"/>
      <c r="M56" s="426"/>
      <c r="N56" s="426"/>
      <c r="O56" s="426"/>
      <c r="P56" s="426"/>
      <c r="Q56" s="426"/>
      <c r="R56" s="426"/>
      <c r="S56" s="426"/>
      <c r="T56" s="426"/>
      <c r="U56" s="426"/>
      <c r="V56" s="426"/>
    </row>
    <row r="57" spans="3:22" ht="15.6">
      <c r="C57" s="426"/>
      <c r="D57" s="426"/>
      <c r="E57" s="426"/>
      <c r="F57" s="426"/>
      <c r="G57" s="426"/>
      <c r="H57" s="426"/>
      <c r="I57" s="426"/>
      <c r="J57" s="426"/>
      <c r="K57" s="426"/>
      <c r="L57" s="426"/>
      <c r="M57" s="426"/>
      <c r="N57" s="426"/>
      <c r="O57" s="426"/>
      <c r="P57" s="426"/>
      <c r="Q57" s="426"/>
      <c r="R57" s="426"/>
      <c r="S57" s="426"/>
      <c r="T57" s="426"/>
      <c r="U57" s="426"/>
      <c r="V57" s="426"/>
    </row>
    <row r="58" spans="3:22" ht="15.6">
      <c r="C58" s="426"/>
      <c r="D58" s="426"/>
      <c r="E58" s="426"/>
      <c r="F58" s="426"/>
      <c r="G58" s="426"/>
      <c r="H58" s="426"/>
      <c r="I58" s="426"/>
      <c r="J58" s="426"/>
      <c r="K58" s="426"/>
      <c r="L58" s="426"/>
      <c r="M58" s="426"/>
      <c r="N58" s="426"/>
      <c r="O58" s="426"/>
      <c r="P58" s="426"/>
      <c r="Q58" s="426"/>
      <c r="R58" s="426"/>
      <c r="S58" s="426"/>
      <c r="T58" s="426"/>
      <c r="U58" s="426"/>
      <c r="V58" s="426"/>
    </row>
    <row r="59" spans="3:22" ht="15.6">
      <c r="C59" s="426"/>
      <c r="D59" s="426"/>
      <c r="E59" s="426"/>
      <c r="F59" s="426"/>
      <c r="G59" s="426"/>
      <c r="H59" s="426"/>
      <c r="I59" s="426"/>
      <c r="J59" s="426"/>
      <c r="K59" s="426"/>
      <c r="L59" s="426"/>
      <c r="M59" s="426"/>
      <c r="N59" s="426"/>
      <c r="O59" s="426"/>
      <c r="P59" s="426"/>
      <c r="Q59" s="426"/>
      <c r="R59" s="426"/>
      <c r="S59" s="426"/>
      <c r="T59" s="426"/>
      <c r="U59" s="426"/>
      <c r="V59" s="426"/>
    </row>
    <row r="60" spans="3:22" ht="15.6">
      <c r="C60" s="426"/>
      <c r="D60" s="426"/>
      <c r="E60" s="426"/>
      <c r="F60" s="426"/>
      <c r="G60" s="426"/>
      <c r="H60" s="426"/>
      <c r="I60" s="426"/>
      <c r="J60" s="426"/>
      <c r="K60" s="426"/>
      <c r="L60" s="426"/>
      <c r="M60" s="426"/>
      <c r="N60" s="426"/>
      <c r="O60" s="426"/>
      <c r="P60" s="426"/>
      <c r="Q60" s="426"/>
      <c r="R60" s="426"/>
      <c r="S60" s="426"/>
      <c r="T60" s="426"/>
      <c r="U60" s="426"/>
      <c r="V60" s="426"/>
    </row>
    <row r="61" spans="3:22" ht="15.6">
      <c r="C61" s="426"/>
      <c r="D61" s="426"/>
      <c r="E61" s="426"/>
      <c r="F61" s="426"/>
      <c r="G61" s="426"/>
      <c r="H61" s="426"/>
      <c r="I61" s="426"/>
      <c r="J61" s="426"/>
      <c r="K61" s="426"/>
      <c r="L61" s="426"/>
      <c r="M61" s="426"/>
      <c r="N61" s="426"/>
      <c r="O61" s="426"/>
      <c r="P61" s="426"/>
      <c r="Q61" s="426"/>
      <c r="R61" s="426"/>
      <c r="S61" s="426"/>
      <c r="T61" s="426"/>
      <c r="U61" s="426"/>
      <c r="V61" s="426"/>
    </row>
    <row r="62" spans="3:22" ht="15.6">
      <c r="C62" s="426"/>
      <c r="D62" s="426"/>
      <c r="E62" s="426"/>
      <c r="F62" s="426"/>
      <c r="G62" s="426"/>
      <c r="H62" s="426"/>
      <c r="I62" s="426"/>
      <c r="J62" s="426"/>
      <c r="K62" s="426"/>
      <c r="L62" s="426"/>
      <c r="M62" s="426"/>
      <c r="N62" s="426"/>
      <c r="O62" s="426"/>
      <c r="P62" s="426"/>
      <c r="Q62" s="426"/>
      <c r="R62" s="426"/>
      <c r="S62" s="426"/>
      <c r="T62" s="426"/>
      <c r="U62" s="426"/>
      <c r="V62" s="426"/>
    </row>
    <row r="63" spans="3:22" ht="15.6">
      <c r="C63" s="426"/>
      <c r="D63" s="426"/>
      <c r="E63" s="426"/>
      <c r="F63" s="426"/>
      <c r="G63" s="426"/>
      <c r="H63" s="426"/>
      <c r="I63" s="426"/>
      <c r="J63" s="426"/>
      <c r="K63" s="426"/>
      <c r="L63" s="426"/>
      <c r="M63" s="426"/>
      <c r="N63" s="426"/>
      <c r="O63" s="426"/>
      <c r="P63" s="426"/>
      <c r="Q63" s="426"/>
      <c r="R63" s="426"/>
      <c r="S63" s="426"/>
      <c r="T63" s="426"/>
      <c r="U63" s="426"/>
      <c r="V63" s="426"/>
    </row>
  </sheetData>
  <sheetProtection formatCells="0" formatColumns="0" formatRows="0" autoFilter="0"/>
  <mergeCells count="2">
    <mergeCell ref="A2:L2"/>
    <mergeCell ref="A3:L3"/>
  </mergeCells>
  <printOptions horizontalCentered="1"/>
  <pageMargins left="0.23622047244094491" right="0.23622047244094491" top="0.74803149606299213" bottom="0.35433070866141736" header="0" footer="0.31496062992125984"/>
  <pageSetup scale="97" firstPageNumber="46" orientation="landscape" useFirstPageNumber="1" r:id="rId1"/>
  <headerFooter scaleWithDoc="0">
    <oddHeader>&amp;L&amp;G&amp;R&amp;G</oddHeader>
    <oddFooter>&amp;R&amp;"Montserrat,Normal"46</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EAB5-DBB8-4C90-8809-99BBF0B3F882}">
  <sheetPr>
    <tabColor theme="0" tint="-4.9989318521683403E-2"/>
  </sheetPr>
  <dimension ref="A1:Q51"/>
  <sheetViews>
    <sheetView view="pageBreakPreview" zoomScale="60" zoomScaleNormal="100" workbookViewId="0">
      <selection activeCell="D39" sqref="D39"/>
    </sheetView>
  </sheetViews>
  <sheetFormatPr baseColWidth="10" defaultColWidth="11.44140625" defaultRowHeight="13.2"/>
  <cols>
    <col min="1" max="1" width="45.6640625" style="216" customWidth="1"/>
    <col min="2" max="2" width="1.44140625" style="216" customWidth="1"/>
    <col min="3" max="8" width="16.6640625" style="216" customWidth="1"/>
    <col min="9" max="9" width="1.44140625" style="216" customWidth="1"/>
    <col min="10" max="15" width="16.6640625" style="216" customWidth="1"/>
    <col min="16" max="16" width="1.44140625" style="216" customWidth="1"/>
    <col min="17" max="17" width="16.6640625" style="216" customWidth="1"/>
    <col min="18" max="16384" width="11.44140625" style="216"/>
  </cols>
  <sheetData>
    <row r="1" spans="1:17" ht="24.9" customHeight="1">
      <c r="A1" s="109" t="s">
        <v>22</v>
      </c>
      <c r="B1" s="109"/>
      <c r="C1" s="109"/>
      <c r="D1" s="109"/>
      <c r="E1" s="109"/>
      <c r="F1" s="109"/>
      <c r="G1" s="109"/>
      <c r="H1" s="109"/>
      <c r="I1" s="109"/>
      <c r="J1" s="109"/>
      <c r="K1" s="109"/>
      <c r="L1" s="109"/>
      <c r="M1" s="109"/>
      <c r="N1" s="109"/>
      <c r="O1" s="109"/>
      <c r="P1" s="109"/>
      <c r="Q1" s="109"/>
    </row>
    <row r="2" spans="1:17" ht="5.0999999999999996" customHeight="1">
      <c r="A2" s="608"/>
      <c r="B2" s="608"/>
      <c r="C2" s="608"/>
      <c r="D2" s="608"/>
      <c r="E2" s="608"/>
      <c r="F2" s="608"/>
      <c r="G2" s="608"/>
      <c r="H2" s="608"/>
      <c r="I2" s="608"/>
      <c r="J2" s="608"/>
      <c r="K2" s="608"/>
      <c r="L2" s="608"/>
      <c r="M2" s="608"/>
      <c r="N2" s="608"/>
      <c r="O2" s="608"/>
      <c r="P2" s="608"/>
      <c r="Q2" s="608"/>
    </row>
    <row r="3" spans="1:17" ht="35.1" customHeight="1">
      <c r="A3" s="608" t="s">
        <v>679</v>
      </c>
      <c r="B3" s="608"/>
      <c r="C3" s="608"/>
      <c r="D3" s="608"/>
      <c r="E3" s="608"/>
      <c r="F3" s="608"/>
      <c r="G3" s="608"/>
      <c r="H3" s="608"/>
      <c r="I3" s="608"/>
      <c r="J3" s="608"/>
      <c r="K3" s="608"/>
      <c r="L3" s="608"/>
      <c r="M3" s="608"/>
      <c r="N3" s="608"/>
      <c r="O3" s="608"/>
      <c r="P3" s="608"/>
      <c r="Q3" s="608"/>
    </row>
    <row r="4" spans="1:17" ht="24.9" customHeight="1">
      <c r="A4" s="608" t="str">
        <f>UPPER(CONCATENATE("Septiembre 2022"))</f>
        <v>SEPTIEMBRE 2022</v>
      </c>
      <c r="B4" s="608"/>
      <c r="C4" s="608"/>
      <c r="D4" s="608"/>
      <c r="E4" s="608"/>
      <c r="F4" s="608"/>
      <c r="G4" s="608"/>
      <c r="H4" s="608"/>
      <c r="I4" s="608"/>
      <c r="J4" s="608"/>
      <c r="K4" s="608"/>
      <c r="L4" s="608"/>
      <c r="M4" s="608"/>
      <c r="N4" s="608"/>
      <c r="O4" s="608"/>
      <c r="P4" s="608"/>
      <c r="Q4" s="608"/>
    </row>
    <row r="5" spans="1:17">
      <c r="A5" s="115"/>
      <c r="B5" s="109"/>
      <c r="C5" s="109"/>
      <c r="D5" s="109"/>
      <c r="E5" s="109"/>
      <c r="F5" s="109"/>
      <c r="G5" s="109"/>
      <c r="H5" s="109"/>
      <c r="I5" s="109"/>
      <c r="J5" s="109"/>
      <c r="K5" s="109"/>
      <c r="L5" s="109"/>
      <c r="M5" s="109"/>
      <c r="N5" s="109"/>
      <c r="O5" s="109"/>
      <c r="P5" s="109"/>
      <c r="Q5" s="109"/>
    </row>
    <row r="6" spans="1:17" ht="45" customHeight="1">
      <c r="A6" s="609" t="s">
        <v>523</v>
      </c>
      <c r="B6" s="141"/>
      <c r="C6" s="610" t="s">
        <v>524</v>
      </c>
      <c r="D6" s="610"/>
      <c r="E6" s="610"/>
      <c r="F6" s="610"/>
      <c r="G6" s="610"/>
      <c r="H6" s="610"/>
      <c r="I6" s="141"/>
      <c r="J6" s="610" t="s">
        <v>525</v>
      </c>
      <c r="K6" s="610"/>
      <c r="L6" s="610"/>
      <c r="M6" s="610"/>
      <c r="N6" s="610"/>
      <c r="O6" s="610"/>
      <c r="P6" s="611"/>
      <c r="Q6" s="610" t="s">
        <v>89</v>
      </c>
    </row>
    <row r="7" spans="1:17" ht="62.25" customHeight="1">
      <c r="A7" s="609"/>
      <c r="B7" s="141"/>
      <c r="C7" s="325" t="s">
        <v>526</v>
      </c>
      <c r="D7" s="325" t="s">
        <v>527</v>
      </c>
      <c r="E7" s="325" t="s">
        <v>528</v>
      </c>
      <c r="F7" s="325" t="s">
        <v>541</v>
      </c>
      <c r="G7" s="325" t="s">
        <v>529</v>
      </c>
      <c r="H7" s="325" t="s">
        <v>93</v>
      </c>
      <c r="I7" s="141"/>
      <c r="J7" s="325" t="s">
        <v>530</v>
      </c>
      <c r="K7" s="325" t="s">
        <v>531</v>
      </c>
      <c r="L7" s="325" t="s">
        <v>532</v>
      </c>
      <c r="M7" s="325" t="s">
        <v>533</v>
      </c>
      <c r="N7" s="325" t="s">
        <v>534</v>
      </c>
      <c r="O7" s="325" t="s">
        <v>93</v>
      </c>
      <c r="P7" s="611"/>
      <c r="Q7" s="610"/>
    </row>
    <row r="8" spans="1:17" ht="8.1" customHeight="1">
      <c r="A8" s="217"/>
      <c r="B8" s="141"/>
      <c r="C8" s="141"/>
      <c r="D8" s="141"/>
      <c r="E8" s="141"/>
      <c r="F8" s="141"/>
      <c r="G8" s="141"/>
      <c r="H8" s="141"/>
      <c r="I8" s="141"/>
      <c r="J8" s="141"/>
      <c r="K8" s="141"/>
      <c r="L8" s="141"/>
      <c r="M8" s="141"/>
      <c r="N8" s="141"/>
      <c r="O8" s="141"/>
      <c r="P8" s="141"/>
      <c r="Q8" s="141"/>
    </row>
    <row r="9" spans="1:17" ht="20.100000000000001" customHeight="1">
      <c r="A9" s="218" t="s">
        <v>94</v>
      </c>
      <c r="B9" s="141"/>
      <c r="C9" s="219"/>
      <c r="D9" s="219"/>
      <c r="E9" s="219"/>
      <c r="F9" s="219"/>
      <c r="G9" s="219"/>
      <c r="H9" s="220">
        <v>0</v>
      </c>
      <c r="I9" s="172"/>
      <c r="J9" s="219">
        <v>16</v>
      </c>
      <c r="K9" s="219"/>
      <c r="L9" s="219"/>
      <c r="M9" s="219"/>
      <c r="N9" s="219"/>
      <c r="O9" s="220">
        <v>16</v>
      </c>
      <c r="P9" s="172"/>
      <c r="Q9" s="220">
        <v>16</v>
      </c>
    </row>
    <row r="10" spans="1:17" ht="20.100000000000001" customHeight="1">
      <c r="A10" s="218" t="s">
        <v>95</v>
      </c>
      <c r="B10" s="141"/>
      <c r="C10" s="219"/>
      <c r="D10" s="219"/>
      <c r="E10" s="219"/>
      <c r="F10" s="219"/>
      <c r="G10" s="219"/>
      <c r="H10" s="220">
        <v>0</v>
      </c>
      <c r="I10" s="172"/>
      <c r="J10" s="219">
        <v>35</v>
      </c>
      <c r="K10" s="219">
        <v>2</v>
      </c>
      <c r="L10" s="219">
        <v>6</v>
      </c>
      <c r="M10" s="219">
        <v>5</v>
      </c>
      <c r="N10" s="219"/>
      <c r="O10" s="220">
        <v>48</v>
      </c>
      <c r="P10" s="172"/>
      <c r="Q10" s="220">
        <v>48</v>
      </c>
    </row>
    <row r="11" spans="1:17" ht="20.100000000000001" customHeight="1">
      <c r="A11" s="218" t="s">
        <v>96</v>
      </c>
      <c r="B11" s="141"/>
      <c r="C11" s="219"/>
      <c r="D11" s="219"/>
      <c r="E11" s="219"/>
      <c r="F11" s="219"/>
      <c r="G11" s="219"/>
      <c r="H11" s="220">
        <v>0</v>
      </c>
      <c r="I11" s="172"/>
      <c r="J11" s="219">
        <v>3</v>
      </c>
      <c r="K11" s="219"/>
      <c r="L11" s="219"/>
      <c r="M11" s="219">
        <v>2</v>
      </c>
      <c r="N11" s="219"/>
      <c r="O11" s="220">
        <v>5</v>
      </c>
      <c r="P11" s="172"/>
      <c r="Q11" s="220">
        <v>5</v>
      </c>
    </row>
    <row r="12" spans="1:17" ht="20.100000000000001" customHeight="1">
      <c r="A12" s="218" t="s">
        <v>97</v>
      </c>
      <c r="B12" s="141"/>
      <c r="C12" s="219"/>
      <c r="D12" s="219"/>
      <c r="E12" s="219"/>
      <c r="F12" s="219"/>
      <c r="G12" s="219"/>
      <c r="H12" s="220">
        <v>0</v>
      </c>
      <c r="I12" s="172"/>
      <c r="J12" s="219">
        <v>3</v>
      </c>
      <c r="K12" s="219"/>
      <c r="L12" s="219"/>
      <c r="M12" s="219"/>
      <c r="N12" s="219"/>
      <c r="O12" s="220">
        <v>3</v>
      </c>
      <c r="P12" s="172"/>
      <c r="Q12" s="220">
        <v>3</v>
      </c>
    </row>
    <row r="13" spans="1:17" ht="20.100000000000001" customHeight="1">
      <c r="A13" s="218" t="s">
        <v>100</v>
      </c>
      <c r="B13" s="141"/>
      <c r="C13" s="219"/>
      <c r="D13" s="219"/>
      <c r="E13" s="219"/>
      <c r="F13" s="219"/>
      <c r="G13" s="219"/>
      <c r="H13" s="220">
        <v>0</v>
      </c>
      <c r="I13" s="172"/>
      <c r="J13" s="219">
        <v>4</v>
      </c>
      <c r="K13" s="219"/>
      <c r="L13" s="219">
        <v>1</v>
      </c>
      <c r="M13" s="219">
        <v>3</v>
      </c>
      <c r="N13" s="219"/>
      <c r="O13" s="220">
        <v>8</v>
      </c>
      <c r="P13" s="172"/>
      <c r="Q13" s="220">
        <v>8</v>
      </c>
    </row>
    <row r="14" spans="1:17" ht="20.100000000000001" customHeight="1">
      <c r="A14" s="218" t="s">
        <v>101</v>
      </c>
      <c r="B14" s="141"/>
      <c r="C14" s="219"/>
      <c r="D14" s="219"/>
      <c r="E14" s="219"/>
      <c r="F14" s="219"/>
      <c r="G14" s="219"/>
      <c r="H14" s="220">
        <v>0</v>
      </c>
      <c r="I14" s="172"/>
      <c r="J14" s="219">
        <v>17</v>
      </c>
      <c r="K14" s="219"/>
      <c r="L14" s="219"/>
      <c r="M14" s="219">
        <v>3</v>
      </c>
      <c r="N14" s="219"/>
      <c r="O14" s="220">
        <v>20</v>
      </c>
      <c r="P14" s="172"/>
      <c r="Q14" s="220">
        <v>20</v>
      </c>
    </row>
    <row r="15" spans="1:17" ht="20.100000000000001" customHeight="1">
      <c r="A15" s="218" t="s">
        <v>102</v>
      </c>
      <c r="B15" s="141"/>
      <c r="C15" s="219"/>
      <c r="D15" s="219"/>
      <c r="E15" s="219"/>
      <c r="F15" s="219"/>
      <c r="G15" s="219"/>
      <c r="H15" s="220">
        <v>0</v>
      </c>
      <c r="I15" s="172"/>
      <c r="J15" s="219">
        <v>72</v>
      </c>
      <c r="K15" s="219"/>
      <c r="L15" s="219">
        <v>2</v>
      </c>
      <c r="M15" s="219">
        <v>4</v>
      </c>
      <c r="N15" s="219"/>
      <c r="O15" s="220">
        <v>78</v>
      </c>
      <c r="P15" s="172"/>
      <c r="Q15" s="220">
        <v>78</v>
      </c>
    </row>
    <row r="16" spans="1:17" ht="20.100000000000001" customHeight="1">
      <c r="A16" s="218" t="s">
        <v>98</v>
      </c>
      <c r="B16" s="141"/>
      <c r="C16" s="219"/>
      <c r="D16" s="219"/>
      <c r="E16" s="219"/>
      <c r="F16" s="219"/>
      <c r="G16" s="219"/>
      <c r="H16" s="220">
        <v>0</v>
      </c>
      <c r="I16" s="172"/>
      <c r="J16" s="219">
        <v>3</v>
      </c>
      <c r="K16" s="219"/>
      <c r="L16" s="219"/>
      <c r="M16" s="219"/>
      <c r="N16" s="219"/>
      <c r="O16" s="220">
        <v>3</v>
      </c>
      <c r="P16" s="172"/>
      <c r="Q16" s="220">
        <v>3</v>
      </c>
    </row>
    <row r="17" spans="1:17" ht="20.100000000000001" customHeight="1">
      <c r="A17" s="218" t="s">
        <v>99</v>
      </c>
      <c r="B17" s="141"/>
      <c r="C17" s="219"/>
      <c r="D17" s="219"/>
      <c r="E17" s="219"/>
      <c r="F17" s="219"/>
      <c r="G17" s="219"/>
      <c r="H17" s="220">
        <v>0</v>
      </c>
      <c r="I17" s="172"/>
      <c r="J17" s="219">
        <v>4</v>
      </c>
      <c r="K17" s="219"/>
      <c r="L17" s="219"/>
      <c r="M17" s="219">
        <v>1</v>
      </c>
      <c r="N17" s="219"/>
      <c r="O17" s="220">
        <v>5</v>
      </c>
      <c r="P17" s="172"/>
      <c r="Q17" s="220">
        <v>5</v>
      </c>
    </row>
    <row r="18" spans="1:17" ht="20.100000000000001" customHeight="1">
      <c r="A18" s="218" t="s">
        <v>103</v>
      </c>
      <c r="B18" s="141"/>
      <c r="C18" s="219"/>
      <c r="D18" s="219"/>
      <c r="E18" s="219"/>
      <c r="F18" s="219"/>
      <c r="G18" s="219"/>
      <c r="H18" s="220">
        <v>0</v>
      </c>
      <c r="I18" s="172"/>
      <c r="J18" s="219"/>
      <c r="K18" s="219"/>
      <c r="L18" s="219"/>
      <c r="M18" s="219"/>
      <c r="N18" s="219"/>
      <c r="O18" s="220">
        <v>0</v>
      </c>
      <c r="P18" s="172"/>
      <c r="Q18" s="220">
        <v>0</v>
      </c>
    </row>
    <row r="19" spans="1:17" ht="20.100000000000001" customHeight="1">
      <c r="A19" s="218" t="s">
        <v>108</v>
      </c>
      <c r="B19" s="141"/>
      <c r="C19" s="219"/>
      <c r="D19" s="219"/>
      <c r="E19" s="219"/>
      <c r="F19" s="219"/>
      <c r="G19" s="219"/>
      <c r="H19" s="220">
        <v>0</v>
      </c>
      <c r="I19" s="172"/>
      <c r="J19" s="219">
        <v>53</v>
      </c>
      <c r="K19" s="219"/>
      <c r="L19" s="219"/>
      <c r="M19" s="219">
        <v>4</v>
      </c>
      <c r="N19" s="219"/>
      <c r="O19" s="220">
        <v>57</v>
      </c>
      <c r="P19" s="172"/>
      <c r="Q19" s="220">
        <v>57</v>
      </c>
    </row>
    <row r="20" spans="1:17" ht="20.100000000000001" customHeight="1">
      <c r="A20" s="218" t="s">
        <v>104</v>
      </c>
      <c r="B20" s="141"/>
      <c r="C20" s="219"/>
      <c r="D20" s="219"/>
      <c r="E20" s="219"/>
      <c r="F20" s="219"/>
      <c r="G20" s="219"/>
      <c r="H20" s="220">
        <v>0</v>
      </c>
      <c r="I20" s="172"/>
      <c r="J20" s="219">
        <v>1</v>
      </c>
      <c r="K20" s="219"/>
      <c r="L20" s="219"/>
      <c r="M20" s="219"/>
      <c r="N20" s="219"/>
      <c r="O20" s="220">
        <v>1</v>
      </c>
      <c r="P20" s="172"/>
      <c r="Q20" s="220">
        <v>1</v>
      </c>
    </row>
    <row r="21" spans="1:17" ht="20.100000000000001" customHeight="1">
      <c r="A21" s="218" t="s">
        <v>105</v>
      </c>
      <c r="B21" s="141"/>
      <c r="C21" s="219"/>
      <c r="D21" s="219"/>
      <c r="E21" s="219"/>
      <c r="F21" s="219"/>
      <c r="G21" s="219"/>
      <c r="H21" s="220">
        <v>0</v>
      </c>
      <c r="I21" s="172"/>
      <c r="J21" s="219">
        <v>7</v>
      </c>
      <c r="K21" s="219"/>
      <c r="L21" s="219"/>
      <c r="M21" s="219"/>
      <c r="N21" s="219"/>
      <c r="O21" s="220">
        <v>7</v>
      </c>
      <c r="P21" s="172"/>
      <c r="Q21" s="220">
        <v>7</v>
      </c>
    </row>
    <row r="22" spans="1:17" ht="20.100000000000001" customHeight="1">
      <c r="A22" s="218" t="s">
        <v>106</v>
      </c>
      <c r="B22" s="141"/>
      <c r="C22" s="219"/>
      <c r="D22" s="219"/>
      <c r="E22" s="219"/>
      <c r="F22" s="219"/>
      <c r="G22" s="219"/>
      <c r="H22" s="220">
        <v>0</v>
      </c>
      <c r="I22" s="172"/>
      <c r="J22" s="219">
        <v>4</v>
      </c>
      <c r="K22" s="219"/>
      <c r="L22" s="219"/>
      <c r="M22" s="219"/>
      <c r="N22" s="219"/>
      <c r="O22" s="220">
        <v>4</v>
      </c>
      <c r="P22" s="172"/>
      <c r="Q22" s="220">
        <v>4</v>
      </c>
    </row>
    <row r="23" spans="1:17" ht="20.100000000000001" customHeight="1">
      <c r="A23" s="218" t="s">
        <v>107</v>
      </c>
      <c r="B23" s="141"/>
      <c r="C23" s="219"/>
      <c r="D23" s="219"/>
      <c r="E23" s="219"/>
      <c r="F23" s="219"/>
      <c r="G23" s="219"/>
      <c r="H23" s="220">
        <v>0</v>
      </c>
      <c r="I23" s="172"/>
      <c r="J23" s="219">
        <v>24</v>
      </c>
      <c r="K23" s="219"/>
      <c r="L23" s="219">
        <v>1</v>
      </c>
      <c r="M23" s="219">
        <v>3</v>
      </c>
      <c r="N23" s="219"/>
      <c r="O23" s="220">
        <v>28</v>
      </c>
      <c r="P23" s="172"/>
      <c r="Q23" s="220">
        <v>28</v>
      </c>
    </row>
    <row r="24" spans="1:17" ht="20.100000000000001" customHeight="1">
      <c r="A24" s="218" t="s">
        <v>109</v>
      </c>
      <c r="B24" s="141"/>
      <c r="C24" s="219"/>
      <c r="D24" s="219"/>
      <c r="E24" s="219"/>
      <c r="F24" s="219"/>
      <c r="G24" s="219"/>
      <c r="H24" s="220">
        <v>0</v>
      </c>
      <c r="I24" s="172"/>
      <c r="J24" s="219">
        <v>29</v>
      </c>
      <c r="K24" s="219"/>
      <c r="L24" s="219">
        <v>1</v>
      </c>
      <c r="M24" s="219">
        <v>9</v>
      </c>
      <c r="N24" s="219"/>
      <c r="O24" s="220">
        <v>39</v>
      </c>
      <c r="P24" s="172"/>
      <c r="Q24" s="220">
        <v>39</v>
      </c>
    </row>
    <row r="25" spans="1:17" ht="20.100000000000001" customHeight="1">
      <c r="A25" s="218" t="s">
        <v>110</v>
      </c>
      <c r="B25" s="141"/>
      <c r="C25" s="219"/>
      <c r="D25" s="219"/>
      <c r="E25" s="219"/>
      <c r="F25" s="219"/>
      <c r="G25" s="219"/>
      <c r="H25" s="220">
        <v>0</v>
      </c>
      <c r="I25" s="172"/>
      <c r="J25" s="219">
        <v>25</v>
      </c>
      <c r="K25" s="219"/>
      <c r="L25" s="219"/>
      <c r="M25" s="219"/>
      <c r="N25" s="219"/>
      <c r="O25" s="220">
        <v>25</v>
      </c>
      <c r="P25" s="172"/>
      <c r="Q25" s="220">
        <v>25</v>
      </c>
    </row>
    <row r="26" spans="1:17" ht="20.100000000000001" customHeight="1">
      <c r="A26" s="218" t="s">
        <v>111</v>
      </c>
      <c r="B26" s="141"/>
      <c r="C26" s="219"/>
      <c r="D26" s="219"/>
      <c r="E26" s="219"/>
      <c r="F26" s="219"/>
      <c r="G26" s="219"/>
      <c r="H26" s="220">
        <v>0</v>
      </c>
      <c r="I26" s="172"/>
      <c r="J26" s="219"/>
      <c r="K26" s="219"/>
      <c r="L26" s="219"/>
      <c r="M26" s="219"/>
      <c r="N26" s="219"/>
      <c r="O26" s="220">
        <v>0</v>
      </c>
      <c r="P26" s="172"/>
      <c r="Q26" s="220">
        <v>0</v>
      </c>
    </row>
    <row r="27" spans="1:17" ht="20.100000000000001" customHeight="1">
      <c r="A27" s="218" t="s">
        <v>112</v>
      </c>
      <c r="B27" s="141"/>
      <c r="C27" s="219"/>
      <c r="D27" s="219"/>
      <c r="E27" s="219"/>
      <c r="F27" s="219"/>
      <c r="G27" s="219"/>
      <c r="H27" s="220">
        <v>0</v>
      </c>
      <c r="I27" s="172"/>
      <c r="J27" s="219">
        <v>9</v>
      </c>
      <c r="K27" s="219"/>
      <c r="L27" s="219"/>
      <c r="M27" s="219"/>
      <c r="N27" s="219"/>
      <c r="O27" s="220">
        <v>9</v>
      </c>
      <c r="P27" s="172"/>
      <c r="Q27" s="220">
        <v>9</v>
      </c>
    </row>
    <row r="28" spans="1:17" ht="20.100000000000001" customHeight="1">
      <c r="A28" s="218" t="s">
        <v>113</v>
      </c>
      <c r="B28" s="141"/>
      <c r="C28" s="219"/>
      <c r="D28" s="219"/>
      <c r="E28" s="219"/>
      <c r="F28" s="219"/>
      <c r="G28" s="219"/>
      <c r="H28" s="220">
        <v>0</v>
      </c>
      <c r="I28" s="172"/>
      <c r="J28" s="219">
        <v>6</v>
      </c>
      <c r="K28" s="219"/>
      <c r="L28" s="219"/>
      <c r="M28" s="219">
        <v>2</v>
      </c>
      <c r="N28" s="219"/>
      <c r="O28" s="220">
        <v>8</v>
      </c>
      <c r="P28" s="172"/>
      <c r="Q28" s="220">
        <v>8</v>
      </c>
    </row>
    <row r="29" spans="1:17" ht="20.100000000000001" customHeight="1">
      <c r="A29" s="218" t="s">
        <v>114</v>
      </c>
      <c r="B29" s="141"/>
      <c r="C29" s="219"/>
      <c r="D29" s="219"/>
      <c r="E29" s="219"/>
      <c r="F29" s="219"/>
      <c r="G29" s="219"/>
      <c r="H29" s="220">
        <v>0</v>
      </c>
      <c r="I29" s="172"/>
      <c r="J29" s="219">
        <v>7</v>
      </c>
      <c r="K29" s="219"/>
      <c r="L29" s="219"/>
      <c r="M29" s="219">
        <v>1</v>
      </c>
      <c r="N29" s="219"/>
      <c r="O29" s="220">
        <v>8</v>
      </c>
      <c r="P29" s="172"/>
      <c r="Q29" s="220">
        <v>8</v>
      </c>
    </row>
    <row r="30" spans="1:17" ht="20.100000000000001" customHeight="1">
      <c r="A30" s="218" t="s">
        <v>115</v>
      </c>
      <c r="B30" s="141"/>
      <c r="C30" s="219"/>
      <c r="D30" s="219"/>
      <c r="E30" s="219"/>
      <c r="F30" s="219"/>
      <c r="G30" s="219"/>
      <c r="H30" s="220">
        <v>0</v>
      </c>
      <c r="I30" s="172"/>
      <c r="J30" s="219">
        <v>5</v>
      </c>
      <c r="K30" s="219"/>
      <c r="L30" s="219">
        <v>2</v>
      </c>
      <c r="M30" s="219"/>
      <c r="N30" s="219"/>
      <c r="O30" s="220">
        <v>7</v>
      </c>
      <c r="P30" s="172"/>
      <c r="Q30" s="220">
        <v>7</v>
      </c>
    </row>
    <row r="31" spans="1:17" ht="20.100000000000001" customHeight="1">
      <c r="A31" s="218" t="s">
        <v>116</v>
      </c>
      <c r="B31" s="141"/>
      <c r="C31" s="219"/>
      <c r="D31" s="219"/>
      <c r="E31" s="219"/>
      <c r="F31" s="219"/>
      <c r="G31" s="219"/>
      <c r="H31" s="220">
        <v>0</v>
      </c>
      <c r="I31" s="172"/>
      <c r="J31" s="219">
        <v>2</v>
      </c>
      <c r="K31" s="219"/>
      <c r="L31" s="219"/>
      <c r="M31" s="219"/>
      <c r="N31" s="219"/>
      <c r="O31" s="220">
        <v>2</v>
      </c>
      <c r="P31" s="172"/>
      <c r="Q31" s="220">
        <v>2</v>
      </c>
    </row>
    <row r="32" spans="1:17" ht="20.100000000000001" customHeight="1">
      <c r="A32" s="218" t="s">
        <v>117</v>
      </c>
      <c r="B32" s="141"/>
      <c r="C32" s="219"/>
      <c r="D32" s="219"/>
      <c r="E32" s="219"/>
      <c r="F32" s="219"/>
      <c r="G32" s="219"/>
      <c r="H32" s="220">
        <v>0</v>
      </c>
      <c r="I32" s="172"/>
      <c r="J32" s="219">
        <v>4</v>
      </c>
      <c r="K32" s="219"/>
      <c r="L32" s="219"/>
      <c r="M32" s="219"/>
      <c r="N32" s="219"/>
      <c r="O32" s="220">
        <v>4</v>
      </c>
      <c r="P32" s="172"/>
      <c r="Q32" s="220">
        <v>4</v>
      </c>
    </row>
    <row r="33" spans="1:17" ht="20.100000000000001" customHeight="1">
      <c r="A33" s="218" t="s">
        <v>118</v>
      </c>
      <c r="B33" s="141"/>
      <c r="C33" s="219"/>
      <c r="D33" s="219"/>
      <c r="E33" s="219"/>
      <c r="F33" s="219"/>
      <c r="G33" s="219"/>
      <c r="H33" s="220">
        <v>0</v>
      </c>
      <c r="I33" s="172"/>
      <c r="J33" s="219">
        <v>26</v>
      </c>
      <c r="K33" s="219"/>
      <c r="L33" s="219"/>
      <c r="M33" s="219"/>
      <c r="N33" s="219">
        <v>1</v>
      </c>
      <c r="O33" s="220">
        <v>27</v>
      </c>
      <c r="P33" s="172"/>
      <c r="Q33" s="220">
        <v>27</v>
      </c>
    </row>
    <row r="34" spans="1:17" ht="20.100000000000001" customHeight="1">
      <c r="A34" s="218" t="s">
        <v>119</v>
      </c>
      <c r="B34" s="141"/>
      <c r="C34" s="219"/>
      <c r="D34" s="219"/>
      <c r="E34" s="219"/>
      <c r="F34" s="219"/>
      <c r="G34" s="219"/>
      <c r="H34" s="220">
        <v>0</v>
      </c>
      <c r="I34" s="172"/>
      <c r="J34" s="219">
        <v>25</v>
      </c>
      <c r="K34" s="219"/>
      <c r="L34" s="219">
        <v>2</v>
      </c>
      <c r="M34" s="219">
        <v>10</v>
      </c>
      <c r="N34" s="219"/>
      <c r="O34" s="220">
        <v>37</v>
      </c>
      <c r="P34" s="172"/>
      <c r="Q34" s="220">
        <v>37</v>
      </c>
    </row>
    <row r="35" spans="1:17" ht="20.100000000000001" customHeight="1">
      <c r="A35" s="218" t="s">
        <v>120</v>
      </c>
      <c r="B35" s="141"/>
      <c r="C35" s="219"/>
      <c r="D35" s="219"/>
      <c r="E35" s="219"/>
      <c r="F35" s="219"/>
      <c r="G35" s="219"/>
      <c r="H35" s="220">
        <v>0</v>
      </c>
      <c r="I35" s="172"/>
      <c r="J35" s="219">
        <v>16</v>
      </c>
      <c r="K35" s="219"/>
      <c r="L35" s="219"/>
      <c r="M35" s="219"/>
      <c r="N35" s="219"/>
      <c r="O35" s="220">
        <v>16</v>
      </c>
      <c r="P35" s="172"/>
      <c r="Q35" s="220">
        <v>16</v>
      </c>
    </row>
    <row r="36" spans="1:17" ht="20.100000000000001" customHeight="1">
      <c r="A36" s="218" t="s">
        <v>121</v>
      </c>
      <c r="B36" s="141"/>
      <c r="C36" s="219"/>
      <c r="D36" s="219"/>
      <c r="E36" s="219"/>
      <c r="F36" s="219"/>
      <c r="G36" s="219"/>
      <c r="H36" s="220">
        <v>0</v>
      </c>
      <c r="I36" s="172"/>
      <c r="J36" s="219">
        <v>1</v>
      </c>
      <c r="K36" s="219"/>
      <c r="L36" s="219">
        <v>1</v>
      </c>
      <c r="M36" s="219">
        <v>2</v>
      </c>
      <c r="N36" s="219"/>
      <c r="O36" s="220">
        <v>4</v>
      </c>
      <c r="P36" s="172"/>
      <c r="Q36" s="220">
        <v>4</v>
      </c>
    </row>
    <row r="37" spans="1:17" ht="20.100000000000001" customHeight="1">
      <c r="A37" s="218" t="s">
        <v>122</v>
      </c>
      <c r="B37" s="141"/>
      <c r="C37" s="219"/>
      <c r="D37" s="219"/>
      <c r="E37" s="219"/>
      <c r="F37" s="219"/>
      <c r="G37" s="219"/>
      <c r="H37" s="220">
        <v>0</v>
      </c>
      <c r="I37" s="172"/>
      <c r="J37" s="219"/>
      <c r="K37" s="219"/>
      <c r="L37" s="219"/>
      <c r="M37" s="219">
        <v>3</v>
      </c>
      <c r="N37" s="219"/>
      <c r="O37" s="220">
        <v>3</v>
      </c>
      <c r="P37" s="172"/>
      <c r="Q37" s="220">
        <v>3</v>
      </c>
    </row>
    <row r="38" spans="1:17" ht="20.100000000000001" customHeight="1">
      <c r="A38" s="218" t="s">
        <v>123</v>
      </c>
      <c r="B38" s="141"/>
      <c r="C38" s="219"/>
      <c r="D38" s="219"/>
      <c r="E38" s="219"/>
      <c r="F38" s="219"/>
      <c r="G38" s="219"/>
      <c r="H38" s="220">
        <v>0</v>
      </c>
      <c r="I38" s="172"/>
      <c r="J38" s="219">
        <v>17</v>
      </c>
      <c r="K38" s="219"/>
      <c r="L38" s="219"/>
      <c r="M38" s="219">
        <v>3</v>
      </c>
      <c r="N38" s="219"/>
      <c r="O38" s="220">
        <v>20</v>
      </c>
      <c r="P38" s="172"/>
      <c r="Q38" s="220">
        <v>20</v>
      </c>
    </row>
    <row r="39" spans="1:17" ht="20.100000000000001" customHeight="1">
      <c r="A39" s="218" t="s">
        <v>124</v>
      </c>
      <c r="B39" s="141"/>
      <c r="C39" s="219"/>
      <c r="D39" s="219"/>
      <c r="E39" s="219"/>
      <c r="F39" s="219"/>
      <c r="G39" s="219"/>
      <c r="H39" s="220">
        <v>0</v>
      </c>
      <c r="I39" s="172"/>
      <c r="J39" s="219">
        <v>5</v>
      </c>
      <c r="K39" s="219"/>
      <c r="L39" s="219">
        <v>1</v>
      </c>
      <c r="M39" s="219">
        <v>1</v>
      </c>
      <c r="N39" s="219"/>
      <c r="O39" s="220">
        <v>7</v>
      </c>
      <c r="P39" s="172"/>
      <c r="Q39" s="220">
        <v>7</v>
      </c>
    </row>
    <row r="40" spans="1:17" ht="20.100000000000001" customHeight="1">
      <c r="A40" s="218" t="s">
        <v>125</v>
      </c>
      <c r="B40" s="141"/>
      <c r="C40" s="219"/>
      <c r="D40" s="219"/>
      <c r="E40" s="219"/>
      <c r="F40" s="219"/>
      <c r="G40" s="219"/>
      <c r="H40" s="220">
        <v>0</v>
      </c>
      <c r="I40" s="172"/>
      <c r="J40" s="219">
        <v>16</v>
      </c>
      <c r="K40" s="219"/>
      <c r="L40" s="219"/>
      <c r="M40" s="219">
        <v>1</v>
      </c>
      <c r="N40" s="219"/>
      <c r="O40" s="220">
        <v>17</v>
      </c>
      <c r="P40" s="172"/>
      <c r="Q40" s="220">
        <v>17</v>
      </c>
    </row>
    <row r="41" spans="1:17" ht="8.1" customHeight="1">
      <c r="A41" s="217"/>
      <c r="B41" s="141"/>
      <c r="C41" s="141"/>
      <c r="D41" s="141"/>
      <c r="E41" s="141"/>
      <c r="F41" s="141"/>
      <c r="G41" s="141"/>
      <c r="H41" s="221"/>
      <c r="I41" s="141"/>
      <c r="J41" s="141"/>
      <c r="K41" s="141"/>
      <c r="L41" s="141"/>
      <c r="M41" s="141"/>
      <c r="N41" s="141"/>
      <c r="O41" s="221"/>
      <c r="P41" s="141"/>
      <c r="Q41" s="221"/>
    </row>
    <row r="42" spans="1:17" ht="20.100000000000001" customHeight="1">
      <c r="A42" s="222" t="s">
        <v>69</v>
      </c>
      <c r="B42" s="141"/>
      <c r="C42" s="223">
        <v>0</v>
      </c>
      <c r="D42" s="223">
        <v>0</v>
      </c>
      <c r="E42" s="223">
        <v>0</v>
      </c>
      <c r="F42" s="223">
        <v>0</v>
      </c>
      <c r="G42" s="223">
        <v>0</v>
      </c>
      <c r="H42" s="223">
        <v>0</v>
      </c>
      <c r="I42" s="172"/>
      <c r="J42" s="223">
        <v>439</v>
      </c>
      <c r="K42" s="223">
        <v>2</v>
      </c>
      <c r="L42" s="223">
        <v>17</v>
      </c>
      <c r="M42" s="223">
        <v>57</v>
      </c>
      <c r="N42" s="223">
        <v>1</v>
      </c>
      <c r="O42" s="223">
        <v>516</v>
      </c>
      <c r="P42" s="172"/>
      <c r="Q42" s="223">
        <v>516</v>
      </c>
    </row>
    <row r="43" spans="1:17">
      <c r="A43" s="115"/>
      <c r="B43" s="115"/>
      <c r="C43" s="109"/>
      <c r="D43" s="109"/>
      <c r="E43" s="109"/>
      <c r="F43" s="109"/>
      <c r="G43" s="109"/>
      <c r="H43" s="109"/>
      <c r="I43" s="109"/>
      <c r="J43" s="109"/>
      <c r="K43" s="109"/>
      <c r="L43" s="109"/>
      <c r="M43" s="109"/>
      <c r="N43" s="109"/>
      <c r="O43" s="109"/>
      <c r="P43" s="109"/>
      <c r="Q43" s="109"/>
    </row>
    <row r="44" spans="1:17" ht="15.9" customHeight="1">
      <c r="A44" s="109" t="s">
        <v>535</v>
      </c>
      <c r="B44" s="109"/>
      <c r="C44" s="109"/>
      <c r="D44" s="109"/>
      <c r="E44" s="109"/>
      <c r="F44" s="109"/>
      <c r="G44" s="109"/>
      <c r="H44" s="109"/>
      <c r="I44" s="109"/>
      <c r="J44" s="109"/>
      <c r="K44" s="109"/>
      <c r="L44" s="109"/>
      <c r="M44" s="109"/>
      <c r="N44" s="109"/>
      <c r="O44" s="109"/>
      <c r="P44" s="109"/>
      <c r="Q44" s="109"/>
    </row>
    <row r="45" spans="1:17" ht="15.9" customHeight="1">
      <c r="A45" s="109" t="s">
        <v>536</v>
      </c>
      <c r="B45" s="109"/>
      <c r="C45" s="109"/>
      <c r="D45" s="109"/>
      <c r="E45" s="109"/>
      <c r="F45" s="109"/>
      <c r="G45" s="109"/>
      <c r="H45" s="109"/>
      <c r="I45" s="109"/>
      <c r="J45" s="109"/>
      <c r="K45" s="109"/>
      <c r="L45" s="109"/>
      <c r="M45" s="109"/>
      <c r="N45" s="109"/>
      <c r="O45" s="109"/>
      <c r="P45" s="109"/>
      <c r="Q45" s="109"/>
    </row>
    <row r="46" spans="1:17" ht="15.9" customHeight="1">
      <c r="A46" s="109" t="s">
        <v>537</v>
      </c>
      <c r="B46" s="109"/>
      <c r="C46" s="109"/>
      <c r="D46" s="109"/>
      <c r="E46" s="109"/>
      <c r="F46" s="109"/>
      <c r="G46" s="109"/>
      <c r="H46" s="109"/>
      <c r="I46" s="109"/>
      <c r="J46" s="109"/>
      <c r="K46" s="109"/>
      <c r="L46" s="109"/>
      <c r="M46" s="109"/>
      <c r="N46" s="109"/>
      <c r="O46" s="109"/>
      <c r="P46" s="109"/>
      <c r="Q46" s="109"/>
    </row>
    <row r="47" spans="1:17" ht="15.9" customHeight="1">
      <c r="A47" s="109" t="s">
        <v>538</v>
      </c>
      <c r="B47" s="109"/>
      <c r="C47" s="109"/>
      <c r="D47" s="109"/>
      <c r="E47" s="109"/>
      <c r="F47" s="109"/>
      <c r="G47" s="109"/>
      <c r="H47" s="109"/>
      <c r="I47" s="109"/>
      <c r="J47" s="109"/>
      <c r="K47" s="109"/>
      <c r="L47" s="109"/>
      <c r="M47" s="109"/>
      <c r="N47" s="109"/>
      <c r="O47" s="109"/>
      <c r="P47" s="109"/>
      <c r="Q47" s="109"/>
    </row>
    <row r="48" spans="1:17" ht="15.9" customHeight="1">
      <c r="A48" s="109" t="s">
        <v>539</v>
      </c>
      <c r="B48" s="109"/>
      <c r="C48" s="109"/>
      <c r="D48" s="109"/>
      <c r="E48" s="109"/>
      <c r="F48" s="109"/>
      <c r="G48" s="109"/>
      <c r="H48" s="109"/>
      <c r="I48" s="109"/>
      <c r="J48" s="109"/>
      <c r="K48" s="109"/>
      <c r="L48" s="109"/>
      <c r="M48" s="109"/>
      <c r="N48" s="109"/>
      <c r="O48" s="109"/>
      <c r="P48" s="109"/>
      <c r="Q48" s="109"/>
    </row>
    <row r="49" spans="1:17" ht="15.9" customHeight="1">
      <c r="A49" s="109" t="s">
        <v>540</v>
      </c>
      <c r="B49" s="109"/>
      <c r="C49" s="109"/>
      <c r="D49" s="109"/>
      <c r="E49" s="109"/>
      <c r="F49" s="109"/>
      <c r="G49" s="109"/>
      <c r="H49" s="109"/>
      <c r="I49" s="109"/>
      <c r="J49" s="109"/>
      <c r="K49" s="109"/>
      <c r="L49" s="109"/>
      <c r="M49" s="109"/>
      <c r="N49" s="109"/>
      <c r="O49" s="109"/>
      <c r="P49" s="109"/>
      <c r="Q49" s="109"/>
    </row>
    <row r="50" spans="1:17" ht="15.9" customHeight="1">
      <c r="A50" s="109" t="s">
        <v>82</v>
      </c>
      <c r="B50" s="109"/>
      <c r="C50" s="109"/>
      <c r="D50" s="109"/>
      <c r="E50" s="109"/>
      <c r="F50" s="109"/>
      <c r="G50" s="109"/>
      <c r="H50" s="109"/>
      <c r="I50" s="109"/>
      <c r="J50" s="109"/>
      <c r="K50" s="109"/>
      <c r="L50" s="109"/>
      <c r="M50" s="109"/>
      <c r="N50" s="109"/>
      <c r="O50" s="109"/>
      <c r="P50" s="109"/>
      <c r="Q50" s="109"/>
    </row>
    <row r="51" spans="1:17" ht="15.9"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49" firstPageNumber="47" orientation="landscape" useFirstPageNumber="1" r:id="rId1"/>
  <headerFooter scaleWithDoc="0">
    <oddHeader>&amp;L&amp;G&amp;C&amp;G&amp;R&amp;G</oddHeader>
    <oddFooter>&amp;R&amp;"Montserrat,Negrita"47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D02E-34E1-4829-98A2-0566B6E2E43A}">
  <sheetPr>
    <tabColor theme="0" tint="-4.9989318521683403E-2"/>
  </sheetPr>
  <dimension ref="A1:M40"/>
  <sheetViews>
    <sheetView view="pageBreakPreview" zoomScaleNormal="100" zoomScaleSheetLayoutView="100" workbookViewId="0">
      <selection activeCell="D39" sqref="D39"/>
    </sheetView>
  </sheetViews>
  <sheetFormatPr baseColWidth="10" defaultRowHeight="13.2"/>
  <cols>
    <col min="1" max="1" width="15.6640625" customWidth="1"/>
    <col min="2" max="2" width="3.109375" bestFit="1" customWidth="1"/>
    <col min="13" max="13" width="15.6640625" customWidth="1"/>
  </cols>
  <sheetData>
    <row r="1" spans="1:13" ht="6" customHeight="1">
      <c r="A1" s="101" t="s">
        <v>22</v>
      </c>
    </row>
    <row r="2" spans="1:13" ht="6" customHeight="1">
      <c r="A2" s="612"/>
      <c r="B2" s="612"/>
      <c r="C2" s="612"/>
      <c r="D2" s="612"/>
      <c r="E2" s="612"/>
      <c r="F2" s="612"/>
      <c r="G2" s="612"/>
      <c r="H2" s="612"/>
      <c r="I2" s="612"/>
      <c r="J2" s="612"/>
      <c r="K2" s="612"/>
      <c r="L2" s="612"/>
      <c r="M2" s="612"/>
    </row>
    <row r="3" spans="1:13" ht="24.9" customHeight="1">
      <c r="A3" s="588" t="s">
        <v>542</v>
      </c>
      <c r="B3" s="588"/>
      <c r="C3" s="588"/>
      <c r="D3" s="588"/>
      <c r="E3" s="588"/>
      <c r="F3" s="588"/>
      <c r="G3" s="588"/>
      <c r="H3" s="588"/>
      <c r="I3" s="588"/>
      <c r="J3" s="588"/>
      <c r="K3" s="588"/>
      <c r="L3" s="588"/>
      <c r="M3" s="588"/>
    </row>
    <row r="4" spans="1:13" ht="20.100000000000001" customHeight="1">
      <c r="A4" s="588" t="str">
        <f>UPPER(CONCATENATE("Septiembre 2022"))</f>
        <v>SEPTIEMBRE 2022</v>
      </c>
      <c r="B4" s="588"/>
      <c r="C4" s="588"/>
      <c r="D4" s="588"/>
      <c r="E4" s="588"/>
      <c r="F4" s="588"/>
      <c r="G4" s="588"/>
      <c r="H4" s="588"/>
      <c r="I4" s="588"/>
      <c r="J4" s="588"/>
      <c r="K4" s="588"/>
      <c r="L4" s="588"/>
      <c r="M4" s="588"/>
    </row>
    <row r="5" spans="1:13">
      <c r="A5" s="102"/>
    </row>
    <row r="6" spans="1:13" ht="33" customHeight="1">
      <c r="A6" s="177" t="s">
        <v>543</v>
      </c>
      <c r="B6" s="176" t="s">
        <v>69</v>
      </c>
      <c r="C6" s="613"/>
      <c r="D6" s="613"/>
      <c r="E6" s="613"/>
      <c r="F6" s="613" t="s">
        <v>525</v>
      </c>
      <c r="G6" s="613"/>
      <c r="H6" s="613"/>
    </row>
    <row r="7" spans="1:13">
      <c r="A7" s="177" t="s">
        <v>526</v>
      </c>
      <c r="B7" s="176">
        <v>0</v>
      </c>
    </row>
    <row r="8" spans="1:13">
      <c r="A8" s="177" t="s">
        <v>527</v>
      </c>
      <c r="B8" s="176">
        <v>0</v>
      </c>
    </row>
    <row r="9" spans="1:13">
      <c r="A9" s="177" t="s">
        <v>528</v>
      </c>
      <c r="B9" s="176">
        <v>0</v>
      </c>
    </row>
    <row r="10" spans="1:13">
      <c r="A10" s="177" t="s">
        <v>547</v>
      </c>
      <c r="B10" s="176">
        <v>0</v>
      </c>
    </row>
    <row r="11" spans="1:13">
      <c r="A11" s="177" t="s">
        <v>529</v>
      </c>
      <c r="B11" s="176">
        <v>0</v>
      </c>
    </row>
    <row r="12" spans="1:13">
      <c r="A12" s="177" t="s">
        <v>545</v>
      </c>
      <c r="B12" s="176"/>
    </row>
    <row r="14" spans="1:13">
      <c r="A14" s="177" t="s">
        <v>546</v>
      </c>
      <c r="B14" s="176" t="s">
        <v>69</v>
      </c>
    </row>
    <row r="15" spans="1:13">
      <c r="A15" s="177" t="s">
        <v>530</v>
      </c>
      <c r="B15" s="176">
        <v>439</v>
      </c>
    </row>
    <row r="16" spans="1:13">
      <c r="A16" s="177" t="s">
        <v>533</v>
      </c>
      <c r="B16" s="176">
        <v>57</v>
      </c>
    </row>
    <row r="17" spans="1:5">
      <c r="A17" s="177" t="s">
        <v>532</v>
      </c>
      <c r="B17" s="176">
        <v>17</v>
      </c>
    </row>
    <row r="18" spans="1:5">
      <c r="A18" s="177" t="s">
        <v>531</v>
      </c>
      <c r="B18" s="176">
        <v>2</v>
      </c>
    </row>
    <row r="19" spans="1:5">
      <c r="A19" s="177" t="s">
        <v>534</v>
      </c>
      <c r="B19" s="176">
        <v>1</v>
      </c>
    </row>
    <row r="20" spans="1:5">
      <c r="A20" s="177" t="s">
        <v>545</v>
      </c>
      <c r="B20" s="176"/>
    </row>
    <row r="21" spans="1:5">
      <c r="A21" s="102"/>
    </row>
    <row r="22" spans="1:5">
      <c r="A22" s="102"/>
    </row>
    <row r="23" spans="1:5">
      <c r="A23" s="102"/>
    </row>
    <row r="24" spans="1:5">
      <c r="A24" s="102"/>
    </row>
    <row r="25" spans="1:5">
      <c r="A25" s="102"/>
    </row>
    <row r="26" spans="1:5">
      <c r="A26" s="102"/>
    </row>
    <row r="27" spans="1:5">
      <c r="A27" s="102"/>
    </row>
    <row r="28" spans="1:5">
      <c r="A28" s="102"/>
    </row>
    <row r="29" spans="1:5">
      <c r="A29" s="102"/>
    </row>
    <row r="30" spans="1:5">
      <c r="A30" s="102"/>
    </row>
    <row r="31" spans="1:5" ht="27" customHeight="1">
      <c r="A31" s="102"/>
    </row>
    <row r="32" spans="1:5" ht="36" customHeight="1">
      <c r="A32" s="102"/>
      <c r="D32" s="224"/>
      <c r="E32" s="225"/>
    </row>
    <row r="33" spans="1:8" ht="17.399999999999999">
      <c r="A33" s="102"/>
      <c r="G33" s="224" t="s">
        <v>83</v>
      </c>
      <c r="H33" s="225">
        <v>516</v>
      </c>
    </row>
    <row r="34" spans="1:8" ht="21.75" customHeight="1">
      <c r="A34" s="102"/>
    </row>
    <row r="35" spans="1:8">
      <c r="A35" s="102"/>
    </row>
    <row r="36" spans="1:8" s="109" customFormat="1" ht="12" customHeight="1">
      <c r="A36" s="151"/>
    </row>
    <row r="37" spans="1:8" s="109" customFormat="1" ht="10.5" customHeight="1">
      <c r="A37" s="151" t="s">
        <v>721</v>
      </c>
    </row>
    <row r="38" spans="1:8" s="109" customFormat="1" ht="10.5" customHeight="1">
      <c r="A38" s="151" t="s">
        <v>540</v>
      </c>
    </row>
    <row r="39" spans="1:8" s="109" customFormat="1" ht="10.5" customHeight="1">
      <c r="A39" s="151" t="s">
        <v>82</v>
      </c>
    </row>
    <row r="40" spans="1:8" s="109" customFormat="1" ht="12" customHeight="1">
      <c r="A40" s="198"/>
    </row>
  </sheetData>
  <sortState xmlns:xlrd2="http://schemas.microsoft.com/office/spreadsheetml/2017/richdata2" ref="A15:B19">
    <sortCondition descending="1" ref="B15:B19"/>
  </sortState>
  <mergeCells count="5">
    <mergeCell ref="A4:M4"/>
    <mergeCell ref="A3:M3"/>
    <mergeCell ref="A2:M2"/>
    <mergeCell ref="C6:E6"/>
    <mergeCell ref="F6:H6"/>
  </mergeCells>
  <printOptions horizontalCentered="1"/>
  <pageMargins left="0.23622047244094491" right="0.23622047244094491" top="0.74803149606299213" bottom="0.35433070866141736" header="0" footer="0.31496062992125984"/>
  <pageSetup scale="88" firstPageNumber="48" orientation="landscape" useFirstPageNumber="1" r:id="rId1"/>
  <headerFooter scaleWithDoc="0">
    <oddHeader>&amp;L&amp;G&amp;C&amp;G&amp;R&amp;G</oddHeader>
    <oddFooter>&amp;R&amp;"Montserrat,Negrita"&amp;10 &amp;P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2C18B-DAA4-438B-BB59-6091E13CCC39}">
  <sheetPr>
    <tabColor theme="0" tint="-4.9989318521683403E-2"/>
  </sheetPr>
  <dimension ref="A1:L36"/>
  <sheetViews>
    <sheetView view="pageBreakPreview" zoomScale="85" zoomScaleNormal="100" zoomScaleSheetLayoutView="85" workbookViewId="0">
      <selection activeCell="D39" sqref="D39"/>
    </sheetView>
  </sheetViews>
  <sheetFormatPr baseColWidth="10" defaultRowHeight="13.2"/>
  <cols>
    <col min="1" max="1" width="20.6640625" customWidth="1"/>
    <col min="2" max="2" width="10.44140625" bestFit="1" customWidth="1"/>
    <col min="3" max="3" width="7" bestFit="1" customWidth="1"/>
    <col min="7" max="7" width="13.44140625" bestFit="1" customWidth="1"/>
    <col min="12" max="12" width="10.6640625" customWidth="1"/>
  </cols>
  <sheetData>
    <row r="1" spans="1:12">
      <c r="A1" s="101" t="s">
        <v>22</v>
      </c>
    </row>
    <row r="2" spans="1:12" ht="24" customHeight="1">
      <c r="A2" s="538" t="s">
        <v>76</v>
      </c>
      <c r="B2" s="538"/>
      <c r="C2" s="538"/>
      <c r="D2" s="538"/>
      <c r="E2" s="538"/>
      <c r="F2" s="538"/>
      <c r="G2" s="538"/>
      <c r="H2" s="538"/>
      <c r="I2" s="538"/>
      <c r="J2" s="538"/>
      <c r="K2" s="538"/>
      <c r="L2" s="538"/>
    </row>
    <row r="3" spans="1:12" ht="24" customHeight="1">
      <c r="A3" s="538" t="str">
        <f>UPPER(CONCATENATE("Septiembre 2022"))</f>
        <v>SEPTIEMBRE 2022</v>
      </c>
      <c r="B3" s="538"/>
      <c r="C3" s="538"/>
      <c r="D3" s="538"/>
      <c r="E3" s="538"/>
      <c r="F3" s="538"/>
      <c r="G3" s="538"/>
      <c r="H3" s="538"/>
      <c r="I3" s="538"/>
      <c r="J3" s="538"/>
      <c r="K3" s="538"/>
      <c r="L3" s="538"/>
    </row>
    <row r="4" spans="1:12">
      <c r="A4" s="102"/>
    </row>
    <row r="5" spans="1:12">
      <c r="A5" s="103" t="s">
        <v>67</v>
      </c>
      <c r="B5" s="103" t="s">
        <v>68</v>
      </c>
      <c r="C5" s="103" t="s">
        <v>53</v>
      </c>
    </row>
    <row r="6" spans="1:12" ht="39.6">
      <c r="A6" s="104" t="s">
        <v>77</v>
      </c>
      <c r="B6" s="105">
        <v>120033</v>
      </c>
      <c r="C6" s="106">
        <v>0.52270000000000005</v>
      </c>
    </row>
    <row r="7" spans="1:12" ht="26.4">
      <c r="A7" s="104" t="s">
        <v>79</v>
      </c>
      <c r="B7" s="105">
        <v>79927</v>
      </c>
      <c r="C7" s="106">
        <v>0.34810000000000002</v>
      </c>
    </row>
    <row r="8" spans="1:12" ht="39.6">
      <c r="A8" s="104" t="s">
        <v>78</v>
      </c>
      <c r="B8" s="105">
        <v>16654</v>
      </c>
      <c r="C8" s="106">
        <v>7.2499999999999995E-2</v>
      </c>
    </row>
    <row r="9" spans="1:12" ht="26.4">
      <c r="A9" s="104" t="s">
        <v>80</v>
      </c>
      <c r="B9" s="105">
        <v>13009</v>
      </c>
      <c r="C9" s="106">
        <v>5.67E-2</v>
      </c>
    </row>
    <row r="10" spans="1:12">
      <c r="A10" s="104" t="s">
        <v>69</v>
      </c>
      <c r="B10" s="105">
        <v>229623</v>
      </c>
      <c r="C10" s="107">
        <v>1</v>
      </c>
    </row>
    <row r="13" spans="1:12">
      <c r="A13" s="103" t="s">
        <v>67</v>
      </c>
      <c r="B13" s="103" t="s">
        <v>68</v>
      </c>
      <c r="C13" s="103" t="s">
        <v>53</v>
      </c>
    </row>
    <row r="14" spans="1:12">
      <c r="A14" s="104" t="s">
        <v>8</v>
      </c>
      <c r="B14" s="105">
        <v>216755</v>
      </c>
      <c r="C14" s="106">
        <v>0.94399999999999995</v>
      </c>
    </row>
    <row r="15" spans="1:12">
      <c r="A15" s="104" t="s">
        <v>9</v>
      </c>
      <c r="B15" s="105">
        <v>12868</v>
      </c>
      <c r="C15" s="106">
        <v>5.6000000000000001E-2</v>
      </c>
    </row>
    <row r="16" spans="1:12">
      <c r="A16" s="102"/>
    </row>
    <row r="17" spans="1:10">
      <c r="A17" s="102"/>
    </row>
    <row r="18" spans="1:10">
      <c r="A18" s="102"/>
    </row>
    <row r="19" spans="1:10">
      <c r="A19" s="102"/>
    </row>
    <row r="20" spans="1:10">
      <c r="A20" s="102"/>
    </row>
    <row r="21" spans="1:10">
      <c r="A21" s="102"/>
    </row>
    <row r="22" spans="1:10" ht="21">
      <c r="A22" s="102"/>
      <c r="F22" s="263" t="s">
        <v>83</v>
      </c>
      <c r="G22" s="264">
        <v>229623</v>
      </c>
    </row>
    <row r="23" spans="1:10" ht="20.100000000000001" customHeight="1">
      <c r="A23" s="102"/>
    </row>
    <row r="24" spans="1:10">
      <c r="A24" s="102"/>
    </row>
    <row r="25" spans="1:10">
      <c r="A25" s="102"/>
    </row>
    <row r="26" spans="1:10">
      <c r="A26" s="102"/>
    </row>
    <row r="27" spans="1:10">
      <c r="A27" s="102"/>
      <c r="B27" s="541" t="s">
        <v>84</v>
      </c>
      <c r="C27" s="541"/>
      <c r="D27" s="541"/>
      <c r="H27" s="540" t="s">
        <v>85</v>
      </c>
      <c r="I27" s="540"/>
      <c r="J27" s="540"/>
    </row>
    <row r="28" spans="1:10">
      <c r="A28" s="102"/>
      <c r="B28" s="541"/>
      <c r="C28" s="541"/>
      <c r="D28" s="541"/>
      <c r="H28" s="540"/>
      <c r="I28" s="540"/>
      <c r="J28" s="540"/>
    </row>
    <row r="29" spans="1:10">
      <c r="A29" s="102"/>
      <c r="B29" s="539">
        <v>216755</v>
      </c>
      <c r="C29" s="539"/>
      <c r="D29" s="539"/>
      <c r="H29" s="539">
        <v>12868</v>
      </c>
      <c r="I29" s="539"/>
      <c r="J29" s="539"/>
    </row>
    <row r="30" spans="1:10">
      <c r="A30" s="102"/>
      <c r="B30" s="539"/>
      <c r="C30" s="539"/>
      <c r="D30" s="539"/>
      <c r="H30" s="539"/>
      <c r="I30" s="539"/>
      <c r="J30" s="539"/>
    </row>
    <row r="31" spans="1:10">
      <c r="A31" s="102"/>
    </row>
    <row r="32" spans="1:10">
      <c r="A32" s="102"/>
    </row>
    <row r="33" spans="1:1">
      <c r="A33" s="102"/>
    </row>
    <row r="34" spans="1:1" ht="9.9" customHeight="1">
      <c r="A34" s="110" t="s">
        <v>81</v>
      </c>
    </row>
    <row r="35" spans="1:1" ht="9.9" customHeight="1">
      <c r="A35" s="110" t="s">
        <v>82</v>
      </c>
    </row>
    <row r="36" spans="1:1" ht="9.9" customHeight="1">
      <c r="A36" s="108"/>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paperSize="9" scale="91"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BF72E-CE68-409E-89CE-AFAEEBF98322}">
  <sheetPr>
    <tabColor theme="0" tint="-4.9989318521683403E-2"/>
  </sheetPr>
  <dimension ref="A1:Q48"/>
  <sheetViews>
    <sheetView view="pageBreakPreview" topLeftCell="A9" zoomScale="70" zoomScaleNormal="100" zoomScaleSheetLayoutView="70" workbookViewId="0">
      <selection activeCell="D39" sqref="D39"/>
    </sheetView>
  </sheetViews>
  <sheetFormatPr baseColWidth="10" defaultColWidth="11.44140625" defaultRowHeight="13.2"/>
  <cols>
    <col min="1" max="1" width="45.6640625" style="216" customWidth="1"/>
    <col min="2" max="2" width="1.44140625" style="216" customWidth="1"/>
    <col min="3" max="8" width="15.6640625" style="216" customWidth="1"/>
    <col min="9" max="9" width="1.44140625" style="216" customWidth="1"/>
    <col min="10" max="15" width="15.6640625" style="216" customWidth="1"/>
    <col min="16" max="16" width="1.44140625" style="216" customWidth="1"/>
    <col min="17" max="17" width="10.6640625" style="216" customWidth="1"/>
    <col min="18" max="16384" width="11.44140625" style="216"/>
  </cols>
  <sheetData>
    <row r="1" spans="1:17" ht="23.1" customHeight="1">
      <c r="A1" s="109" t="s">
        <v>22</v>
      </c>
      <c r="B1" s="109"/>
      <c r="C1" s="109"/>
      <c r="D1" s="109"/>
      <c r="E1" s="109"/>
      <c r="F1" s="109"/>
      <c r="G1" s="109"/>
      <c r="H1" s="109"/>
      <c r="I1" s="109"/>
      <c r="J1" s="109"/>
      <c r="K1" s="109"/>
      <c r="L1" s="109"/>
      <c r="M1" s="109"/>
      <c r="N1" s="109"/>
      <c r="O1" s="109"/>
      <c r="P1" s="109"/>
      <c r="Q1" s="109"/>
    </row>
    <row r="2" spans="1:17" ht="35.1" customHeight="1">
      <c r="A2" s="608" t="s">
        <v>552</v>
      </c>
      <c r="B2" s="608"/>
      <c r="C2" s="608"/>
      <c r="D2" s="608"/>
      <c r="E2" s="608"/>
      <c r="F2" s="608"/>
      <c r="G2" s="608"/>
      <c r="H2" s="608"/>
      <c r="I2" s="608"/>
      <c r="J2" s="608"/>
      <c r="K2" s="608"/>
      <c r="L2" s="608"/>
      <c r="M2" s="608"/>
      <c r="N2" s="608"/>
      <c r="O2" s="608"/>
      <c r="P2" s="608"/>
      <c r="Q2" s="608"/>
    </row>
    <row r="3" spans="1:17" ht="24.9" customHeight="1">
      <c r="A3" s="608" t="str">
        <f>UPPER(CONCATENATE("Septiembre 2022"))</f>
        <v>SEPTIEMBRE 2022</v>
      </c>
      <c r="B3" s="608"/>
      <c r="C3" s="608"/>
      <c r="D3" s="608"/>
      <c r="E3" s="608"/>
      <c r="F3" s="608"/>
      <c r="G3" s="608"/>
      <c r="H3" s="608"/>
      <c r="I3" s="608"/>
      <c r="J3" s="608"/>
      <c r="K3" s="608"/>
      <c r="L3" s="608"/>
      <c r="M3" s="608"/>
      <c r="N3" s="608"/>
      <c r="O3" s="608"/>
      <c r="P3" s="608"/>
      <c r="Q3" s="608"/>
    </row>
    <row r="4" spans="1:17">
      <c r="A4" s="115"/>
      <c r="B4" s="109"/>
      <c r="C4" s="109"/>
      <c r="D4" s="109"/>
      <c r="E4" s="109"/>
      <c r="F4" s="109"/>
      <c r="G4" s="109"/>
      <c r="H4" s="109"/>
      <c r="I4" s="109"/>
      <c r="J4" s="109"/>
      <c r="K4" s="109"/>
      <c r="L4" s="109"/>
      <c r="M4" s="109"/>
      <c r="N4" s="109"/>
      <c r="O4" s="109"/>
      <c r="P4" s="109"/>
      <c r="Q4" s="109"/>
    </row>
    <row r="5" spans="1:17" ht="35.1" customHeight="1">
      <c r="A5" s="609" t="s">
        <v>523</v>
      </c>
      <c r="B5" s="141"/>
      <c r="C5" s="610" t="s">
        <v>548</v>
      </c>
      <c r="D5" s="610"/>
      <c r="E5" s="610"/>
      <c r="F5" s="610"/>
      <c r="G5" s="610"/>
      <c r="H5" s="610"/>
      <c r="I5" s="226"/>
      <c r="J5" s="610" t="s">
        <v>549</v>
      </c>
      <c r="K5" s="610"/>
      <c r="L5" s="610"/>
      <c r="M5" s="610"/>
      <c r="N5" s="610"/>
      <c r="O5" s="610"/>
      <c r="P5" s="611"/>
      <c r="Q5" s="610" t="s">
        <v>89</v>
      </c>
    </row>
    <row r="6" spans="1:17" ht="62.25" customHeight="1">
      <c r="A6" s="609"/>
      <c r="B6" s="141"/>
      <c r="C6" s="325" t="s">
        <v>526</v>
      </c>
      <c r="D6" s="325" t="s">
        <v>527</v>
      </c>
      <c r="E6" s="325" t="s">
        <v>528</v>
      </c>
      <c r="F6" s="325" t="s">
        <v>553</v>
      </c>
      <c r="G6" s="325" t="s">
        <v>529</v>
      </c>
      <c r="H6" s="325" t="s">
        <v>93</v>
      </c>
      <c r="I6" s="226"/>
      <c r="J6" s="325" t="s">
        <v>530</v>
      </c>
      <c r="K6" s="325" t="s">
        <v>531</v>
      </c>
      <c r="L6" s="325" t="s">
        <v>532</v>
      </c>
      <c r="M6" s="325" t="s">
        <v>533</v>
      </c>
      <c r="N6" s="325" t="s">
        <v>534</v>
      </c>
      <c r="O6" s="325" t="s">
        <v>93</v>
      </c>
      <c r="P6" s="611"/>
      <c r="Q6" s="610"/>
    </row>
    <row r="7" spans="1:17" ht="8.1" customHeight="1">
      <c r="A7" s="217"/>
      <c r="B7" s="141"/>
      <c r="C7" s="141"/>
      <c r="D7" s="141"/>
      <c r="E7" s="141"/>
      <c r="F7" s="141"/>
      <c r="G7" s="141"/>
      <c r="H7" s="141"/>
      <c r="I7" s="141"/>
      <c r="J7" s="141"/>
      <c r="K7" s="141"/>
      <c r="L7" s="141"/>
      <c r="M7" s="141"/>
      <c r="N7" s="141"/>
      <c r="O7" s="141"/>
      <c r="P7" s="141"/>
      <c r="Q7" s="141"/>
    </row>
    <row r="8" spans="1:17" ht="20.100000000000001" customHeight="1">
      <c r="A8" s="218" t="s">
        <v>94</v>
      </c>
      <c r="B8" s="141"/>
      <c r="C8" s="219">
        <v>78</v>
      </c>
      <c r="D8" s="219">
        <v>46</v>
      </c>
      <c r="E8" s="219">
        <v>29</v>
      </c>
      <c r="F8" s="219">
        <v>2</v>
      </c>
      <c r="G8" s="219">
        <v>3</v>
      </c>
      <c r="H8" s="227">
        <v>158</v>
      </c>
      <c r="I8" s="228"/>
      <c r="J8" s="219">
        <v>171</v>
      </c>
      <c r="K8" s="219">
        <v>1</v>
      </c>
      <c r="L8" s="219">
        <v>90</v>
      </c>
      <c r="M8" s="219">
        <v>45</v>
      </c>
      <c r="N8" s="219"/>
      <c r="O8" s="227">
        <v>307</v>
      </c>
      <c r="P8" s="172"/>
      <c r="Q8" s="227">
        <v>465</v>
      </c>
    </row>
    <row r="9" spans="1:17" ht="20.100000000000001" customHeight="1">
      <c r="A9" s="218" t="s">
        <v>95</v>
      </c>
      <c r="B9" s="141"/>
      <c r="C9" s="219">
        <v>469</v>
      </c>
      <c r="D9" s="219">
        <v>128</v>
      </c>
      <c r="E9" s="219">
        <v>495</v>
      </c>
      <c r="F9" s="219">
        <v>9</v>
      </c>
      <c r="G9" s="219">
        <v>24</v>
      </c>
      <c r="H9" s="220">
        <v>1125</v>
      </c>
      <c r="I9" s="228"/>
      <c r="J9" s="219">
        <v>122</v>
      </c>
      <c r="K9" s="219">
        <v>11</v>
      </c>
      <c r="L9" s="229">
        <v>1642</v>
      </c>
      <c r="M9" s="229">
        <v>1341</v>
      </c>
      <c r="N9" s="219">
        <v>3</v>
      </c>
      <c r="O9" s="220">
        <v>3119</v>
      </c>
      <c r="P9" s="172"/>
      <c r="Q9" s="220">
        <v>4244</v>
      </c>
    </row>
    <row r="10" spans="1:17" ht="20.100000000000001" customHeight="1">
      <c r="A10" s="218" t="s">
        <v>96</v>
      </c>
      <c r="B10" s="141"/>
      <c r="C10" s="219">
        <v>100</v>
      </c>
      <c r="D10" s="219">
        <v>108</v>
      </c>
      <c r="E10" s="219">
        <v>48</v>
      </c>
      <c r="F10" s="219"/>
      <c r="G10" s="219">
        <v>2</v>
      </c>
      <c r="H10" s="227">
        <v>258</v>
      </c>
      <c r="I10" s="228"/>
      <c r="J10" s="219">
        <v>161</v>
      </c>
      <c r="K10" s="219"/>
      <c r="L10" s="219">
        <v>646</v>
      </c>
      <c r="M10" s="219">
        <v>70</v>
      </c>
      <c r="N10" s="219">
        <v>1</v>
      </c>
      <c r="O10" s="227">
        <v>878</v>
      </c>
      <c r="P10" s="172"/>
      <c r="Q10" s="220">
        <v>1136</v>
      </c>
    </row>
    <row r="11" spans="1:17" ht="20.100000000000001" customHeight="1">
      <c r="A11" s="218" t="s">
        <v>97</v>
      </c>
      <c r="B11" s="141"/>
      <c r="C11" s="219">
        <v>83</v>
      </c>
      <c r="D11" s="219">
        <v>22</v>
      </c>
      <c r="E11" s="219">
        <v>19</v>
      </c>
      <c r="F11" s="219">
        <v>1</v>
      </c>
      <c r="G11" s="219">
        <v>1</v>
      </c>
      <c r="H11" s="227">
        <v>126</v>
      </c>
      <c r="I11" s="228"/>
      <c r="J11" s="219">
        <v>12</v>
      </c>
      <c r="K11" s="219">
        <v>1</v>
      </c>
      <c r="L11" s="219">
        <v>4</v>
      </c>
      <c r="M11" s="219"/>
      <c r="N11" s="219">
        <v>1</v>
      </c>
      <c r="O11" s="227">
        <v>18</v>
      </c>
      <c r="P11" s="172"/>
      <c r="Q11" s="227">
        <v>144</v>
      </c>
    </row>
    <row r="12" spans="1:17" ht="20.100000000000001" customHeight="1">
      <c r="A12" s="218" t="s">
        <v>100</v>
      </c>
      <c r="B12" s="141"/>
      <c r="C12" s="219">
        <v>312</v>
      </c>
      <c r="D12" s="219">
        <v>327</v>
      </c>
      <c r="E12" s="219">
        <v>106</v>
      </c>
      <c r="F12" s="219">
        <v>13</v>
      </c>
      <c r="G12" s="219">
        <v>18</v>
      </c>
      <c r="H12" s="227">
        <v>776</v>
      </c>
      <c r="I12" s="228"/>
      <c r="J12" s="219">
        <v>15</v>
      </c>
      <c r="K12" s="219">
        <v>54</v>
      </c>
      <c r="L12" s="219">
        <v>41</v>
      </c>
      <c r="M12" s="219">
        <v>272</v>
      </c>
      <c r="N12" s="219"/>
      <c r="O12" s="227">
        <v>382</v>
      </c>
      <c r="P12" s="172"/>
      <c r="Q12" s="220">
        <v>1158</v>
      </c>
    </row>
    <row r="13" spans="1:17" ht="20.100000000000001" customHeight="1">
      <c r="A13" s="218" t="s">
        <v>101</v>
      </c>
      <c r="B13" s="141"/>
      <c r="C13" s="219">
        <v>528</v>
      </c>
      <c r="D13" s="219">
        <v>537</v>
      </c>
      <c r="E13" s="219">
        <v>349</v>
      </c>
      <c r="F13" s="219">
        <v>16</v>
      </c>
      <c r="G13" s="219">
        <v>14</v>
      </c>
      <c r="H13" s="220">
        <v>1444</v>
      </c>
      <c r="I13" s="228"/>
      <c r="J13" s="219">
        <v>309</v>
      </c>
      <c r="K13" s="219">
        <v>5</v>
      </c>
      <c r="L13" s="219">
        <v>37</v>
      </c>
      <c r="M13" s="219">
        <v>478</v>
      </c>
      <c r="N13" s="219">
        <v>2</v>
      </c>
      <c r="O13" s="227">
        <v>831</v>
      </c>
      <c r="P13" s="172"/>
      <c r="Q13" s="220">
        <v>2275</v>
      </c>
    </row>
    <row r="14" spans="1:17" ht="20.100000000000001" customHeight="1">
      <c r="A14" s="218" t="s">
        <v>102</v>
      </c>
      <c r="B14" s="141"/>
      <c r="C14" s="219">
        <v>80</v>
      </c>
      <c r="D14" s="219"/>
      <c r="E14" s="219"/>
      <c r="F14" s="219">
        <v>26</v>
      </c>
      <c r="G14" s="219">
        <v>2</v>
      </c>
      <c r="H14" s="227">
        <v>108</v>
      </c>
      <c r="I14" s="228"/>
      <c r="J14" s="219">
        <v>837</v>
      </c>
      <c r="K14" s="219">
        <v>75</v>
      </c>
      <c r="L14" s="219">
        <v>58</v>
      </c>
      <c r="M14" s="219">
        <v>625</v>
      </c>
      <c r="N14" s="219">
        <v>47</v>
      </c>
      <c r="O14" s="220">
        <v>1642</v>
      </c>
      <c r="P14" s="172"/>
      <c r="Q14" s="220">
        <v>1750</v>
      </c>
    </row>
    <row r="15" spans="1:17" ht="20.100000000000001" customHeight="1">
      <c r="A15" s="218" t="s">
        <v>98</v>
      </c>
      <c r="B15" s="141"/>
      <c r="C15" s="219">
        <v>111</v>
      </c>
      <c r="D15" s="219">
        <v>61</v>
      </c>
      <c r="E15" s="219">
        <v>70</v>
      </c>
      <c r="F15" s="219">
        <v>6</v>
      </c>
      <c r="G15" s="219">
        <v>4</v>
      </c>
      <c r="H15" s="227">
        <v>252</v>
      </c>
      <c r="I15" s="228"/>
      <c r="J15" s="219">
        <v>89</v>
      </c>
      <c r="K15" s="219">
        <v>52</v>
      </c>
      <c r="L15" s="219">
        <v>99</v>
      </c>
      <c r="M15" s="219">
        <v>386</v>
      </c>
      <c r="N15" s="219">
        <v>3</v>
      </c>
      <c r="O15" s="227">
        <v>629</v>
      </c>
      <c r="P15" s="172"/>
      <c r="Q15" s="227">
        <v>881</v>
      </c>
    </row>
    <row r="16" spans="1:17" ht="20.100000000000001" customHeight="1">
      <c r="A16" s="218" t="s">
        <v>99</v>
      </c>
      <c r="B16" s="141"/>
      <c r="C16" s="219">
        <v>82</v>
      </c>
      <c r="D16" s="219">
        <v>53</v>
      </c>
      <c r="E16" s="219">
        <v>70</v>
      </c>
      <c r="F16" s="219">
        <v>4</v>
      </c>
      <c r="G16" s="219">
        <v>41</v>
      </c>
      <c r="H16" s="227">
        <v>250</v>
      </c>
      <c r="I16" s="228"/>
      <c r="J16" s="219">
        <v>338</v>
      </c>
      <c r="K16" s="219">
        <v>22</v>
      </c>
      <c r="L16" s="219">
        <v>310</v>
      </c>
      <c r="M16" s="219">
        <v>57</v>
      </c>
      <c r="N16" s="219"/>
      <c r="O16" s="227">
        <v>727</v>
      </c>
      <c r="P16" s="172"/>
      <c r="Q16" s="227">
        <v>977</v>
      </c>
    </row>
    <row r="17" spans="1:17" ht="20.100000000000001" customHeight="1">
      <c r="A17" s="218" t="s">
        <v>103</v>
      </c>
      <c r="B17" s="141"/>
      <c r="C17" s="219">
        <v>284</v>
      </c>
      <c r="D17" s="219">
        <v>218</v>
      </c>
      <c r="E17" s="219">
        <v>106</v>
      </c>
      <c r="F17" s="219">
        <v>16</v>
      </c>
      <c r="G17" s="219">
        <v>8</v>
      </c>
      <c r="H17" s="227">
        <v>632</v>
      </c>
      <c r="I17" s="228"/>
      <c r="J17" s="219"/>
      <c r="K17" s="219">
        <v>2</v>
      </c>
      <c r="L17" s="219">
        <v>32</v>
      </c>
      <c r="M17" s="219">
        <v>186</v>
      </c>
      <c r="N17" s="219"/>
      <c r="O17" s="227">
        <v>220</v>
      </c>
      <c r="P17" s="172"/>
      <c r="Q17" s="227">
        <v>852</v>
      </c>
    </row>
    <row r="18" spans="1:17" ht="20.100000000000001" customHeight="1">
      <c r="A18" s="218" t="s">
        <v>108</v>
      </c>
      <c r="B18" s="141"/>
      <c r="C18" s="219">
        <v>63</v>
      </c>
      <c r="D18" s="219"/>
      <c r="E18" s="219">
        <v>55</v>
      </c>
      <c r="F18" s="219">
        <v>7</v>
      </c>
      <c r="G18" s="219">
        <v>7</v>
      </c>
      <c r="H18" s="227">
        <v>132</v>
      </c>
      <c r="I18" s="228"/>
      <c r="J18" s="219">
        <v>437</v>
      </c>
      <c r="K18" s="219">
        <v>13</v>
      </c>
      <c r="L18" s="219">
        <v>11</v>
      </c>
      <c r="M18" s="219">
        <v>435</v>
      </c>
      <c r="N18" s="219"/>
      <c r="O18" s="227">
        <v>896</v>
      </c>
      <c r="P18" s="172"/>
      <c r="Q18" s="220">
        <v>1028</v>
      </c>
    </row>
    <row r="19" spans="1:17" ht="20.100000000000001" customHeight="1">
      <c r="A19" s="218" t="s">
        <v>104</v>
      </c>
      <c r="B19" s="141"/>
      <c r="C19" s="219">
        <v>269</v>
      </c>
      <c r="D19" s="219">
        <v>203</v>
      </c>
      <c r="E19" s="219">
        <v>65</v>
      </c>
      <c r="F19" s="219">
        <v>21</v>
      </c>
      <c r="G19" s="219">
        <v>5</v>
      </c>
      <c r="H19" s="227">
        <v>563</v>
      </c>
      <c r="I19" s="228"/>
      <c r="J19" s="219"/>
      <c r="K19" s="219">
        <v>3</v>
      </c>
      <c r="L19" s="219">
        <v>106</v>
      </c>
      <c r="M19" s="219">
        <v>335</v>
      </c>
      <c r="N19" s="219"/>
      <c r="O19" s="227">
        <v>444</v>
      </c>
      <c r="P19" s="172"/>
      <c r="Q19" s="220">
        <v>1007</v>
      </c>
    </row>
    <row r="20" spans="1:17" ht="20.100000000000001" customHeight="1">
      <c r="A20" s="218" t="s">
        <v>105</v>
      </c>
      <c r="B20" s="141"/>
      <c r="C20" s="219">
        <v>226</v>
      </c>
      <c r="D20" s="219">
        <v>157</v>
      </c>
      <c r="E20" s="219">
        <v>172</v>
      </c>
      <c r="F20" s="219">
        <v>10</v>
      </c>
      <c r="G20" s="219"/>
      <c r="H20" s="227">
        <v>565</v>
      </c>
      <c r="I20" s="228"/>
      <c r="J20" s="219">
        <v>287</v>
      </c>
      <c r="K20" s="219">
        <v>1</v>
      </c>
      <c r="L20" s="219">
        <v>31</v>
      </c>
      <c r="M20" s="229">
        <v>1126</v>
      </c>
      <c r="N20" s="219"/>
      <c r="O20" s="220">
        <v>1445</v>
      </c>
      <c r="P20" s="172"/>
      <c r="Q20" s="220">
        <v>2010</v>
      </c>
    </row>
    <row r="21" spans="1:17" ht="20.100000000000001" customHeight="1">
      <c r="A21" s="218" t="s">
        <v>106</v>
      </c>
      <c r="B21" s="141"/>
      <c r="C21" s="219">
        <v>12</v>
      </c>
      <c r="D21" s="219">
        <v>6</v>
      </c>
      <c r="E21" s="219">
        <v>10</v>
      </c>
      <c r="F21" s="219">
        <v>2</v>
      </c>
      <c r="G21" s="219">
        <v>2</v>
      </c>
      <c r="H21" s="227">
        <v>32</v>
      </c>
      <c r="I21" s="228"/>
      <c r="J21" s="219">
        <v>82</v>
      </c>
      <c r="K21" s="219">
        <v>1</v>
      </c>
      <c r="L21" s="219">
        <v>22</v>
      </c>
      <c r="M21" s="219">
        <v>55</v>
      </c>
      <c r="N21" s="219">
        <v>4</v>
      </c>
      <c r="O21" s="227">
        <v>164</v>
      </c>
      <c r="P21" s="172"/>
      <c r="Q21" s="227">
        <v>196</v>
      </c>
    </row>
    <row r="22" spans="1:17" ht="20.100000000000001" customHeight="1">
      <c r="A22" s="218" t="s">
        <v>107</v>
      </c>
      <c r="B22" s="141"/>
      <c r="C22" s="219">
        <v>457</v>
      </c>
      <c r="D22" s="219">
        <v>126</v>
      </c>
      <c r="E22" s="219">
        <v>318</v>
      </c>
      <c r="F22" s="219">
        <v>23</v>
      </c>
      <c r="G22" s="219">
        <v>49</v>
      </c>
      <c r="H22" s="227">
        <v>973</v>
      </c>
      <c r="I22" s="228"/>
      <c r="J22" s="229">
        <v>2379</v>
      </c>
      <c r="K22" s="219">
        <v>42</v>
      </c>
      <c r="L22" s="229">
        <v>1458</v>
      </c>
      <c r="M22" s="219">
        <v>472</v>
      </c>
      <c r="N22" s="219">
        <v>3</v>
      </c>
      <c r="O22" s="220">
        <v>4354</v>
      </c>
      <c r="P22" s="172"/>
      <c r="Q22" s="220">
        <v>5327</v>
      </c>
    </row>
    <row r="23" spans="1:17" ht="20.100000000000001" customHeight="1">
      <c r="A23" s="218" t="s">
        <v>109</v>
      </c>
      <c r="B23" s="141"/>
      <c r="C23" s="219">
        <v>482</v>
      </c>
      <c r="D23" s="219">
        <v>138</v>
      </c>
      <c r="E23" s="219">
        <v>187</v>
      </c>
      <c r="F23" s="219">
        <v>16</v>
      </c>
      <c r="G23" s="219">
        <v>62</v>
      </c>
      <c r="H23" s="227">
        <v>885</v>
      </c>
      <c r="I23" s="228"/>
      <c r="J23" s="219">
        <v>128</v>
      </c>
      <c r="K23" s="219">
        <v>12</v>
      </c>
      <c r="L23" s="219">
        <v>37</v>
      </c>
      <c r="M23" s="219">
        <v>557</v>
      </c>
      <c r="N23" s="219">
        <v>2</v>
      </c>
      <c r="O23" s="227">
        <v>736</v>
      </c>
      <c r="P23" s="172"/>
      <c r="Q23" s="220">
        <v>1621</v>
      </c>
    </row>
    <row r="24" spans="1:17" ht="20.100000000000001" customHeight="1">
      <c r="A24" s="218" t="s">
        <v>110</v>
      </c>
      <c r="B24" s="141"/>
      <c r="C24" s="219">
        <v>139</v>
      </c>
      <c r="D24" s="219">
        <v>78</v>
      </c>
      <c r="E24" s="219">
        <v>71</v>
      </c>
      <c r="F24" s="219">
        <v>9</v>
      </c>
      <c r="G24" s="219">
        <v>1</v>
      </c>
      <c r="H24" s="227">
        <v>298</v>
      </c>
      <c r="I24" s="228"/>
      <c r="J24" s="219">
        <v>62</v>
      </c>
      <c r="K24" s="219">
        <v>3</v>
      </c>
      <c r="L24" s="219">
        <v>50</v>
      </c>
      <c r="M24" s="219">
        <v>129</v>
      </c>
      <c r="N24" s="219">
        <v>3</v>
      </c>
      <c r="O24" s="227">
        <v>247</v>
      </c>
      <c r="P24" s="172"/>
      <c r="Q24" s="227">
        <v>545</v>
      </c>
    </row>
    <row r="25" spans="1:17" ht="20.100000000000001" customHeight="1">
      <c r="A25" s="218" t="s">
        <v>111</v>
      </c>
      <c r="B25" s="141"/>
      <c r="C25" s="219">
        <v>255</v>
      </c>
      <c r="D25" s="219">
        <v>304</v>
      </c>
      <c r="E25" s="219">
        <v>74</v>
      </c>
      <c r="F25" s="219">
        <v>7</v>
      </c>
      <c r="G25" s="219">
        <v>12</v>
      </c>
      <c r="H25" s="227">
        <v>652</v>
      </c>
      <c r="I25" s="228"/>
      <c r="J25" s="219">
        <v>20</v>
      </c>
      <c r="K25" s="219">
        <v>3</v>
      </c>
      <c r="L25" s="219">
        <v>34</v>
      </c>
      <c r="M25" s="219">
        <v>105</v>
      </c>
      <c r="N25" s="219"/>
      <c r="O25" s="227">
        <v>162</v>
      </c>
      <c r="P25" s="172"/>
      <c r="Q25" s="227">
        <v>814</v>
      </c>
    </row>
    <row r="26" spans="1:17" ht="20.100000000000001" customHeight="1">
      <c r="A26" s="218" t="s">
        <v>112</v>
      </c>
      <c r="B26" s="141"/>
      <c r="C26" s="219">
        <v>216</v>
      </c>
      <c r="D26" s="219">
        <v>111</v>
      </c>
      <c r="E26" s="219">
        <v>100</v>
      </c>
      <c r="F26" s="219">
        <v>11</v>
      </c>
      <c r="G26" s="219">
        <v>7</v>
      </c>
      <c r="H26" s="227">
        <v>445</v>
      </c>
      <c r="I26" s="228"/>
      <c r="J26" s="219">
        <v>35</v>
      </c>
      <c r="K26" s="219">
        <v>4</v>
      </c>
      <c r="L26" s="219">
        <v>28</v>
      </c>
      <c r="M26" s="229">
        <v>1835</v>
      </c>
      <c r="N26" s="219">
        <v>2</v>
      </c>
      <c r="O26" s="220">
        <v>1904</v>
      </c>
      <c r="P26" s="172"/>
      <c r="Q26" s="220">
        <v>2349</v>
      </c>
    </row>
    <row r="27" spans="1:17" ht="20.100000000000001" customHeight="1">
      <c r="A27" s="218" t="s">
        <v>113</v>
      </c>
      <c r="B27" s="141"/>
      <c r="C27" s="219">
        <v>234</v>
      </c>
      <c r="D27" s="219"/>
      <c r="E27" s="219">
        <v>123</v>
      </c>
      <c r="F27" s="219">
        <v>7</v>
      </c>
      <c r="G27" s="219">
        <v>12</v>
      </c>
      <c r="H27" s="227">
        <v>376</v>
      </c>
      <c r="I27" s="228"/>
      <c r="J27" s="219">
        <v>4</v>
      </c>
      <c r="K27" s="219"/>
      <c r="L27" s="219"/>
      <c r="M27" s="219">
        <v>173</v>
      </c>
      <c r="N27" s="219">
        <v>1</v>
      </c>
      <c r="O27" s="227">
        <v>178</v>
      </c>
      <c r="P27" s="172"/>
      <c r="Q27" s="227">
        <v>554</v>
      </c>
    </row>
    <row r="28" spans="1:17" ht="20.100000000000001" customHeight="1">
      <c r="A28" s="218" t="s">
        <v>114</v>
      </c>
      <c r="B28" s="141"/>
      <c r="C28" s="219">
        <v>51</v>
      </c>
      <c r="D28" s="219"/>
      <c r="E28" s="219">
        <v>58</v>
      </c>
      <c r="F28" s="219">
        <v>4</v>
      </c>
      <c r="G28" s="219">
        <v>1</v>
      </c>
      <c r="H28" s="227">
        <v>114</v>
      </c>
      <c r="I28" s="228"/>
      <c r="J28" s="219">
        <v>382</v>
      </c>
      <c r="K28" s="219">
        <v>4</v>
      </c>
      <c r="L28" s="219">
        <v>43</v>
      </c>
      <c r="M28" s="219">
        <v>152</v>
      </c>
      <c r="N28" s="219"/>
      <c r="O28" s="227">
        <v>581</v>
      </c>
      <c r="P28" s="172"/>
      <c r="Q28" s="227">
        <v>695</v>
      </c>
    </row>
    <row r="29" spans="1:17" ht="20.100000000000001" customHeight="1">
      <c r="A29" s="218" t="s">
        <v>115</v>
      </c>
      <c r="B29" s="141"/>
      <c r="C29" s="219">
        <v>46</v>
      </c>
      <c r="D29" s="219"/>
      <c r="E29" s="219">
        <v>17</v>
      </c>
      <c r="F29" s="219">
        <v>4</v>
      </c>
      <c r="G29" s="219">
        <v>14</v>
      </c>
      <c r="H29" s="227">
        <v>81</v>
      </c>
      <c r="I29" s="228"/>
      <c r="J29" s="219">
        <v>18</v>
      </c>
      <c r="K29" s="219">
        <v>3</v>
      </c>
      <c r="L29" s="219">
        <v>10</v>
      </c>
      <c r="M29" s="219">
        <v>50</v>
      </c>
      <c r="N29" s="219"/>
      <c r="O29" s="227">
        <v>81</v>
      </c>
      <c r="P29" s="172"/>
      <c r="Q29" s="227">
        <v>162</v>
      </c>
    </row>
    <row r="30" spans="1:17" ht="20.100000000000001" customHeight="1">
      <c r="A30" s="218" t="s">
        <v>116</v>
      </c>
      <c r="B30" s="141"/>
      <c r="C30" s="219">
        <v>149</v>
      </c>
      <c r="D30" s="219">
        <v>9</v>
      </c>
      <c r="E30" s="219">
        <v>28</v>
      </c>
      <c r="F30" s="219">
        <v>4</v>
      </c>
      <c r="G30" s="219">
        <v>11</v>
      </c>
      <c r="H30" s="227">
        <v>201</v>
      </c>
      <c r="I30" s="228"/>
      <c r="J30" s="219">
        <v>124</v>
      </c>
      <c r="K30" s="219">
        <v>1</v>
      </c>
      <c r="L30" s="219">
        <v>11</v>
      </c>
      <c r="M30" s="219">
        <v>8</v>
      </c>
      <c r="N30" s="219"/>
      <c r="O30" s="227">
        <v>144</v>
      </c>
      <c r="P30" s="172"/>
      <c r="Q30" s="227">
        <v>345</v>
      </c>
    </row>
    <row r="31" spans="1:17" ht="20.100000000000001" customHeight="1">
      <c r="A31" s="218" t="s">
        <v>117</v>
      </c>
      <c r="B31" s="141"/>
      <c r="C31" s="219">
        <v>65</v>
      </c>
      <c r="D31" s="219">
        <v>119</v>
      </c>
      <c r="E31" s="219">
        <v>32</v>
      </c>
      <c r="F31" s="219">
        <v>6</v>
      </c>
      <c r="G31" s="219"/>
      <c r="H31" s="227">
        <v>222</v>
      </c>
      <c r="I31" s="228"/>
      <c r="J31" s="219">
        <v>79</v>
      </c>
      <c r="K31" s="219">
        <v>3</v>
      </c>
      <c r="L31" s="219">
        <v>7</v>
      </c>
      <c r="M31" s="219">
        <v>68</v>
      </c>
      <c r="N31" s="219">
        <v>1</v>
      </c>
      <c r="O31" s="227">
        <v>158</v>
      </c>
      <c r="P31" s="172"/>
      <c r="Q31" s="227">
        <v>380</v>
      </c>
    </row>
    <row r="32" spans="1:17" ht="20.100000000000001" customHeight="1">
      <c r="A32" s="218" t="s">
        <v>118</v>
      </c>
      <c r="B32" s="141"/>
      <c r="C32" s="219">
        <v>436</v>
      </c>
      <c r="D32" s="219">
        <v>418</v>
      </c>
      <c r="E32" s="219">
        <v>225</v>
      </c>
      <c r="F32" s="219">
        <v>26</v>
      </c>
      <c r="G32" s="219">
        <v>4</v>
      </c>
      <c r="H32" s="220">
        <v>1109</v>
      </c>
      <c r="I32" s="228"/>
      <c r="J32" s="219">
        <v>95</v>
      </c>
      <c r="K32" s="219">
        <v>11</v>
      </c>
      <c r="L32" s="219">
        <v>74</v>
      </c>
      <c r="M32" s="219">
        <v>361</v>
      </c>
      <c r="N32" s="219">
        <v>3</v>
      </c>
      <c r="O32" s="227">
        <v>544</v>
      </c>
      <c r="P32" s="172"/>
      <c r="Q32" s="220">
        <v>1653</v>
      </c>
    </row>
    <row r="33" spans="1:17" ht="20.100000000000001" customHeight="1">
      <c r="A33" s="218" t="s">
        <v>119</v>
      </c>
      <c r="B33" s="141"/>
      <c r="C33" s="219">
        <v>863</v>
      </c>
      <c r="D33" s="219">
        <v>951</v>
      </c>
      <c r="E33" s="219">
        <v>696</v>
      </c>
      <c r="F33" s="219">
        <v>37</v>
      </c>
      <c r="G33" s="219">
        <v>12</v>
      </c>
      <c r="H33" s="220">
        <v>2559</v>
      </c>
      <c r="I33" s="228"/>
      <c r="J33" s="219">
        <v>36</v>
      </c>
      <c r="K33" s="219"/>
      <c r="L33" s="219">
        <v>21</v>
      </c>
      <c r="M33" s="219">
        <v>501</v>
      </c>
      <c r="N33" s="219">
        <v>3</v>
      </c>
      <c r="O33" s="227">
        <v>561</v>
      </c>
      <c r="P33" s="172"/>
      <c r="Q33" s="220">
        <v>3120</v>
      </c>
    </row>
    <row r="34" spans="1:17" ht="20.100000000000001" customHeight="1">
      <c r="A34" s="218" t="s">
        <v>120</v>
      </c>
      <c r="B34" s="141"/>
      <c r="C34" s="219">
        <v>148</v>
      </c>
      <c r="D34" s="219">
        <v>15</v>
      </c>
      <c r="E34" s="219">
        <v>101</v>
      </c>
      <c r="F34" s="219">
        <v>3</v>
      </c>
      <c r="G34" s="219"/>
      <c r="H34" s="227">
        <v>267</v>
      </c>
      <c r="I34" s="228"/>
      <c r="J34" s="219"/>
      <c r="K34" s="219">
        <v>5</v>
      </c>
      <c r="L34" s="219">
        <v>13</v>
      </c>
      <c r="M34" s="219">
        <v>103</v>
      </c>
      <c r="N34" s="219"/>
      <c r="O34" s="227">
        <v>121</v>
      </c>
      <c r="P34" s="172"/>
      <c r="Q34" s="227">
        <v>388</v>
      </c>
    </row>
    <row r="35" spans="1:17" ht="20.100000000000001" customHeight="1">
      <c r="A35" s="218" t="s">
        <v>121</v>
      </c>
      <c r="B35" s="141"/>
      <c r="C35" s="219">
        <v>447</v>
      </c>
      <c r="D35" s="219">
        <v>361</v>
      </c>
      <c r="E35" s="219">
        <v>382</v>
      </c>
      <c r="F35" s="219">
        <v>26</v>
      </c>
      <c r="G35" s="219">
        <v>6</v>
      </c>
      <c r="H35" s="220">
        <v>1222</v>
      </c>
      <c r="I35" s="228"/>
      <c r="J35" s="219">
        <v>29</v>
      </c>
      <c r="K35" s="219">
        <v>2</v>
      </c>
      <c r="L35" s="219">
        <v>56</v>
      </c>
      <c r="M35" s="219">
        <v>554</v>
      </c>
      <c r="N35" s="219">
        <v>2</v>
      </c>
      <c r="O35" s="227">
        <v>643</v>
      </c>
      <c r="P35" s="172"/>
      <c r="Q35" s="220">
        <v>1865</v>
      </c>
    </row>
    <row r="36" spans="1:17" ht="20.100000000000001" customHeight="1">
      <c r="A36" s="218" t="s">
        <v>122</v>
      </c>
      <c r="B36" s="141"/>
      <c r="C36" s="219">
        <v>6</v>
      </c>
      <c r="D36" s="219">
        <v>4</v>
      </c>
      <c r="E36" s="219">
        <v>8</v>
      </c>
      <c r="F36" s="219">
        <v>1</v>
      </c>
      <c r="G36" s="219"/>
      <c r="H36" s="227">
        <v>19</v>
      </c>
      <c r="I36" s="228"/>
      <c r="J36" s="219">
        <v>56</v>
      </c>
      <c r="K36" s="219">
        <v>4</v>
      </c>
      <c r="L36" s="219">
        <v>2</v>
      </c>
      <c r="M36" s="219">
        <v>95</v>
      </c>
      <c r="N36" s="219"/>
      <c r="O36" s="227">
        <v>157</v>
      </c>
      <c r="P36" s="172"/>
      <c r="Q36" s="227">
        <v>176</v>
      </c>
    </row>
    <row r="37" spans="1:17" ht="20.100000000000001" customHeight="1">
      <c r="A37" s="218" t="s">
        <v>123</v>
      </c>
      <c r="B37" s="141"/>
      <c r="C37" s="219">
        <v>95</v>
      </c>
      <c r="D37" s="219"/>
      <c r="E37" s="219">
        <v>44</v>
      </c>
      <c r="F37" s="219">
        <v>8</v>
      </c>
      <c r="G37" s="219">
        <v>6</v>
      </c>
      <c r="H37" s="227">
        <v>153</v>
      </c>
      <c r="I37" s="228"/>
      <c r="J37" s="219">
        <v>54</v>
      </c>
      <c r="K37" s="219">
        <v>14</v>
      </c>
      <c r="L37" s="219">
        <v>18</v>
      </c>
      <c r="M37" s="219">
        <v>145</v>
      </c>
      <c r="N37" s="219">
        <v>2</v>
      </c>
      <c r="O37" s="227">
        <v>233</v>
      </c>
      <c r="P37" s="172"/>
      <c r="Q37" s="227">
        <v>386</v>
      </c>
    </row>
    <row r="38" spans="1:17" ht="20.100000000000001" customHeight="1">
      <c r="A38" s="218" t="s">
        <v>124</v>
      </c>
      <c r="B38" s="141"/>
      <c r="C38" s="219">
        <v>34</v>
      </c>
      <c r="D38" s="219"/>
      <c r="E38" s="219">
        <v>3</v>
      </c>
      <c r="F38" s="219">
        <v>1</v>
      </c>
      <c r="G38" s="219">
        <v>3</v>
      </c>
      <c r="H38" s="227">
        <v>41</v>
      </c>
      <c r="I38" s="228"/>
      <c r="J38" s="219">
        <v>75</v>
      </c>
      <c r="K38" s="219">
        <v>9</v>
      </c>
      <c r="L38" s="219">
        <v>2</v>
      </c>
      <c r="M38" s="219">
        <v>39</v>
      </c>
      <c r="N38" s="219">
        <v>1</v>
      </c>
      <c r="O38" s="227">
        <v>126</v>
      </c>
      <c r="P38" s="172"/>
      <c r="Q38" s="227">
        <v>167</v>
      </c>
    </row>
    <row r="39" spans="1:17" ht="19.5" customHeight="1">
      <c r="A39" s="218" t="s">
        <v>125</v>
      </c>
      <c r="B39" s="141"/>
      <c r="C39" s="219">
        <v>45</v>
      </c>
      <c r="D39" s="219">
        <v>141</v>
      </c>
      <c r="E39" s="219">
        <v>26</v>
      </c>
      <c r="F39" s="219">
        <v>13</v>
      </c>
      <c r="G39" s="219">
        <v>9</v>
      </c>
      <c r="H39" s="227">
        <v>234</v>
      </c>
      <c r="I39" s="228"/>
      <c r="J39" s="219">
        <v>385</v>
      </c>
      <c r="K39" s="219">
        <v>4</v>
      </c>
      <c r="L39" s="219">
        <v>1</v>
      </c>
      <c r="M39" s="219">
        <v>65</v>
      </c>
      <c r="N39" s="219"/>
      <c r="O39" s="227">
        <v>455</v>
      </c>
      <c r="P39" s="172"/>
      <c r="Q39" s="227">
        <v>689</v>
      </c>
    </row>
    <row r="40" spans="1:17" ht="19.5" customHeight="1">
      <c r="A40" s="218" t="s">
        <v>680</v>
      </c>
      <c r="B40" s="141"/>
      <c r="C40" s="219">
        <v>2</v>
      </c>
      <c r="D40" s="219"/>
      <c r="E40" s="219">
        <v>1</v>
      </c>
      <c r="F40" s="219"/>
      <c r="G40" s="219"/>
      <c r="H40" s="227">
        <v>3</v>
      </c>
      <c r="I40" s="228"/>
      <c r="J40" s="219"/>
      <c r="K40" s="219"/>
      <c r="L40" s="219"/>
      <c r="M40" s="219"/>
      <c r="N40" s="219"/>
      <c r="O40" s="227">
        <v>0</v>
      </c>
      <c r="P40" s="172"/>
      <c r="Q40" s="227">
        <v>3</v>
      </c>
    </row>
    <row r="41" spans="1:17" ht="8.1" customHeight="1">
      <c r="A41" s="217"/>
      <c r="B41" s="141"/>
      <c r="C41" s="141"/>
      <c r="D41" s="141"/>
      <c r="E41" s="141"/>
      <c r="F41" s="141"/>
      <c r="G41" s="141"/>
      <c r="H41" s="141"/>
      <c r="I41" s="141"/>
      <c r="J41" s="141"/>
      <c r="K41" s="141"/>
      <c r="L41" s="141"/>
      <c r="M41" s="141"/>
      <c r="N41" s="141"/>
      <c r="O41" s="141"/>
      <c r="P41" s="141"/>
      <c r="Q41" s="141"/>
    </row>
    <row r="42" spans="1:17" ht="24.75" customHeight="1">
      <c r="A42" s="222" t="s">
        <v>69</v>
      </c>
      <c r="B42" s="141"/>
      <c r="C42" s="223">
        <v>6867</v>
      </c>
      <c r="D42" s="223">
        <v>4641</v>
      </c>
      <c r="E42" s="223">
        <v>4088</v>
      </c>
      <c r="F42" s="230">
        <v>339</v>
      </c>
      <c r="G42" s="230">
        <v>340</v>
      </c>
      <c r="H42" s="223">
        <v>16275</v>
      </c>
      <c r="I42" s="231"/>
      <c r="J42" s="223">
        <v>6821</v>
      </c>
      <c r="K42" s="230">
        <v>365</v>
      </c>
      <c r="L42" s="223">
        <v>4994</v>
      </c>
      <c r="M42" s="223">
        <v>10823</v>
      </c>
      <c r="N42" s="230">
        <v>84</v>
      </c>
      <c r="O42" s="223">
        <v>23087</v>
      </c>
      <c r="P42" s="231"/>
      <c r="Q42" s="223">
        <v>39362</v>
      </c>
    </row>
    <row r="43" spans="1:17">
      <c r="A43" s="115"/>
      <c r="B43" s="115"/>
      <c r="C43" s="109"/>
      <c r="D43" s="109"/>
      <c r="E43" s="109"/>
      <c r="F43" s="109"/>
      <c r="G43" s="109"/>
      <c r="H43" s="109"/>
      <c r="I43" s="109"/>
      <c r="J43" s="109"/>
      <c r="K43" s="109"/>
      <c r="L43" s="109"/>
      <c r="M43" s="109"/>
      <c r="N43" s="109"/>
      <c r="O43" s="109"/>
      <c r="P43" s="109"/>
      <c r="Q43" s="109"/>
    </row>
    <row r="44" spans="1:17" s="115" customFormat="1" ht="14.1" customHeight="1">
      <c r="A44" s="109" t="s">
        <v>550</v>
      </c>
      <c r="C44" s="109"/>
      <c r="D44" s="109"/>
      <c r="E44" s="109"/>
      <c r="F44" s="109"/>
      <c r="G44" s="109"/>
      <c r="H44" s="109"/>
      <c r="I44" s="109"/>
      <c r="J44" s="109"/>
      <c r="K44" s="109"/>
      <c r="L44" s="109"/>
      <c r="M44" s="109"/>
      <c r="N44" s="109"/>
      <c r="O44" s="109"/>
      <c r="P44" s="109"/>
      <c r="Q44" s="109"/>
    </row>
    <row r="45" spans="1:17" s="115" customFormat="1" ht="14.1" customHeight="1">
      <c r="A45" s="109" t="s">
        <v>551</v>
      </c>
      <c r="C45" s="109"/>
      <c r="D45" s="109"/>
      <c r="E45" s="109"/>
      <c r="F45" s="109"/>
      <c r="G45" s="109"/>
      <c r="H45" s="109"/>
      <c r="I45" s="109"/>
      <c r="J45" s="109"/>
      <c r="K45" s="109"/>
      <c r="L45" s="109"/>
      <c r="M45" s="109"/>
      <c r="N45" s="109"/>
      <c r="O45" s="109"/>
      <c r="P45" s="109"/>
      <c r="Q45" s="109"/>
    </row>
    <row r="46" spans="1:17" s="115" customFormat="1" ht="14.1" customHeight="1">
      <c r="A46" s="109" t="s">
        <v>540</v>
      </c>
      <c r="B46" s="109"/>
      <c r="C46" s="109"/>
      <c r="D46" s="109"/>
      <c r="E46" s="109"/>
      <c r="F46" s="109"/>
      <c r="G46" s="109"/>
      <c r="H46" s="109"/>
      <c r="I46" s="109"/>
      <c r="J46" s="109"/>
      <c r="K46" s="109"/>
      <c r="L46" s="109"/>
      <c r="M46" s="109"/>
      <c r="N46" s="109"/>
      <c r="O46" s="109"/>
      <c r="P46" s="109"/>
      <c r="Q46" s="109"/>
    </row>
    <row r="47" spans="1:17" s="115" customFormat="1" ht="14.1" customHeight="1">
      <c r="A47" s="109" t="s">
        <v>82</v>
      </c>
      <c r="B47" s="109"/>
      <c r="C47" s="109"/>
      <c r="D47" s="109"/>
      <c r="E47" s="109"/>
      <c r="F47" s="109"/>
      <c r="G47" s="109"/>
      <c r="H47" s="109"/>
      <c r="I47" s="109"/>
      <c r="J47" s="109"/>
      <c r="K47" s="109"/>
      <c r="L47" s="109"/>
      <c r="M47" s="109"/>
      <c r="N47" s="109"/>
      <c r="O47" s="109"/>
      <c r="P47" s="109"/>
      <c r="Q47" s="109"/>
    </row>
    <row r="48" spans="1:17" s="115" customFormat="1" ht="14.1" customHeight="1">
      <c r="B48" s="109"/>
      <c r="C48" s="109"/>
      <c r="D48" s="109"/>
      <c r="E48" s="109"/>
      <c r="F48" s="109"/>
      <c r="G48" s="109"/>
      <c r="H48" s="109"/>
      <c r="I48" s="109"/>
      <c r="J48" s="109"/>
      <c r="K48" s="109"/>
      <c r="L48" s="109"/>
      <c r="M48" s="109"/>
      <c r="N48" s="109"/>
      <c r="O48" s="109"/>
      <c r="P48" s="109"/>
      <c r="Q48" s="109"/>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2" firstPageNumber="49" orientation="landscape" useFirstPageNumber="1" r:id="rId1"/>
  <headerFooter scaleWithDoc="0">
    <oddHeader>&amp;L&amp;G&amp;C&amp;G&amp;R&amp;G</oddHeader>
    <oddFooter>&amp;R&amp;"Montserrat,Negrita"&amp;10 &amp;P</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12855-62CE-441A-B6B9-ED6FEEC05EC4}">
  <sheetPr>
    <tabColor theme="0" tint="-4.9989318521683403E-2"/>
  </sheetPr>
  <dimension ref="A1:M38"/>
  <sheetViews>
    <sheetView view="pageBreakPreview" zoomScaleNormal="100" zoomScaleSheetLayoutView="100" workbookViewId="0">
      <selection activeCell="D39" sqref="D39"/>
    </sheetView>
  </sheetViews>
  <sheetFormatPr baseColWidth="10" defaultRowHeight="13.2"/>
  <cols>
    <col min="1" max="1" width="10.6640625" customWidth="1"/>
    <col min="2" max="2" width="3.88671875" bestFit="1" customWidth="1"/>
  </cols>
  <sheetData>
    <row r="1" spans="1:13">
      <c r="A1" s="101" t="s">
        <v>22</v>
      </c>
    </row>
    <row r="2" spans="1:13" ht="24.9" customHeight="1">
      <c r="A2" s="560" t="s">
        <v>556</v>
      </c>
      <c r="B2" s="560"/>
      <c r="C2" s="560"/>
      <c r="D2" s="560"/>
      <c r="E2" s="560"/>
      <c r="F2" s="560"/>
      <c r="G2" s="560"/>
      <c r="H2" s="560"/>
      <c r="I2" s="560"/>
      <c r="J2" s="560"/>
      <c r="K2" s="560"/>
      <c r="L2" s="560"/>
      <c r="M2" s="560"/>
    </row>
    <row r="3" spans="1:13" ht="20.100000000000001" customHeight="1">
      <c r="A3" s="560" t="str">
        <f>UPPER(CONCATENATE("Septiembre 2022"))</f>
        <v>SEPTIEMBRE 2022</v>
      </c>
      <c r="B3" s="560"/>
      <c r="C3" s="560"/>
      <c r="D3" s="560"/>
      <c r="E3" s="560"/>
      <c r="F3" s="560"/>
      <c r="G3" s="560"/>
      <c r="H3" s="560"/>
      <c r="I3" s="560"/>
      <c r="J3" s="560"/>
      <c r="K3" s="560"/>
      <c r="L3" s="560"/>
      <c r="M3" s="560"/>
    </row>
    <row r="4" spans="1:13" ht="15" customHeight="1">
      <c r="A4" s="614"/>
      <c r="B4" s="614"/>
      <c r="C4" s="614"/>
      <c r="D4" s="614"/>
      <c r="E4" s="614"/>
      <c r="F4" s="614"/>
      <c r="G4" s="614"/>
      <c r="H4" s="614"/>
      <c r="I4" s="614"/>
      <c r="J4" s="614"/>
      <c r="K4" s="614"/>
      <c r="L4" s="614"/>
      <c r="M4" s="614"/>
    </row>
    <row r="5" spans="1:13" ht="33" customHeight="1">
      <c r="A5" s="102"/>
      <c r="C5" s="613" t="s">
        <v>554</v>
      </c>
      <c r="D5" s="613"/>
      <c r="E5" s="613"/>
      <c r="J5" s="613" t="s">
        <v>555</v>
      </c>
      <c r="K5" s="613"/>
    </row>
    <row r="6" spans="1:13" ht="19.8">
      <c r="A6" s="177" t="s">
        <v>543</v>
      </c>
      <c r="B6" s="176" t="s">
        <v>69</v>
      </c>
    </row>
    <row r="7" spans="1:13">
      <c r="A7" s="177" t="s">
        <v>526</v>
      </c>
      <c r="B7" s="178">
        <v>6867</v>
      </c>
    </row>
    <row r="8" spans="1:13">
      <c r="A8" s="177" t="s">
        <v>527</v>
      </c>
      <c r="B8" s="178">
        <v>4641</v>
      </c>
    </row>
    <row r="9" spans="1:13">
      <c r="A9" s="177" t="s">
        <v>528</v>
      </c>
      <c r="B9" s="178">
        <v>4088</v>
      </c>
    </row>
    <row r="10" spans="1:13">
      <c r="A10" s="177" t="s">
        <v>529</v>
      </c>
      <c r="B10" s="176">
        <v>340</v>
      </c>
    </row>
    <row r="11" spans="1:13">
      <c r="A11" s="177" t="s">
        <v>547</v>
      </c>
      <c r="B11" s="176">
        <v>339</v>
      </c>
    </row>
    <row r="12" spans="1:13">
      <c r="A12" s="177" t="s">
        <v>69</v>
      </c>
      <c r="B12" s="178"/>
    </row>
    <row r="14" spans="1:13">
      <c r="A14" s="177" t="s">
        <v>546</v>
      </c>
      <c r="B14" s="176" t="s">
        <v>69</v>
      </c>
    </row>
    <row r="15" spans="1:13">
      <c r="A15" s="177" t="s">
        <v>533</v>
      </c>
      <c r="B15" s="178">
        <v>10823</v>
      </c>
    </row>
    <row r="16" spans="1:13">
      <c r="A16" s="177" t="s">
        <v>530</v>
      </c>
      <c r="B16" s="178">
        <v>6821</v>
      </c>
    </row>
    <row r="17" spans="1:11">
      <c r="A17" s="177" t="s">
        <v>532</v>
      </c>
      <c r="B17" s="178">
        <v>4994</v>
      </c>
    </row>
    <row r="18" spans="1:11">
      <c r="A18" s="177" t="s">
        <v>531</v>
      </c>
      <c r="B18" s="176">
        <v>365</v>
      </c>
    </row>
    <row r="19" spans="1:11">
      <c r="A19" s="177" t="s">
        <v>534</v>
      </c>
      <c r="B19" s="176">
        <v>84</v>
      </c>
    </row>
    <row r="20" spans="1:11">
      <c r="A20" s="177" t="s">
        <v>69</v>
      </c>
      <c r="B20" s="178"/>
    </row>
    <row r="21" spans="1:11">
      <c r="A21" s="102"/>
    </row>
    <row r="22" spans="1:11">
      <c r="A22" s="102"/>
    </row>
    <row r="23" spans="1:11">
      <c r="A23" s="102"/>
    </row>
    <row r="24" spans="1:11">
      <c r="A24" s="102"/>
    </row>
    <row r="25" spans="1:11">
      <c r="A25" s="102"/>
    </row>
    <row r="26" spans="1:11">
      <c r="A26" s="102"/>
    </row>
    <row r="27" spans="1:11">
      <c r="A27" s="102"/>
    </row>
    <row r="28" spans="1:11">
      <c r="A28" s="102"/>
    </row>
    <row r="29" spans="1:11">
      <c r="A29" s="102"/>
    </row>
    <row r="30" spans="1:11">
      <c r="A30" s="102"/>
    </row>
    <row r="31" spans="1:11">
      <c r="A31" s="102"/>
    </row>
    <row r="32" spans="1:11" ht="17.399999999999999">
      <c r="A32" s="102"/>
      <c r="D32" s="224" t="s">
        <v>83</v>
      </c>
      <c r="E32" s="225">
        <v>16275</v>
      </c>
      <c r="J32" s="224" t="s">
        <v>83</v>
      </c>
      <c r="K32" s="225">
        <v>23087</v>
      </c>
    </row>
    <row r="33" spans="1:1">
      <c r="A33" s="102"/>
    </row>
    <row r="34" spans="1:1">
      <c r="A34" s="102"/>
    </row>
    <row r="35" spans="1:1" s="232" customFormat="1" ht="12" customHeight="1">
      <c r="A35" s="160" t="s">
        <v>550</v>
      </c>
    </row>
    <row r="36" spans="1:1" s="232" customFormat="1" ht="12" customHeight="1">
      <c r="A36" s="160" t="s">
        <v>540</v>
      </c>
    </row>
    <row r="37" spans="1:1" s="232" customFormat="1" ht="12" customHeight="1">
      <c r="A37" s="160" t="s">
        <v>82</v>
      </c>
    </row>
    <row r="38" spans="1:1" s="232"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87"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37F6-7D62-4FE3-B942-EF5DE0C43E15}">
  <sheetPr>
    <tabColor theme="0" tint="-4.9989318521683403E-2"/>
  </sheetPr>
  <dimension ref="A1:Q49"/>
  <sheetViews>
    <sheetView view="pageBreakPreview" zoomScale="60" zoomScaleNormal="100" workbookViewId="0">
      <selection activeCell="D39" sqref="D39"/>
    </sheetView>
  </sheetViews>
  <sheetFormatPr baseColWidth="10" defaultRowHeight="13.2"/>
  <cols>
    <col min="1" max="1" width="35.6640625" customWidth="1"/>
    <col min="2" max="2" width="1.6640625" customWidth="1"/>
    <col min="3" max="8" width="15.6640625" customWidth="1"/>
    <col min="9" max="9" width="1.6640625" customWidth="1"/>
    <col min="10" max="15" width="15.6640625" customWidth="1"/>
    <col min="16" max="16" width="1.6640625" customWidth="1"/>
    <col min="17" max="17" width="13.109375" customWidth="1"/>
  </cols>
  <sheetData>
    <row r="1" spans="1:17" ht="6.9" customHeight="1">
      <c r="A1" s="109" t="s">
        <v>22</v>
      </c>
      <c r="B1" s="109"/>
      <c r="C1" s="109"/>
      <c r="D1" s="109"/>
      <c r="E1" s="109"/>
      <c r="F1" s="109"/>
      <c r="G1" s="109"/>
      <c r="H1" s="109"/>
      <c r="I1" s="109"/>
      <c r="J1" s="109"/>
      <c r="K1" s="109"/>
      <c r="L1" s="109"/>
      <c r="M1" s="109"/>
      <c r="N1" s="109"/>
      <c r="O1" s="109"/>
      <c r="P1" s="109"/>
      <c r="Q1" s="109"/>
    </row>
    <row r="2" spans="1:17" ht="6.9" customHeight="1">
      <c r="A2" s="615"/>
      <c r="B2" s="615"/>
      <c r="C2" s="615"/>
      <c r="D2" s="615"/>
      <c r="E2" s="615"/>
      <c r="F2" s="615"/>
      <c r="G2" s="615"/>
      <c r="H2" s="615"/>
      <c r="I2" s="615"/>
      <c r="J2" s="615"/>
      <c r="K2" s="615"/>
      <c r="L2" s="615"/>
      <c r="M2" s="615"/>
      <c r="N2" s="615"/>
      <c r="O2" s="615"/>
      <c r="P2" s="615"/>
      <c r="Q2" s="615"/>
    </row>
    <row r="3" spans="1:17" ht="35.1" customHeight="1">
      <c r="A3" s="615" t="s">
        <v>558</v>
      </c>
      <c r="B3" s="615"/>
      <c r="C3" s="615"/>
      <c r="D3" s="615"/>
      <c r="E3" s="615"/>
      <c r="F3" s="615"/>
      <c r="G3" s="615"/>
      <c r="H3" s="615"/>
      <c r="I3" s="615"/>
      <c r="J3" s="615"/>
      <c r="K3" s="615"/>
      <c r="L3" s="615"/>
      <c r="M3" s="615"/>
      <c r="N3" s="615"/>
      <c r="O3" s="615"/>
      <c r="P3" s="615"/>
      <c r="Q3" s="615"/>
    </row>
    <row r="4" spans="1:17" ht="24.9" customHeight="1">
      <c r="A4" s="615" t="str">
        <f>UPPER(CONCATENATE("Septiembre 2022"))</f>
        <v>SEPTIEMBRE 2022</v>
      </c>
      <c r="B4" s="615"/>
      <c r="C4" s="615"/>
      <c r="D4" s="615"/>
      <c r="E4" s="615"/>
      <c r="F4" s="615"/>
      <c r="G4" s="615"/>
      <c r="H4" s="615"/>
      <c r="I4" s="615"/>
      <c r="J4" s="615"/>
      <c r="K4" s="615"/>
      <c r="L4" s="615"/>
      <c r="M4" s="615"/>
      <c r="N4" s="615"/>
      <c r="O4" s="615"/>
      <c r="P4" s="615"/>
      <c r="Q4" s="615"/>
    </row>
    <row r="5" spans="1:17">
      <c r="A5" s="115"/>
      <c r="B5" s="109"/>
      <c r="C5" s="109"/>
      <c r="D5" s="109"/>
      <c r="E5" s="109"/>
      <c r="F5" s="109"/>
      <c r="G5" s="109"/>
      <c r="H5" s="109"/>
      <c r="I5" s="109"/>
      <c r="J5" s="109"/>
      <c r="K5" s="109"/>
      <c r="L5" s="109"/>
      <c r="M5" s="109"/>
      <c r="N5" s="109"/>
      <c r="O5" s="109"/>
      <c r="P5" s="109"/>
      <c r="Q5" s="109"/>
    </row>
    <row r="6" spans="1:17" ht="45" customHeight="1">
      <c r="A6" s="610" t="s">
        <v>523</v>
      </c>
      <c r="B6" s="226"/>
      <c r="C6" s="610" t="s">
        <v>554</v>
      </c>
      <c r="D6" s="610"/>
      <c r="E6" s="610"/>
      <c r="F6" s="610"/>
      <c r="G6" s="610"/>
      <c r="H6" s="610"/>
      <c r="I6" s="226"/>
      <c r="J6" s="610" t="s">
        <v>555</v>
      </c>
      <c r="K6" s="610"/>
      <c r="L6" s="610"/>
      <c r="M6" s="610"/>
      <c r="N6" s="610"/>
      <c r="O6" s="610"/>
      <c r="P6" s="226"/>
      <c r="Q6" s="610" t="s">
        <v>89</v>
      </c>
    </row>
    <row r="7" spans="1:17" ht="59.25" customHeight="1">
      <c r="A7" s="610"/>
      <c r="B7" s="226"/>
      <c r="C7" s="325" t="s">
        <v>526</v>
      </c>
      <c r="D7" s="325" t="s">
        <v>527</v>
      </c>
      <c r="E7" s="325" t="s">
        <v>528</v>
      </c>
      <c r="F7" s="325" t="s">
        <v>553</v>
      </c>
      <c r="G7" s="325" t="s">
        <v>529</v>
      </c>
      <c r="H7" s="325" t="s">
        <v>93</v>
      </c>
      <c r="I7" s="226"/>
      <c r="J7" s="325" t="s">
        <v>530</v>
      </c>
      <c r="K7" s="325" t="s">
        <v>531</v>
      </c>
      <c r="L7" s="325" t="s">
        <v>532</v>
      </c>
      <c r="M7" s="325" t="s">
        <v>533</v>
      </c>
      <c r="N7" s="325" t="s">
        <v>534</v>
      </c>
      <c r="O7" s="325" t="s">
        <v>93</v>
      </c>
      <c r="P7" s="226"/>
      <c r="Q7" s="610"/>
    </row>
    <row r="8" spans="1:17" ht="8.1" customHeight="1">
      <c r="A8" s="351"/>
      <c r="B8" s="226"/>
      <c r="C8" s="352"/>
      <c r="D8" s="352"/>
      <c r="E8" s="352"/>
      <c r="F8" s="352"/>
      <c r="G8" s="352"/>
      <c r="H8" s="352"/>
      <c r="I8" s="226"/>
      <c r="J8" s="352"/>
      <c r="K8" s="352"/>
      <c r="L8" s="352"/>
      <c r="M8" s="352"/>
      <c r="N8" s="352"/>
      <c r="O8" s="352"/>
      <c r="P8" s="226"/>
      <c r="Q8" s="352"/>
    </row>
    <row r="9" spans="1:17" ht="18" customHeight="1">
      <c r="A9" s="237" t="s">
        <v>94</v>
      </c>
      <c r="B9" s="234"/>
      <c r="C9" s="238"/>
      <c r="D9" s="238">
        <v>1</v>
      </c>
      <c r="E9" s="238"/>
      <c r="F9" s="238"/>
      <c r="G9" s="238"/>
      <c r="H9" s="239">
        <v>1</v>
      </c>
      <c r="I9" s="240"/>
      <c r="J9" s="238">
        <v>1</v>
      </c>
      <c r="K9" s="238"/>
      <c r="L9" s="238"/>
      <c r="M9" s="238"/>
      <c r="N9" s="238"/>
      <c r="O9" s="239">
        <v>1</v>
      </c>
      <c r="P9" s="240"/>
      <c r="Q9" s="239">
        <v>2</v>
      </c>
    </row>
    <row r="10" spans="1:17" ht="18" customHeight="1">
      <c r="A10" s="237" t="s">
        <v>95</v>
      </c>
      <c r="B10" s="234"/>
      <c r="C10" s="238"/>
      <c r="D10" s="238">
        <v>14</v>
      </c>
      <c r="E10" s="238">
        <v>5</v>
      </c>
      <c r="F10" s="238"/>
      <c r="G10" s="238"/>
      <c r="H10" s="239">
        <v>19</v>
      </c>
      <c r="I10" s="240"/>
      <c r="J10" s="238">
        <v>20</v>
      </c>
      <c r="K10" s="238">
        <v>3</v>
      </c>
      <c r="L10" s="238">
        <v>3</v>
      </c>
      <c r="M10" s="238">
        <v>5</v>
      </c>
      <c r="N10" s="238"/>
      <c r="O10" s="239">
        <v>31</v>
      </c>
      <c r="P10" s="240"/>
      <c r="Q10" s="239">
        <v>50</v>
      </c>
    </row>
    <row r="11" spans="1:17" ht="18" customHeight="1">
      <c r="A11" s="237" t="s">
        <v>96</v>
      </c>
      <c r="B11" s="234"/>
      <c r="C11" s="238"/>
      <c r="D11" s="238"/>
      <c r="E11" s="238"/>
      <c r="F11" s="238"/>
      <c r="G11" s="238"/>
      <c r="H11" s="239">
        <v>0</v>
      </c>
      <c r="I11" s="240"/>
      <c r="J11" s="238">
        <v>2</v>
      </c>
      <c r="K11" s="238"/>
      <c r="L11" s="238"/>
      <c r="M11" s="238"/>
      <c r="N11" s="238"/>
      <c r="O11" s="239">
        <v>2</v>
      </c>
      <c r="P11" s="240"/>
      <c r="Q11" s="239">
        <v>2</v>
      </c>
    </row>
    <row r="12" spans="1:17" ht="18" customHeight="1">
      <c r="A12" s="237" t="s">
        <v>97</v>
      </c>
      <c r="B12" s="234"/>
      <c r="C12" s="238"/>
      <c r="D12" s="238"/>
      <c r="E12" s="238"/>
      <c r="F12" s="238"/>
      <c r="G12" s="238"/>
      <c r="H12" s="239">
        <v>0</v>
      </c>
      <c r="I12" s="240"/>
      <c r="J12" s="238"/>
      <c r="K12" s="238"/>
      <c r="L12" s="238"/>
      <c r="M12" s="238"/>
      <c r="N12" s="238"/>
      <c r="O12" s="239">
        <v>0</v>
      </c>
      <c r="P12" s="240"/>
      <c r="Q12" s="239">
        <v>0</v>
      </c>
    </row>
    <row r="13" spans="1:17" ht="18" customHeight="1">
      <c r="A13" s="237" t="s">
        <v>100</v>
      </c>
      <c r="B13" s="234"/>
      <c r="C13" s="238"/>
      <c r="D13" s="238">
        <v>2</v>
      </c>
      <c r="E13" s="238"/>
      <c r="F13" s="238"/>
      <c r="G13" s="238"/>
      <c r="H13" s="239">
        <v>2</v>
      </c>
      <c r="I13" s="240"/>
      <c r="J13" s="238">
        <v>4</v>
      </c>
      <c r="K13" s="238"/>
      <c r="L13" s="238"/>
      <c r="M13" s="238"/>
      <c r="N13" s="238"/>
      <c r="O13" s="239">
        <v>4</v>
      </c>
      <c r="P13" s="240"/>
      <c r="Q13" s="239">
        <v>6</v>
      </c>
    </row>
    <row r="14" spans="1:17" ht="18" customHeight="1">
      <c r="A14" s="237" t="s">
        <v>101</v>
      </c>
      <c r="B14" s="234"/>
      <c r="C14" s="238"/>
      <c r="D14" s="238">
        <v>4</v>
      </c>
      <c r="E14" s="238">
        <v>2</v>
      </c>
      <c r="F14" s="238"/>
      <c r="G14" s="238"/>
      <c r="H14" s="239">
        <v>6</v>
      </c>
      <c r="I14" s="240"/>
      <c r="J14" s="238">
        <v>8</v>
      </c>
      <c r="K14" s="238">
        <v>1</v>
      </c>
      <c r="L14" s="238">
        <v>1</v>
      </c>
      <c r="M14" s="238">
        <v>4</v>
      </c>
      <c r="N14" s="238"/>
      <c r="O14" s="239">
        <v>14</v>
      </c>
      <c r="P14" s="240"/>
      <c r="Q14" s="239">
        <v>20</v>
      </c>
    </row>
    <row r="15" spans="1:17" ht="18" customHeight="1">
      <c r="A15" s="237" t="s">
        <v>102</v>
      </c>
      <c r="B15" s="234"/>
      <c r="C15" s="238">
        <v>1</v>
      </c>
      <c r="D15" s="238">
        <v>15</v>
      </c>
      <c r="E15" s="238"/>
      <c r="F15" s="238"/>
      <c r="G15" s="238"/>
      <c r="H15" s="239">
        <v>16</v>
      </c>
      <c r="I15" s="240"/>
      <c r="J15" s="238">
        <v>31</v>
      </c>
      <c r="K15" s="238"/>
      <c r="L15" s="238">
        <v>1</v>
      </c>
      <c r="M15" s="238">
        <v>2</v>
      </c>
      <c r="N15" s="238"/>
      <c r="O15" s="239">
        <v>34</v>
      </c>
      <c r="P15" s="240"/>
      <c r="Q15" s="239">
        <v>50</v>
      </c>
    </row>
    <row r="16" spans="1:17" ht="18" customHeight="1">
      <c r="A16" s="237" t="s">
        <v>98</v>
      </c>
      <c r="B16" s="234"/>
      <c r="C16" s="238"/>
      <c r="D16" s="238"/>
      <c r="E16" s="238"/>
      <c r="F16" s="238"/>
      <c r="G16" s="238"/>
      <c r="H16" s="239">
        <v>0</v>
      </c>
      <c r="I16" s="240"/>
      <c r="J16" s="238"/>
      <c r="K16" s="238"/>
      <c r="L16" s="238"/>
      <c r="M16" s="238"/>
      <c r="N16" s="238"/>
      <c r="O16" s="239">
        <v>0</v>
      </c>
      <c r="P16" s="240"/>
      <c r="Q16" s="239">
        <v>0</v>
      </c>
    </row>
    <row r="17" spans="1:17" ht="18" customHeight="1">
      <c r="A17" s="237" t="s">
        <v>99</v>
      </c>
      <c r="B17" s="234"/>
      <c r="C17" s="238"/>
      <c r="D17" s="238">
        <v>1</v>
      </c>
      <c r="E17" s="238"/>
      <c r="F17" s="238"/>
      <c r="G17" s="238"/>
      <c r="H17" s="239">
        <v>1</v>
      </c>
      <c r="I17" s="240"/>
      <c r="J17" s="238">
        <v>1</v>
      </c>
      <c r="K17" s="238"/>
      <c r="L17" s="238"/>
      <c r="M17" s="238">
        <v>1</v>
      </c>
      <c r="N17" s="238"/>
      <c r="O17" s="239">
        <v>2</v>
      </c>
      <c r="P17" s="240"/>
      <c r="Q17" s="239">
        <v>3</v>
      </c>
    </row>
    <row r="18" spans="1:17" ht="18" customHeight="1">
      <c r="A18" s="237" t="s">
        <v>103</v>
      </c>
      <c r="B18" s="234"/>
      <c r="C18" s="238"/>
      <c r="D18" s="238"/>
      <c r="E18" s="238"/>
      <c r="F18" s="238"/>
      <c r="G18" s="238"/>
      <c r="H18" s="239">
        <v>0</v>
      </c>
      <c r="I18" s="240"/>
      <c r="J18" s="238"/>
      <c r="K18" s="238"/>
      <c r="L18" s="238"/>
      <c r="M18" s="238"/>
      <c r="N18" s="238"/>
      <c r="O18" s="239">
        <v>0</v>
      </c>
      <c r="P18" s="240"/>
      <c r="Q18" s="239">
        <v>0</v>
      </c>
    </row>
    <row r="19" spans="1:17" ht="18" customHeight="1">
      <c r="A19" s="237" t="s">
        <v>108</v>
      </c>
      <c r="B19" s="234"/>
      <c r="C19" s="238"/>
      <c r="D19" s="238"/>
      <c r="E19" s="238"/>
      <c r="F19" s="238"/>
      <c r="G19" s="238"/>
      <c r="H19" s="239">
        <v>0</v>
      </c>
      <c r="I19" s="240"/>
      <c r="J19" s="238">
        <v>9</v>
      </c>
      <c r="K19" s="238"/>
      <c r="L19" s="238"/>
      <c r="M19" s="238">
        <v>2</v>
      </c>
      <c r="N19" s="238"/>
      <c r="O19" s="239">
        <v>11</v>
      </c>
      <c r="P19" s="240"/>
      <c r="Q19" s="239">
        <v>11</v>
      </c>
    </row>
    <row r="20" spans="1:17" ht="18" customHeight="1">
      <c r="A20" s="237" t="s">
        <v>104</v>
      </c>
      <c r="B20" s="234"/>
      <c r="C20" s="238"/>
      <c r="D20" s="238"/>
      <c r="E20" s="238"/>
      <c r="F20" s="238"/>
      <c r="G20" s="238"/>
      <c r="H20" s="239">
        <v>0</v>
      </c>
      <c r="I20" s="240"/>
      <c r="J20" s="238">
        <v>17</v>
      </c>
      <c r="K20" s="238"/>
      <c r="L20" s="238"/>
      <c r="M20" s="238"/>
      <c r="N20" s="238"/>
      <c r="O20" s="239">
        <v>17</v>
      </c>
      <c r="P20" s="240"/>
      <c r="Q20" s="239">
        <v>17</v>
      </c>
    </row>
    <row r="21" spans="1:17" ht="18" customHeight="1">
      <c r="A21" s="237" t="s">
        <v>105</v>
      </c>
      <c r="B21" s="234"/>
      <c r="C21" s="238">
        <v>3</v>
      </c>
      <c r="D21" s="238">
        <v>3</v>
      </c>
      <c r="E21" s="238">
        <v>1</v>
      </c>
      <c r="F21" s="238"/>
      <c r="G21" s="238"/>
      <c r="H21" s="239">
        <v>7</v>
      </c>
      <c r="I21" s="240"/>
      <c r="J21" s="238">
        <v>14</v>
      </c>
      <c r="K21" s="238"/>
      <c r="L21" s="238"/>
      <c r="M21" s="238">
        <v>6</v>
      </c>
      <c r="N21" s="238"/>
      <c r="O21" s="239">
        <v>20</v>
      </c>
      <c r="P21" s="240"/>
      <c r="Q21" s="239">
        <v>27</v>
      </c>
    </row>
    <row r="22" spans="1:17" ht="18" customHeight="1">
      <c r="A22" s="237" t="s">
        <v>106</v>
      </c>
      <c r="B22" s="234"/>
      <c r="C22" s="238"/>
      <c r="D22" s="238"/>
      <c r="E22" s="238">
        <v>1</v>
      </c>
      <c r="F22" s="238"/>
      <c r="G22" s="238"/>
      <c r="H22" s="239">
        <v>1</v>
      </c>
      <c r="I22" s="240"/>
      <c r="J22" s="238">
        <v>8</v>
      </c>
      <c r="K22" s="238"/>
      <c r="L22" s="238"/>
      <c r="M22" s="238"/>
      <c r="N22" s="238"/>
      <c r="O22" s="239">
        <v>8</v>
      </c>
      <c r="P22" s="240"/>
      <c r="Q22" s="239">
        <v>9</v>
      </c>
    </row>
    <row r="23" spans="1:17" ht="18" customHeight="1">
      <c r="A23" s="237" t="s">
        <v>107</v>
      </c>
      <c r="B23" s="234"/>
      <c r="C23" s="238"/>
      <c r="D23" s="238"/>
      <c r="E23" s="238"/>
      <c r="F23" s="238"/>
      <c r="G23" s="238"/>
      <c r="H23" s="239">
        <v>0</v>
      </c>
      <c r="I23" s="240"/>
      <c r="J23" s="238">
        <v>7</v>
      </c>
      <c r="K23" s="238"/>
      <c r="L23" s="238">
        <v>1</v>
      </c>
      <c r="M23" s="238"/>
      <c r="N23" s="238"/>
      <c r="O23" s="239">
        <v>8</v>
      </c>
      <c r="P23" s="240"/>
      <c r="Q23" s="239">
        <v>8</v>
      </c>
    </row>
    <row r="24" spans="1:17" ht="18" customHeight="1">
      <c r="A24" s="237" t="s">
        <v>109</v>
      </c>
      <c r="B24" s="234"/>
      <c r="C24" s="238"/>
      <c r="D24" s="238">
        <v>2</v>
      </c>
      <c r="E24" s="238"/>
      <c r="F24" s="238"/>
      <c r="G24" s="238"/>
      <c r="H24" s="239">
        <v>2</v>
      </c>
      <c r="I24" s="240"/>
      <c r="J24" s="238">
        <v>28</v>
      </c>
      <c r="K24" s="238"/>
      <c r="L24" s="238"/>
      <c r="M24" s="238">
        <v>3</v>
      </c>
      <c r="N24" s="238"/>
      <c r="O24" s="239">
        <v>31</v>
      </c>
      <c r="P24" s="240"/>
      <c r="Q24" s="239">
        <v>33</v>
      </c>
    </row>
    <row r="25" spans="1:17" ht="18" customHeight="1">
      <c r="A25" s="237" t="s">
        <v>110</v>
      </c>
      <c r="B25" s="234"/>
      <c r="C25" s="238"/>
      <c r="D25" s="238">
        <v>1</v>
      </c>
      <c r="E25" s="238"/>
      <c r="F25" s="238"/>
      <c r="G25" s="238"/>
      <c r="H25" s="239">
        <v>1</v>
      </c>
      <c r="I25" s="240"/>
      <c r="J25" s="238">
        <v>9</v>
      </c>
      <c r="K25" s="238"/>
      <c r="L25" s="238">
        <v>1</v>
      </c>
      <c r="M25" s="238">
        <v>1</v>
      </c>
      <c r="N25" s="238"/>
      <c r="O25" s="239">
        <v>11</v>
      </c>
      <c r="P25" s="240"/>
      <c r="Q25" s="239">
        <v>12</v>
      </c>
    </row>
    <row r="26" spans="1:17" ht="18" customHeight="1">
      <c r="A26" s="237" t="s">
        <v>111</v>
      </c>
      <c r="B26" s="234"/>
      <c r="C26" s="238"/>
      <c r="D26" s="238">
        <v>1</v>
      </c>
      <c r="E26" s="238"/>
      <c r="F26" s="238"/>
      <c r="G26" s="238"/>
      <c r="H26" s="239">
        <v>1</v>
      </c>
      <c r="I26" s="240"/>
      <c r="J26" s="238">
        <v>3</v>
      </c>
      <c r="K26" s="238"/>
      <c r="L26" s="238"/>
      <c r="M26" s="238">
        <v>1</v>
      </c>
      <c r="N26" s="238"/>
      <c r="O26" s="239">
        <v>4</v>
      </c>
      <c r="P26" s="240"/>
      <c r="Q26" s="239">
        <v>5</v>
      </c>
    </row>
    <row r="27" spans="1:17" ht="18" customHeight="1">
      <c r="A27" s="237" t="s">
        <v>112</v>
      </c>
      <c r="B27" s="234"/>
      <c r="C27" s="238"/>
      <c r="D27" s="238">
        <v>1</v>
      </c>
      <c r="E27" s="238"/>
      <c r="F27" s="238"/>
      <c r="G27" s="238"/>
      <c r="H27" s="239">
        <v>1</v>
      </c>
      <c r="I27" s="240"/>
      <c r="J27" s="238">
        <v>3</v>
      </c>
      <c r="K27" s="238"/>
      <c r="L27" s="238"/>
      <c r="M27" s="238">
        <v>1</v>
      </c>
      <c r="N27" s="238"/>
      <c r="O27" s="239">
        <v>4</v>
      </c>
      <c r="P27" s="240"/>
      <c r="Q27" s="239">
        <v>5</v>
      </c>
    </row>
    <row r="28" spans="1:17" ht="18" customHeight="1">
      <c r="A28" s="237" t="s">
        <v>113</v>
      </c>
      <c r="B28" s="234"/>
      <c r="C28" s="238"/>
      <c r="D28" s="238">
        <v>3</v>
      </c>
      <c r="E28" s="238"/>
      <c r="F28" s="238"/>
      <c r="G28" s="238"/>
      <c r="H28" s="239">
        <v>3</v>
      </c>
      <c r="I28" s="240"/>
      <c r="J28" s="238">
        <v>4</v>
      </c>
      <c r="K28" s="238"/>
      <c r="L28" s="238">
        <v>1</v>
      </c>
      <c r="M28" s="238"/>
      <c r="N28" s="238">
        <v>1</v>
      </c>
      <c r="O28" s="239">
        <v>6</v>
      </c>
      <c r="P28" s="240"/>
      <c r="Q28" s="239">
        <v>9</v>
      </c>
    </row>
    <row r="29" spans="1:17" ht="18" customHeight="1">
      <c r="A29" s="237" t="s">
        <v>114</v>
      </c>
      <c r="B29" s="234"/>
      <c r="C29" s="238"/>
      <c r="D29" s="238"/>
      <c r="E29" s="238"/>
      <c r="F29" s="238"/>
      <c r="G29" s="238"/>
      <c r="H29" s="239">
        <v>0</v>
      </c>
      <c r="I29" s="240"/>
      <c r="J29" s="238">
        <v>11</v>
      </c>
      <c r="K29" s="238"/>
      <c r="L29" s="238"/>
      <c r="M29" s="238"/>
      <c r="N29" s="238"/>
      <c r="O29" s="239">
        <v>11</v>
      </c>
      <c r="P29" s="240"/>
      <c r="Q29" s="239">
        <v>11</v>
      </c>
    </row>
    <row r="30" spans="1:17" ht="18" customHeight="1">
      <c r="A30" s="237" t="s">
        <v>115</v>
      </c>
      <c r="B30" s="234"/>
      <c r="C30" s="238"/>
      <c r="D30" s="238"/>
      <c r="E30" s="238"/>
      <c r="F30" s="238"/>
      <c r="G30" s="238"/>
      <c r="H30" s="239">
        <v>0</v>
      </c>
      <c r="I30" s="240"/>
      <c r="J30" s="238">
        <v>8</v>
      </c>
      <c r="K30" s="238"/>
      <c r="L30" s="238"/>
      <c r="M30" s="238"/>
      <c r="N30" s="238"/>
      <c r="O30" s="239">
        <v>8</v>
      </c>
      <c r="P30" s="240"/>
      <c r="Q30" s="239">
        <v>8</v>
      </c>
    </row>
    <row r="31" spans="1:17" ht="18" customHeight="1">
      <c r="A31" s="237" t="s">
        <v>116</v>
      </c>
      <c r="B31" s="234"/>
      <c r="C31" s="238"/>
      <c r="D31" s="238">
        <v>1</v>
      </c>
      <c r="E31" s="238"/>
      <c r="F31" s="238"/>
      <c r="G31" s="238"/>
      <c r="H31" s="239">
        <v>1</v>
      </c>
      <c r="I31" s="240"/>
      <c r="J31" s="238">
        <v>3</v>
      </c>
      <c r="K31" s="238"/>
      <c r="L31" s="238"/>
      <c r="M31" s="238"/>
      <c r="N31" s="238"/>
      <c r="O31" s="239">
        <v>3</v>
      </c>
      <c r="P31" s="240"/>
      <c r="Q31" s="239">
        <v>4</v>
      </c>
    </row>
    <row r="32" spans="1:17" ht="18" customHeight="1">
      <c r="A32" s="237" t="s">
        <v>117</v>
      </c>
      <c r="B32" s="234"/>
      <c r="C32" s="238"/>
      <c r="D32" s="238">
        <v>2</v>
      </c>
      <c r="E32" s="238"/>
      <c r="F32" s="238"/>
      <c r="G32" s="238"/>
      <c r="H32" s="239">
        <v>2</v>
      </c>
      <c r="I32" s="240"/>
      <c r="J32" s="238">
        <v>1</v>
      </c>
      <c r="K32" s="238"/>
      <c r="L32" s="238"/>
      <c r="M32" s="238"/>
      <c r="N32" s="238"/>
      <c r="O32" s="239">
        <v>1</v>
      </c>
      <c r="P32" s="240"/>
      <c r="Q32" s="239">
        <v>3</v>
      </c>
    </row>
    <row r="33" spans="1:17" ht="18" customHeight="1">
      <c r="A33" s="237" t="s">
        <v>118</v>
      </c>
      <c r="B33" s="234"/>
      <c r="C33" s="238"/>
      <c r="D33" s="238">
        <v>1</v>
      </c>
      <c r="E33" s="238"/>
      <c r="F33" s="238"/>
      <c r="G33" s="238"/>
      <c r="H33" s="239">
        <v>1</v>
      </c>
      <c r="I33" s="240"/>
      <c r="J33" s="238">
        <v>3</v>
      </c>
      <c r="K33" s="238"/>
      <c r="L33" s="238"/>
      <c r="M33" s="238"/>
      <c r="N33" s="238"/>
      <c r="O33" s="239">
        <v>3</v>
      </c>
      <c r="P33" s="240"/>
      <c r="Q33" s="239">
        <v>4</v>
      </c>
    </row>
    <row r="34" spans="1:17" ht="18" customHeight="1">
      <c r="A34" s="237" t="s">
        <v>119</v>
      </c>
      <c r="B34" s="234"/>
      <c r="C34" s="238"/>
      <c r="D34" s="238">
        <v>8</v>
      </c>
      <c r="E34" s="238">
        <v>1</v>
      </c>
      <c r="F34" s="238"/>
      <c r="G34" s="238"/>
      <c r="H34" s="239">
        <v>9</v>
      </c>
      <c r="I34" s="240"/>
      <c r="J34" s="238">
        <v>13</v>
      </c>
      <c r="K34" s="238">
        <v>2</v>
      </c>
      <c r="L34" s="238">
        <v>2</v>
      </c>
      <c r="M34" s="238">
        <v>3</v>
      </c>
      <c r="N34" s="238"/>
      <c r="O34" s="239">
        <v>20</v>
      </c>
      <c r="P34" s="240"/>
      <c r="Q34" s="239">
        <v>29</v>
      </c>
    </row>
    <row r="35" spans="1:17" ht="18" customHeight="1">
      <c r="A35" s="237" t="s">
        <v>120</v>
      </c>
      <c r="B35" s="234"/>
      <c r="C35" s="238"/>
      <c r="D35" s="238">
        <v>2</v>
      </c>
      <c r="E35" s="238"/>
      <c r="F35" s="238"/>
      <c r="G35" s="238"/>
      <c r="H35" s="239">
        <v>2</v>
      </c>
      <c r="I35" s="240"/>
      <c r="J35" s="238">
        <v>1</v>
      </c>
      <c r="K35" s="238"/>
      <c r="L35" s="238"/>
      <c r="M35" s="238"/>
      <c r="N35" s="238"/>
      <c r="O35" s="239">
        <v>1</v>
      </c>
      <c r="P35" s="240"/>
      <c r="Q35" s="239">
        <v>3</v>
      </c>
    </row>
    <row r="36" spans="1:17" ht="18" customHeight="1">
      <c r="A36" s="237" t="s">
        <v>121</v>
      </c>
      <c r="B36" s="234"/>
      <c r="C36" s="238"/>
      <c r="D36" s="238">
        <v>1</v>
      </c>
      <c r="E36" s="238"/>
      <c r="F36" s="238"/>
      <c r="G36" s="238"/>
      <c r="H36" s="239">
        <v>1</v>
      </c>
      <c r="I36" s="240"/>
      <c r="J36" s="238">
        <v>3</v>
      </c>
      <c r="K36" s="238"/>
      <c r="L36" s="238">
        <v>1</v>
      </c>
      <c r="M36" s="238">
        <v>2</v>
      </c>
      <c r="N36" s="238"/>
      <c r="O36" s="239">
        <v>6</v>
      </c>
      <c r="P36" s="240"/>
      <c r="Q36" s="239">
        <v>7</v>
      </c>
    </row>
    <row r="37" spans="1:17" ht="18" customHeight="1">
      <c r="A37" s="237" t="s">
        <v>122</v>
      </c>
      <c r="B37" s="234"/>
      <c r="C37" s="238"/>
      <c r="D37" s="238"/>
      <c r="E37" s="238"/>
      <c r="F37" s="238"/>
      <c r="G37" s="238"/>
      <c r="H37" s="239">
        <v>0</v>
      </c>
      <c r="I37" s="240"/>
      <c r="J37" s="238">
        <v>1</v>
      </c>
      <c r="K37" s="238"/>
      <c r="L37" s="238"/>
      <c r="M37" s="238"/>
      <c r="N37" s="238"/>
      <c r="O37" s="239">
        <v>1</v>
      </c>
      <c r="P37" s="240"/>
      <c r="Q37" s="239">
        <v>1</v>
      </c>
    </row>
    <row r="38" spans="1:17" ht="18" customHeight="1">
      <c r="A38" s="237" t="s">
        <v>123</v>
      </c>
      <c r="B38" s="234"/>
      <c r="C38" s="238"/>
      <c r="D38" s="238">
        <v>1</v>
      </c>
      <c r="E38" s="238"/>
      <c r="F38" s="238"/>
      <c r="G38" s="238"/>
      <c r="H38" s="239">
        <v>1</v>
      </c>
      <c r="I38" s="240"/>
      <c r="J38" s="238">
        <v>8</v>
      </c>
      <c r="K38" s="238"/>
      <c r="L38" s="238"/>
      <c r="M38" s="238"/>
      <c r="N38" s="238"/>
      <c r="O38" s="239">
        <v>8</v>
      </c>
      <c r="P38" s="240"/>
      <c r="Q38" s="239">
        <v>9</v>
      </c>
    </row>
    <row r="39" spans="1:17" ht="18" customHeight="1">
      <c r="A39" s="237" t="s">
        <v>124</v>
      </c>
      <c r="B39" s="234"/>
      <c r="C39" s="238"/>
      <c r="D39" s="238">
        <v>1</v>
      </c>
      <c r="E39" s="238"/>
      <c r="F39" s="238"/>
      <c r="G39" s="238"/>
      <c r="H39" s="239">
        <v>1</v>
      </c>
      <c r="I39" s="240"/>
      <c r="J39" s="238">
        <v>7</v>
      </c>
      <c r="K39" s="238"/>
      <c r="L39" s="238"/>
      <c r="M39" s="238"/>
      <c r="N39" s="238"/>
      <c r="O39" s="239">
        <v>7</v>
      </c>
      <c r="P39" s="240"/>
      <c r="Q39" s="239">
        <v>8</v>
      </c>
    </row>
    <row r="40" spans="1:17" ht="18" customHeight="1">
      <c r="A40" s="237" t="s">
        <v>125</v>
      </c>
      <c r="B40" s="234"/>
      <c r="C40" s="238"/>
      <c r="D40" s="238">
        <v>2</v>
      </c>
      <c r="E40" s="238"/>
      <c r="F40" s="238"/>
      <c r="G40" s="238"/>
      <c r="H40" s="239">
        <v>2</v>
      </c>
      <c r="I40" s="240"/>
      <c r="J40" s="238">
        <v>4</v>
      </c>
      <c r="K40" s="238"/>
      <c r="L40" s="238"/>
      <c r="M40" s="238">
        <v>1</v>
      </c>
      <c r="N40" s="238"/>
      <c r="O40" s="239">
        <v>5</v>
      </c>
      <c r="P40" s="240"/>
      <c r="Q40" s="239">
        <v>7</v>
      </c>
    </row>
    <row r="41" spans="1:17" ht="8.1" customHeight="1">
      <c r="A41" s="235"/>
      <c r="B41" s="226"/>
      <c r="C41" s="236"/>
      <c r="D41" s="236"/>
      <c r="E41" s="236"/>
      <c r="F41" s="236"/>
      <c r="G41" s="236"/>
      <c r="H41" s="236"/>
      <c r="I41" s="226"/>
      <c r="J41" s="236"/>
      <c r="K41" s="236"/>
      <c r="L41" s="236"/>
      <c r="M41" s="236"/>
      <c r="N41" s="236"/>
      <c r="O41" s="236"/>
      <c r="P41" s="226"/>
      <c r="Q41" s="236"/>
    </row>
    <row r="42" spans="1:17" ht="20.100000000000001" customHeight="1">
      <c r="A42" s="241" t="s">
        <v>69</v>
      </c>
      <c r="B42" s="242"/>
      <c r="C42" s="243">
        <v>4</v>
      </c>
      <c r="D42" s="243">
        <v>67</v>
      </c>
      <c r="E42" s="243">
        <v>10</v>
      </c>
      <c r="F42" s="243">
        <v>0</v>
      </c>
      <c r="G42" s="243">
        <v>0</v>
      </c>
      <c r="H42" s="243">
        <v>81</v>
      </c>
      <c r="I42" s="242"/>
      <c r="J42" s="243">
        <v>232</v>
      </c>
      <c r="K42" s="243">
        <v>6</v>
      </c>
      <c r="L42" s="243">
        <v>11</v>
      </c>
      <c r="M42" s="243">
        <v>32</v>
      </c>
      <c r="N42" s="243">
        <v>1</v>
      </c>
      <c r="O42" s="243">
        <v>282</v>
      </c>
      <c r="P42" s="242"/>
      <c r="Q42" s="243">
        <v>363</v>
      </c>
    </row>
    <row r="43" spans="1:17">
      <c r="A43" s="115"/>
      <c r="B43" s="109"/>
      <c r="C43" s="109"/>
      <c r="D43" s="109"/>
      <c r="E43" s="109"/>
      <c r="F43" s="109"/>
      <c r="G43" s="109"/>
      <c r="H43" s="109"/>
      <c r="I43" s="109"/>
      <c r="J43" s="109"/>
      <c r="K43" s="109"/>
      <c r="L43" s="109"/>
      <c r="M43" s="109"/>
      <c r="N43" s="109"/>
      <c r="O43" s="109"/>
      <c r="P43" s="109"/>
      <c r="Q43" s="109"/>
    </row>
    <row r="44" spans="1:17" s="183" customFormat="1" ht="12.9" customHeight="1">
      <c r="A44" s="233" t="s">
        <v>557</v>
      </c>
    </row>
    <row r="45" spans="1:17" s="183" customFormat="1" ht="12.9" customHeight="1">
      <c r="A45" s="233" t="s">
        <v>536</v>
      </c>
    </row>
    <row r="46" spans="1:17" s="183" customFormat="1" ht="12.9" customHeight="1">
      <c r="A46" s="233" t="s">
        <v>540</v>
      </c>
    </row>
    <row r="47" spans="1:17" s="183" customFormat="1" ht="12.9" customHeight="1">
      <c r="A47" s="233" t="s">
        <v>82</v>
      </c>
    </row>
    <row r="48" spans="1:17" s="183" customFormat="1" ht="12.9" customHeight="1">
      <c r="A48" s="233"/>
    </row>
    <row r="49" spans="1:1">
      <c r="A49" s="179"/>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7" firstPageNumber="51" orientation="landscape" useFirstPageNumber="1" r:id="rId1"/>
  <headerFooter scaleWithDoc="0">
    <oddHeader>&amp;L&amp;G&amp;C&amp;G&amp;R&amp;G</oddHeader>
    <oddFooter>&amp;R&amp;"Montserrat,Negrita"&amp;10 &amp;P</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3D173-EDB3-4B1C-B6DF-4ECD5EDAB133}">
  <sheetPr>
    <tabColor theme="0" tint="-4.9989318521683403E-2"/>
  </sheetPr>
  <dimension ref="A1:M39"/>
  <sheetViews>
    <sheetView view="pageBreakPreview" zoomScaleNormal="100" zoomScaleSheetLayoutView="100" workbookViewId="0">
      <selection activeCell="D39" sqref="D39"/>
    </sheetView>
  </sheetViews>
  <sheetFormatPr baseColWidth="10" defaultRowHeight="13.2"/>
  <cols>
    <col min="1" max="1" width="15.6640625" customWidth="1"/>
    <col min="2" max="2" width="3.109375" bestFit="1" customWidth="1"/>
    <col min="13" max="13" width="15.6640625" customWidth="1"/>
  </cols>
  <sheetData>
    <row r="1" spans="1:13">
      <c r="A1" s="109" t="s">
        <v>22</v>
      </c>
      <c r="B1" s="109"/>
      <c r="C1" s="109"/>
      <c r="D1" s="109"/>
      <c r="E1" s="109"/>
      <c r="F1" s="109"/>
      <c r="G1" s="109"/>
      <c r="H1" s="109"/>
      <c r="I1" s="109"/>
      <c r="J1" s="109"/>
      <c r="K1" s="109"/>
      <c r="L1" s="109"/>
      <c r="M1" s="109"/>
    </row>
    <row r="2" spans="1:13" ht="24.9" customHeight="1">
      <c r="A2" s="560" t="s">
        <v>558</v>
      </c>
      <c r="B2" s="560"/>
      <c r="C2" s="560"/>
      <c r="D2" s="560"/>
      <c r="E2" s="560"/>
      <c r="F2" s="560"/>
      <c r="G2" s="560"/>
      <c r="H2" s="560"/>
      <c r="I2" s="560"/>
      <c r="J2" s="560"/>
      <c r="K2" s="560"/>
      <c r="L2" s="560"/>
      <c r="M2" s="560"/>
    </row>
    <row r="3" spans="1:13" ht="18" customHeight="1">
      <c r="A3" s="560" t="str">
        <f>UPPER(CONCATENATE("Septiembre 2022"))</f>
        <v>SEPTIEMBRE 2022</v>
      </c>
      <c r="B3" s="560"/>
      <c r="C3" s="560"/>
      <c r="D3" s="560"/>
      <c r="E3" s="560"/>
      <c r="F3" s="560"/>
      <c r="G3" s="560"/>
      <c r="H3" s="560"/>
      <c r="I3" s="560"/>
      <c r="J3" s="560"/>
      <c r="K3" s="560"/>
      <c r="L3" s="560"/>
      <c r="M3" s="560"/>
    </row>
    <row r="4" spans="1:13">
      <c r="A4" s="102"/>
    </row>
    <row r="5" spans="1:13" ht="33" customHeight="1">
      <c r="A5" s="177" t="s">
        <v>543</v>
      </c>
      <c r="B5" s="176" t="s">
        <v>69</v>
      </c>
      <c r="C5" s="613" t="s">
        <v>554</v>
      </c>
      <c r="D5" s="613"/>
      <c r="E5" s="613"/>
      <c r="I5" s="613" t="s">
        <v>555</v>
      </c>
      <c r="J5" s="613"/>
      <c r="K5" s="613"/>
    </row>
    <row r="6" spans="1:13">
      <c r="A6" s="177" t="s">
        <v>527</v>
      </c>
      <c r="B6" s="176">
        <v>67</v>
      </c>
    </row>
    <row r="7" spans="1:13">
      <c r="A7" s="177" t="s">
        <v>528</v>
      </c>
      <c r="B7" s="176">
        <v>10</v>
      </c>
    </row>
    <row r="8" spans="1:13">
      <c r="A8" s="177" t="s">
        <v>526</v>
      </c>
      <c r="B8" s="176">
        <v>4</v>
      </c>
    </row>
    <row r="9" spans="1:13">
      <c r="A9" s="177" t="s">
        <v>544</v>
      </c>
      <c r="B9" s="176">
        <v>0</v>
      </c>
    </row>
    <row r="10" spans="1:13">
      <c r="A10" s="177" t="s">
        <v>529</v>
      </c>
      <c r="B10" s="176">
        <v>0</v>
      </c>
    </row>
    <row r="11" spans="1:13">
      <c r="A11" s="177" t="s">
        <v>69</v>
      </c>
      <c r="B11" s="176"/>
    </row>
    <row r="13" spans="1:13">
      <c r="A13" s="177" t="s">
        <v>546</v>
      </c>
      <c r="B13" s="176" t="s">
        <v>69</v>
      </c>
    </row>
    <row r="14" spans="1:13">
      <c r="A14" s="177" t="s">
        <v>530</v>
      </c>
      <c r="B14" s="176">
        <v>232</v>
      </c>
    </row>
    <row r="15" spans="1:13">
      <c r="A15" s="177" t="s">
        <v>533</v>
      </c>
      <c r="B15" s="176">
        <v>32</v>
      </c>
    </row>
    <row r="16" spans="1:13">
      <c r="A16" s="177" t="s">
        <v>532</v>
      </c>
      <c r="B16" s="176">
        <v>11</v>
      </c>
    </row>
    <row r="17" spans="1:2">
      <c r="A17" s="177" t="s">
        <v>531</v>
      </c>
      <c r="B17" s="176">
        <v>6</v>
      </c>
    </row>
    <row r="18" spans="1:2">
      <c r="A18" s="177" t="s">
        <v>534</v>
      </c>
      <c r="B18" s="176">
        <v>1</v>
      </c>
    </row>
    <row r="19" spans="1:2">
      <c r="A19" s="177" t="s">
        <v>69</v>
      </c>
      <c r="B19" s="176"/>
    </row>
    <row r="20" spans="1:2">
      <c r="A20" s="102"/>
    </row>
    <row r="21" spans="1:2">
      <c r="A21" s="102"/>
    </row>
    <row r="22" spans="1:2">
      <c r="A22" s="102"/>
    </row>
    <row r="23" spans="1:2">
      <c r="A23" s="102"/>
    </row>
    <row r="24" spans="1:2">
      <c r="A24" s="102"/>
    </row>
    <row r="25" spans="1:2">
      <c r="A25" s="102"/>
    </row>
    <row r="26" spans="1:2">
      <c r="A26" s="102"/>
    </row>
    <row r="27" spans="1:2">
      <c r="A27" s="102"/>
    </row>
    <row r="28" spans="1:2">
      <c r="A28" s="102"/>
    </row>
    <row r="29" spans="1:2">
      <c r="A29" s="102"/>
    </row>
    <row r="30" spans="1:2">
      <c r="A30" s="102"/>
    </row>
    <row r="31" spans="1:2">
      <c r="A31" s="102"/>
    </row>
    <row r="32" spans="1:2">
      <c r="A32" s="102"/>
    </row>
    <row r="33" spans="1:11" ht="17.399999999999999">
      <c r="A33" s="102"/>
      <c r="D33" s="224" t="s">
        <v>83</v>
      </c>
      <c r="E33" s="225">
        <v>81</v>
      </c>
      <c r="J33" s="224" t="s">
        <v>83</v>
      </c>
      <c r="K33" s="225">
        <v>282</v>
      </c>
    </row>
    <row r="34" spans="1:11">
      <c r="A34" s="102"/>
    </row>
    <row r="35" spans="1:11">
      <c r="A35" s="102"/>
    </row>
    <row r="36" spans="1:11">
      <c r="A36" s="102"/>
    </row>
    <row r="37" spans="1:11" s="109" customFormat="1" ht="12" customHeight="1">
      <c r="A37" s="151" t="s">
        <v>540</v>
      </c>
    </row>
    <row r="38" spans="1:11" s="109" customFormat="1" ht="12" customHeight="1">
      <c r="A38" s="151" t="s">
        <v>82</v>
      </c>
    </row>
    <row r="39" spans="1:11" s="109" customFormat="1" ht="12" customHeight="1">
      <c r="A39" s="181"/>
    </row>
  </sheetData>
  <sortState xmlns:xlrd2="http://schemas.microsoft.com/office/spreadsheetml/2017/richdata2" ref="A14:B18">
    <sortCondition descending="1" ref="B14:B18"/>
  </sortState>
  <mergeCells count="4">
    <mergeCell ref="A3:M3"/>
    <mergeCell ref="A2:M2"/>
    <mergeCell ref="C5:E5"/>
    <mergeCell ref="I5:K5"/>
  </mergeCells>
  <printOptions horizontalCentered="1"/>
  <pageMargins left="0.23622047244094491" right="0.23622047244094491" top="0.74803149606299213" bottom="0.35433070866141736" header="0" footer="0.31496062992125984"/>
  <pageSetup scale="94"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800B0-C960-4C21-B4D1-667F96B0962A}">
  <sheetPr>
    <tabColor theme="0" tint="-4.9989318521683403E-2"/>
  </sheetPr>
  <dimension ref="A1:AK53"/>
  <sheetViews>
    <sheetView view="pageBreakPreview" topLeftCell="A29" zoomScale="60" zoomScaleNormal="100" workbookViewId="0">
      <selection activeCell="D41" sqref="D41"/>
    </sheetView>
  </sheetViews>
  <sheetFormatPr baseColWidth="10" defaultRowHeight="13.2"/>
  <cols>
    <col min="1" max="1" width="32.6640625" customWidth="1"/>
    <col min="2" max="2" width="68.6640625" customWidth="1"/>
    <col min="3" max="3" width="1.6640625" customWidth="1"/>
    <col min="4" max="35" width="7.6640625" customWidth="1"/>
    <col min="36" max="36" width="1.6640625" customWidth="1"/>
    <col min="37" max="37" width="12.6640625" customWidth="1"/>
  </cols>
  <sheetData>
    <row r="1" spans="1:37" ht="24.9"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ht="69.900000000000006" customHeight="1">
      <c r="A2" s="617" t="s">
        <v>559</v>
      </c>
      <c r="B2" s="617"/>
      <c r="C2" s="617"/>
      <c r="D2" s="617"/>
      <c r="E2" s="617"/>
      <c r="F2" s="617"/>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row>
    <row r="3" spans="1:37" ht="24.9" customHeight="1">
      <c r="A3" s="617" t="str">
        <f>UPPER(CONCATENATE("Septiembre 2022"))</f>
        <v>SEPTIEMBRE 2022</v>
      </c>
      <c r="B3" s="617"/>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row>
    <row r="4" spans="1:37">
      <c r="A4" s="11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30" customHeight="1">
      <c r="A5" s="618" t="s">
        <v>560</v>
      </c>
      <c r="B5" s="618" t="s">
        <v>561</v>
      </c>
      <c r="C5" s="111"/>
      <c r="D5" s="618" t="s">
        <v>562</v>
      </c>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111"/>
      <c r="AK5" s="618" t="s">
        <v>69</v>
      </c>
    </row>
    <row r="6" spans="1:37" ht="69.900000000000006" customHeight="1">
      <c r="A6" s="618"/>
      <c r="B6" s="618"/>
      <c r="C6" s="111"/>
      <c r="D6" s="438" t="s">
        <v>563</v>
      </c>
      <c r="E6" s="438" t="s">
        <v>564</v>
      </c>
      <c r="F6" s="438" t="s">
        <v>565</v>
      </c>
      <c r="G6" s="438" t="s">
        <v>566</v>
      </c>
      <c r="H6" s="438" t="s">
        <v>567</v>
      </c>
      <c r="I6" s="438" t="s">
        <v>568</v>
      </c>
      <c r="J6" s="438" t="s">
        <v>570</v>
      </c>
      <c r="K6" s="438" t="s">
        <v>681</v>
      </c>
      <c r="L6" s="438" t="s">
        <v>569</v>
      </c>
      <c r="M6" s="438" t="s">
        <v>571</v>
      </c>
      <c r="N6" s="438" t="s">
        <v>722</v>
      </c>
      <c r="O6" s="438" t="s">
        <v>572</v>
      </c>
      <c r="P6" s="438" t="s">
        <v>573</v>
      </c>
      <c r="Q6" s="438" t="s">
        <v>574</v>
      </c>
      <c r="R6" s="438" t="s">
        <v>575</v>
      </c>
      <c r="S6" s="438" t="s">
        <v>682</v>
      </c>
      <c r="T6" s="438" t="s">
        <v>576</v>
      </c>
      <c r="U6" s="438" t="s">
        <v>577</v>
      </c>
      <c r="V6" s="438" t="s">
        <v>578</v>
      </c>
      <c r="W6" s="438" t="s">
        <v>579</v>
      </c>
      <c r="X6" s="438" t="s">
        <v>580</v>
      </c>
      <c r="Y6" s="438" t="s">
        <v>581</v>
      </c>
      <c r="Z6" s="438" t="s">
        <v>582</v>
      </c>
      <c r="AA6" s="438" t="s">
        <v>583</v>
      </c>
      <c r="AB6" s="438" t="s">
        <v>584</v>
      </c>
      <c r="AC6" s="438" t="s">
        <v>585</v>
      </c>
      <c r="AD6" s="438" t="s">
        <v>586</v>
      </c>
      <c r="AE6" s="438" t="s">
        <v>587</v>
      </c>
      <c r="AF6" s="438" t="s">
        <v>588</v>
      </c>
      <c r="AG6" s="438" t="s">
        <v>683</v>
      </c>
      <c r="AH6" s="438" t="s">
        <v>589</v>
      </c>
      <c r="AI6" s="438" t="s">
        <v>590</v>
      </c>
      <c r="AJ6" s="111"/>
      <c r="AK6" s="618"/>
    </row>
    <row r="7" spans="1:37" ht="8.1" customHeight="1">
      <c r="A7" s="111"/>
      <c r="B7" s="111"/>
      <c r="C7" s="111"/>
      <c r="D7" s="111"/>
      <c r="E7" s="111"/>
      <c r="F7" s="111"/>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ht="24.9" customHeight="1">
      <c r="A8" s="168" t="s">
        <v>685</v>
      </c>
      <c r="B8" s="245" t="s">
        <v>2</v>
      </c>
      <c r="C8" s="111"/>
      <c r="D8" s="246"/>
      <c r="E8" s="247">
        <v>1</v>
      </c>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111"/>
      <c r="AK8" s="244">
        <v>1</v>
      </c>
    </row>
    <row r="9" spans="1:37" ht="24.9" customHeight="1">
      <c r="A9" s="168"/>
      <c r="B9" s="245" t="s">
        <v>605</v>
      </c>
      <c r="C9" s="111"/>
      <c r="D9" s="246"/>
      <c r="E9" s="247">
        <v>1</v>
      </c>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c r="AJ9" s="111"/>
      <c r="AK9" s="244">
        <v>1</v>
      </c>
    </row>
    <row r="10" spans="1:37" ht="24.9" customHeight="1">
      <c r="A10" s="168"/>
      <c r="B10" s="245" t="s">
        <v>606</v>
      </c>
      <c r="C10" s="111"/>
      <c r="D10" s="246"/>
      <c r="E10" s="247"/>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111"/>
      <c r="AK10" s="244">
        <v>0</v>
      </c>
    </row>
    <row r="11" spans="1:37" ht="24.9" customHeight="1">
      <c r="A11" s="168"/>
      <c r="B11" s="245" t="s">
        <v>592</v>
      </c>
      <c r="C11" s="111"/>
      <c r="D11" s="246"/>
      <c r="E11" s="247"/>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111"/>
      <c r="AK11" s="244">
        <v>0</v>
      </c>
    </row>
    <row r="12" spans="1:37" ht="24.9" customHeight="1">
      <c r="A12" s="168" t="s">
        <v>684</v>
      </c>
      <c r="B12" s="245" t="s">
        <v>2</v>
      </c>
      <c r="C12" s="111"/>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111"/>
      <c r="AK12" s="244">
        <v>0</v>
      </c>
    </row>
    <row r="13" spans="1:37" ht="24.9" customHeight="1">
      <c r="A13" s="168"/>
      <c r="B13" s="245" t="s">
        <v>605</v>
      </c>
      <c r="C13" s="111"/>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111"/>
      <c r="AK13" s="244">
        <v>0</v>
      </c>
    </row>
    <row r="14" spans="1:37" ht="24.9" customHeight="1">
      <c r="A14" s="168"/>
      <c r="B14" s="245" t="s">
        <v>606</v>
      </c>
      <c r="C14" s="111"/>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111"/>
      <c r="AK14" s="244">
        <v>0</v>
      </c>
    </row>
    <row r="15" spans="1:37" ht="24.9" customHeight="1">
      <c r="A15" s="168"/>
      <c r="B15" s="245" t="s">
        <v>592</v>
      </c>
      <c r="C15" s="111"/>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111"/>
      <c r="AK15" s="244">
        <v>0</v>
      </c>
    </row>
    <row r="16" spans="1:37" ht="24.9" customHeight="1">
      <c r="A16" s="168" t="s">
        <v>593</v>
      </c>
      <c r="B16" s="245" t="s">
        <v>2</v>
      </c>
      <c r="C16" s="111"/>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111"/>
      <c r="AK16" s="244">
        <v>0</v>
      </c>
    </row>
    <row r="17" spans="1:37" ht="24.9" customHeight="1">
      <c r="A17" s="168"/>
      <c r="B17" s="245" t="s">
        <v>605</v>
      </c>
      <c r="C17" s="111"/>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111"/>
      <c r="AK17" s="244">
        <v>0</v>
      </c>
    </row>
    <row r="18" spans="1:37" ht="24.9" customHeight="1">
      <c r="A18" s="168"/>
      <c r="B18" s="245" t="s">
        <v>606</v>
      </c>
      <c r="C18" s="111"/>
      <c r="D18" s="246"/>
      <c r="E18" s="246"/>
      <c r="F18" s="246"/>
      <c r="G18" s="246"/>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111"/>
      <c r="AK18" s="244">
        <v>0</v>
      </c>
    </row>
    <row r="19" spans="1:37" ht="24.9" customHeight="1">
      <c r="A19" s="168"/>
      <c r="B19" s="245" t="s">
        <v>592</v>
      </c>
      <c r="C19" s="111"/>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111"/>
      <c r="AK19" s="244">
        <v>0</v>
      </c>
    </row>
    <row r="20" spans="1:37" ht="24.9" customHeight="1">
      <c r="A20" s="168" t="s">
        <v>594</v>
      </c>
      <c r="B20" s="245" t="s">
        <v>2</v>
      </c>
      <c r="C20" s="111"/>
      <c r="D20" s="246"/>
      <c r="E20" s="247">
        <v>5</v>
      </c>
      <c r="F20" s="246"/>
      <c r="G20" s="246"/>
      <c r="H20" s="247">
        <v>1</v>
      </c>
      <c r="I20" s="246"/>
      <c r="J20" s="247">
        <v>1</v>
      </c>
      <c r="K20" s="246"/>
      <c r="L20" s="247">
        <v>1</v>
      </c>
      <c r="M20" s="246"/>
      <c r="N20" s="246"/>
      <c r="O20" s="246"/>
      <c r="P20" s="246"/>
      <c r="Q20" s="246"/>
      <c r="R20" s="246"/>
      <c r="S20" s="247">
        <v>2</v>
      </c>
      <c r="T20" s="246"/>
      <c r="U20" s="246"/>
      <c r="V20" s="247">
        <v>20</v>
      </c>
      <c r="W20" s="246"/>
      <c r="X20" s="246"/>
      <c r="Y20" s="246"/>
      <c r="Z20" s="246"/>
      <c r="AA20" s="246"/>
      <c r="AB20" s="246"/>
      <c r="AC20" s="247">
        <v>1</v>
      </c>
      <c r="AD20" s="246"/>
      <c r="AE20" s="246"/>
      <c r="AF20" s="246"/>
      <c r="AG20" s="246"/>
      <c r="AH20" s="247">
        <v>1</v>
      </c>
      <c r="AI20" s="246"/>
      <c r="AJ20" s="111"/>
      <c r="AK20" s="244">
        <v>32</v>
      </c>
    </row>
    <row r="21" spans="1:37" ht="24.9" customHeight="1">
      <c r="A21" s="168"/>
      <c r="B21" s="245" t="s">
        <v>605</v>
      </c>
      <c r="C21" s="111"/>
      <c r="D21" s="246"/>
      <c r="E21" s="247">
        <v>10</v>
      </c>
      <c r="F21" s="246"/>
      <c r="G21" s="246"/>
      <c r="H21" s="247">
        <v>2</v>
      </c>
      <c r="I21" s="246"/>
      <c r="J21" s="247">
        <v>2</v>
      </c>
      <c r="K21" s="246"/>
      <c r="L21" s="247">
        <v>3</v>
      </c>
      <c r="M21" s="246"/>
      <c r="N21" s="246"/>
      <c r="O21" s="246"/>
      <c r="P21" s="246"/>
      <c r="Q21" s="246"/>
      <c r="R21" s="246"/>
      <c r="S21" s="247">
        <v>4</v>
      </c>
      <c r="T21" s="246"/>
      <c r="U21" s="246"/>
      <c r="V21" s="247">
        <v>46</v>
      </c>
      <c r="W21" s="246"/>
      <c r="X21" s="246"/>
      <c r="Y21" s="246"/>
      <c r="Z21" s="246"/>
      <c r="AA21" s="246"/>
      <c r="AB21" s="246"/>
      <c r="AC21" s="247">
        <v>2</v>
      </c>
      <c r="AD21" s="246"/>
      <c r="AE21" s="246"/>
      <c r="AF21" s="246"/>
      <c r="AG21" s="246"/>
      <c r="AH21" s="247">
        <v>4</v>
      </c>
      <c r="AI21" s="246"/>
      <c r="AJ21" s="111"/>
      <c r="AK21" s="244">
        <v>73</v>
      </c>
    </row>
    <row r="22" spans="1:37" ht="24.9" customHeight="1">
      <c r="A22" s="168"/>
      <c r="B22" s="245" t="s">
        <v>606</v>
      </c>
      <c r="C22" s="111"/>
      <c r="D22" s="246"/>
      <c r="E22" s="247"/>
      <c r="F22" s="246"/>
      <c r="G22" s="246"/>
      <c r="H22" s="247">
        <v>2</v>
      </c>
      <c r="I22" s="246"/>
      <c r="J22" s="247">
        <v>1</v>
      </c>
      <c r="K22" s="246"/>
      <c r="L22" s="247"/>
      <c r="M22" s="246"/>
      <c r="N22" s="246"/>
      <c r="O22" s="246"/>
      <c r="P22" s="246"/>
      <c r="Q22" s="246"/>
      <c r="R22" s="246"/>
      <c r="S22" s="247">
        <v>1</v>
      </c>
      <c r="T22" s="246"/>
      <c r="U22" s="246"/>
      <c r="V22" s="247"/>
      <c r="W22" s="246"/>
      <c r="X22" s="246"/>
      <c r="Y22" s="246"/>
      <c r="Z22" s="246"/>
      <c r="AA22" s="246"/>
      <c r="AB22" s="246"/>
      <c r="AC22" s="247"/>
      <c r="AD22" s="246"/>
      <c r="AE22" s="246"/>
      <c r="AF22" s="246"/>
      <c r="AG22" s="246"/>
      <c r="AH22" s="247"/>
      <c r="AI22" s="246"/>
      <c r="AJ22" s="111"/>
      <c r="AK22" s="244">
        <v>4</v>
      </c>
    </row>
    <row r="23" spans="1:37" ht="24.9" customHeight="1">
      <c r="A23" s="168"/>
      <c r="B23" s="245" t="s">
        <v>592</v>
      </c>
      <c r="C23" s="111"/>
      <c r="D23" s="246"/>
      <c r="E23" s="247"/>
      <c r="F23" s="246"/>
      <c r="G23" s="246"/>
      <c r="H23" s="247"/>
      <c r="I23" s="246"/>
      <c r="J23" s="247"/>
      <c r="K23" s="246"/>
      <c r="L23" s="247"/>
      <c r="M23" s="246"/>
      <c r="N23" s="246"/>
      <c r="O23" s="246"/>
      <c r="P23" s="246"/>
      <c r="Q23" s="246"/>
      <c r="R23" s="246"/>
      <c r="S23" s="247"/>
      <c r="T23" s="246"/>
      <c r="U23" s="246"/>
      <c r="V23" s="247"/>
      <c r="W23" s="246"/>
      <c r="X23" s="246"/>
      <c r="Y23" s="246"/>
      <c r="Z23" s="246"/>
      <c r="AA23" s="246"/>
      <c r="AB23" s="246"/>
      <c r="AC23" s="247"/>
      <c r="AD23" s="246"/>
      <c r="AE23" s="246"/>
      <c r="AF23" s="246"/>
      <c r="AG23" s="246"/>
      <c r="AH23" s="247"/>
      <c r="AI23" s="246"/>
      <c r="AJ23" s="111"/>
      <c r="AK23" s="244">
        <v>0</v>
      </c>
    </row>
    <row r="24" spans="1:37" ht="24.9" customHeight="1">
      <c r="A24" s="168" t="s">
        <v>595</v>
      </c>
      <c r="B24" s="245" t="s">
        <v>2</v>
      </c>
      <c r="C24" s="111"/>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111"/>
      <c r="AK24" s="244">
        <v>0</v>
      </c>
    </row>
    <row r="25" spans="1:37" ht="24.9" customHeight="1">
      <c r="A25" s="168"/>
      <c r="B25" s="245" t="s">
        <v>605</v>
      </c>
      <c r="C25" s="111"/>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111"/>
      <c r="AK25" s="244">
        <v>0</v>
      </c>
    </row>
    <row r="26" spans="1:37" ht="24.9" customHeight="1">
      <c r="A26" s="168"/>
      <c r="B26" s="245" t="s">
        <v>606</v>
      </c>
      <c r="C26" s="111"/>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111"/>
      <c r="AK26" s="244">
        <v>0</v>
      </c>
    </row>
    <row r="27" spans="1:37" ht="24.9" customHeight="1">
      <c r="A27" s="168" t="s">
        <v>596</v>
      </c>
      <c r="B27" s="245" t="s">
        <v>2</v>
      </c>
      <c r="C27" s="111"/>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111"/>
      <c r="AK27" s="244">
        <v>0</v>
      </c>
    </row>
    <row r="28" spans="1:37" ht="24.9" customHeight="1">
      <c r="A28" s="168"/>
      <c r="B28" s="245" t="s">
        <v>605</v>
      </c>
      <c r="C28" s="111"/>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111"/>
      <c r="AK28" s="244">
        <v>0</v>
      </c>
    </row>
    <row r="29" spans="1:37" ht="24.9" customHeight="1">
      <c r="A29" s="168"/>
      <c r="B29" s="245" t="s">
        <v>606</v>
      </c>
      <c r="C29" s="111"/>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111"/>
      <c r="AK29" s="244">
        <v>0</v>
      </c>
    </row>
    <row r="30" spans="1:37" ht="24.9" customHeight="1">
      <c r="A30" s="168" t="s">
        <v>597</v>
      </c>
      <c r="B30" s="245" t="s">
        <v>2</v>
      </c>
      <c r="C30" s="111"/>
      <c r="D30" s="246"/>
      <c r="E30" s="246"/>
      <c r="F30" s="246"/>
      <c r="G30" s="246"/>
      <c r="H30" s="246"/>
      <c r="I30" s="246"/>
      <c r="J30" s="246"/>
      <c r="K30" s="246"/>
      <c r="L30" s="247">
        <v>1</v>
      </c>
      <c r="M30" s="246"/>
      <c r="N30" s="246"/>
      <c r="O30" s="246"/>
      <c r="P30" s="246"/>
      <c r="Q30" s="246"/>
      <c r="R30" s="246"/>
      <c r="S30" s="246"/>
      <c r="T30" s="246"/>
      <c r="U30" s="246"/>
      <c r="V30" s="247">
        <v>1</v>
      </c>
      <c r="W30" s="246"/>
      <c r="X30" s="246"/>
      <c r="Y30" s="246"/>
      <c r="Z30" s="246"/>
      <c r="AA30" s="246"/>
      <c r="AB30" s="246"/>
      <c r="AC30" s="247">
        <v>2</v>
      </c>
      <c r="AD30" s="246"/>
      <c r="AE30" s="246"/>
      <c r="AF30" s="246"/>
      <c r="AG30" s="246"/>
      <c r="AH30" s="247">
        <v>2</v>
      </c>
      <c r="AI30" s="246"/>
      <c r="AJ30" s="111"/>
      <c r="AK30" s="244">
        <v>6</v>
      </c>
    </row>
    <row r="31" spans="1:37" ht="24.9" customHeight="1">
      <c r="A31" s="168"/>
      <c r="B31" s="245" t="s">
        <v>605</v>
      </c>
      <c r="C31" s="111"/>
      <c r="D31" s="246"/>
      <c r="E31" s="246"/>
      <c r="F31" s="246"/>
      <c r="G31" s="246"/>
      <c r="H31" s="246"/>
      <c r="I31" s="246"/>
      <c r="J31" s="246"/>
      <c r="K31" s="246"/>
      <c r="L31" s="247">
        <v>1</v>
      </c>
      <c r="M31" s="246"/>
      <c r="N31" s="246"/>
      <c r="O31" s="246"/>
      <c r="P31" s="246"/>
      <c r="Q31" s="246"/>
      <c r="R31" s="246"/>
      <c r="S31" s="246"/>
      <c r="T31" s="246"/>
      <c r="U31" s="246"/>
      <c r="V31" s="247">
        <v>1</v>
      </c>
      <c r="W31" s="246"/>
      <c r="X31" s="246"/>
      <c r="Y31" s="246"/>
      <c r="Z31" s="246"/>
      <c r="AA31" s="246"/>
      <c r="AB31" s="246"/>
      <c r="AC31" s="247">
        <v>2</v>
      </c>
      <c r="AD31" s="246"/>
      <c r="AE31" s="246"/>
      <c r="AF31" s="246"/>
      <c r="AG31" s="246"/>
      <c r="AH31" s="247">
        <v>2</v>
      </c>
      <c r="AI31" s="246"/>
      <c r="AJ31" s="111"/>
      <c r="AK31" s="244">
        <v>6</v>
      </c>
    </row>
    <row r="32" spans="1:37" ht="24.9" customHeight="1">
      <c r="A32" s="168" t="s">
        <v>598</v>
      </c>
      <c r="B32" s="245" t="s">
        <v>2</v>
      </c>
      <c r="C32" s="111"/>
      <c r="D32" s="246"/>
      <c r="E32" s="247">
        <v>1</v>
      </c>
      <c r="F32" s="246"/>
      <c r="G32" s="246"/>
      <c r="H32" s="247">
        <v>2</v>
      </c>
      <c r="I32" s="246"/>
      <c r="J32" s="246"/>
      <c r="K32" s="246"/>
      <c r="L32" s="246"/>
      <c r="M32" s="246"/>
      <c r="N32" s="246"/>
      <c r="O32" s="246"/>
      <c r="P32" s="246"/>
      <c r="Q32" s="246"/>
      <c r="R32" s="247">
        <v>2</v>
      </c>
      <c r="S32" s="246"/>
      <c r="T32" s="246"/>
      <c r="U32" s="246"/>
      <c r="V32" s="246"/>
      <c r="W32" s="246"/>
      <c r="X32" s="247">
        <v>1</v>
      </c>
      <c r="Y32" s="246"/>
      <c r="Z32" s="246"/>
      <c r="AA32" s="246"/>
      <c r="AB32" s="246"/>
      <c r="AC32" s="247">
        <v>1</v>
      </c>
      <c r="AD32" s="246"/>
      <c r="AE32" s="247">
        <v>1</v>
      </c>
      <c r="AF32" s="247">
        <v>1</v>
      </c>
      <c r="AG32" s="246"/>
      <c r="AH32" s="246"/>
      <c r="AI32" s="246"/>
      <c r="AJ32" s="111"/>
      <c r="AK32" s="244">
        <v>9</v>
      </c>
    </row>
    <row r="33" spans="1:37" ht="24.9" customHeight="1">
      <c r="A33" s="168"/>
      <c r="B33" s="245" t="s">
        <v>605</v>
      </c>
      <c r="C33" s="111"/>
      <c r="D33" s="246"/>
      <c r="E33" s="247">
        <v>1</v>
      </c>
      <c r="F33" s="246"/>
      <c r="G33" s="246"/>
      <c r="H33" s="247">
        <v>2</v>
      </c>
      <c r="I33" s="246"/>
      <c r="J33" s="246"/>
      <c r="K33" s="246"/>
      <c r="L33" s="246"/>
      <c r="M33" s="246"/>
      <c r="N33" s="246"/>
      <c r="O33" s="246"/>
      <c r="P33" s="246"/>
      <c r="Q33" s="246"/>
      <c r="R33" s="247">
        <v>2</v>
      </c>
      <c r="S33" s="246"/>
      <c r="T33" s="246"/>
      <c r="U33" s="246"/>
      <c r="V33" s="246"/>
      <c r="W33" s="246"/>
      <c r="X33" s="247">
        <v>1</v>
      </c>
      <c r="Y33" s="246"/>
      <c r="Z33" s="246"/>
      <c r="AA33" s="246"/>
      <c r="AB33" s="246"/>
      <c r="AC33" s="247">
        <v>1</v>
      </c>
      <c r="AD33" s="246"/>
      <c r="AE33" s="247">
        <v>1</v>
      </c>
      <c r="AF33" s="247">
        <v>1</v>
      </c>
      <c r="AG33" s="246"/>
      <c r="AH33" s="246"/>
      <c r="AI33" s="246"/>
      <c r="AJ33" s="111"/>
      <c r="AK33" s="244">
        <v>9</v>
      </c>
    </row>
    <row r="34" spans="1:37" ht="24.9" customHeight="1">
      <c r="A34" s="168" t="s">
        <v>599</v>
      </c>
      <c r="B34" s="245" t="s">
        <v>2</v>
      </c>
      <c r="C34" s="111"/>
      <c r="D34" s="246"/>
      <c r="E34" s="246"/>
      <c r="F34" s="246"/>
      <c r="G34" s="246"/>
      <c r="H34" s="246"/>
      <c r="I34" s="246"/>
      <c r="J34" s="246"/>
      <c r="K34" s="246"/>
      <c r="L34" s="246"/>
      <c r="M34" s="246"/>
      <c r="N34" s="246"/>
      <c r="O34" s="246"/>
      <c r="P34" s="246"/>
      <c r="Q34" s="246"/>
      <c r="R34" s="246"/>
      <c r="S34" s="246"/>
      <c r="T34" s="246"/>
      <c r="U34" s="246"/>
      <c r="V34" s="246"/>
      <c r="W34" s="246"/>
      <c r="X34" s="247">
        <v>1</v>
      </c>
      <c r="Y34" s="246"/>
      <c r="Z34" s="246"/>
      <c r="AA34" s="246"/>
      <c r="AB34" s="246"/>
      <c r="AC34" s="246"/>
      <c r="AD34" s="246"/>
      <c r="AE34" s="246"/>
      <c r="AF34" s="246"/>
      <c r="AG34" s="246"/>
      <c r="AH34" s="246"/>
      <c r="AI34" s="246"/>
      <c r="AJ34" s="111"/>
      <c r="AK34" s="244">
        <v>1</v>
      </c>
    </row>
    <row r="35" spans="1:37" ht="24.9" customHeight="1">
      <c r="A35" s="168"/>
      <c r="B35" s="245" t="s">
        <v>605</v>
      </c>
      <c r="C35" s="111"/>
      <c r="D35" s="246"/>
      <c r="E35" s="246"/>
      <c r="F35" s="246"/>
      <c r="G35" s="246"/>
      <c r="H35" s="246"/>
      <c r="I35" s="246"/>
      <c r="J35" s="246"/>
      <c r="K35" s="246"/>
      <c r="L35" s="246"/>
      <c r="M35" s="246"/>
      <c r="N35" s="246"/>
      <c r="O35" s="246"/>
      <c r="P35" s="246"/>
      <c r="Q35" s="246"/>
      <c r="R35" s="246"/>
      <c r="S35" s="246"/>
      <c r="T35" s="246"/>
      <c r="U35" s="246"/>
      <c r="V35" s="246"/>
      <c r="W35" s="246"/>
      <c r="X35" s="247">
        <v>1</v>
      </c>
      <c r="Y35" s="246"/>
      <c r="Z35" s="246"/>
      <c r="AA35" s="246"/>
      <c r="AB35" s="246"/>
      <c r="AC35" s="246"/>
      <c r="AD35" s="246"/>
      <c r="AE35" s="246"/>
      <c r="AF35" s="246"/>
      <c r="AG35" s="246"/>
      <c r="AH35" s="246"/>
      <c r="AI35" s="246"/>
      <c r="AJ35" s="111"/>
      <c r="AK35" s="244">
        <v>1</v>
      </c>
    </row>
    <row r="36" spans="1:37" ht="24.9" customHeight="1">
      <c r="A36" s="168" t="s">
        <v>600</v>
      </c>
      <c r="B36" s="245" t="s">
        <v>2</v>
      </c>
      <c r="C36" s="111"/>
      <c r="D36" s="246"/>
      <c r="E36" s="247">
        <v>6</v>
      </c>
      <c r="F36" s="246"/>
      <c r="G36" s="246"/>
      <c r="H36" s="246"/>
      <c r="I36" s="247">
        <v>1</v>
      </c>
      <c r="J36" s="247">
        <v>9</v>
      </c>
      <c r="K36" s="246"/>
      <c r="L36" s="247">
        <v>1</v>
      </c>
      <c r="M36" s="246"/>
      <c r="N36" s="247">
        <v>7</v>
      </c>
      <c r="O36" s="246"/>
      <c r="P36" s="246"/>
      <c r="Q36" s="247">
        <v>1</v>
      </c>
      <c r="R36" s="247">
        <v>4</v>
      </c>
      <c r="S36" s="247">
        <v>1</v>
      </c>
      <c r="T36" s="247">
        <v>2</v>
      </c>
      <c r="U36" s="247">
        <v>1</v>
      </c>
      <c r="V36" s="247">
        <v>1</v>
      </c>
      <c r="W36" s="247">
        <v>1</v>
      </c>
      <c r="X36" s="247">
        <v>1</v>
      </c>
      <c r="Y36" s="246"/>
      <c r="Z36" s="246"/>
      <c r="AA36" s="247">
        <v>1</v>
      </c>
      <c r="AB36" s="247">
        <v>1</v>
      </c>
      <c r="AC36" s="247">
        <v>1</v>
      </c>
      <c r="AD36" s="246"/>
      <c r="AE36" s="247">
        <v>2</v>
      </c>
      <c r="AF36" s="246"/>
      <c r="AG36" s="246"/>
      <c r="AH36" s="246"/>
      <c r="AI36" s="246"/>
      <c r="AJ36" s="111"/>
      <c r="AK36" s="244">
        <v>41</v>
      </c>
    </row>
    <row r="37" spans="1:37" ht="24.9" customHeight="1">
      <c r="A37" s="168"/>
      <c r="B37" s="245" t="s">
        <v>605</v>
      </c>
      <c r="C37" s="111"/>
      <c r="D37" s="246"/>
      <c r="E37" s="247">
        <v>6</v>
      </c>
      <c r="F37" s="246"/>
      <c r="G37" s="246"/>
      <c r="H37" s="246"/>
      <c r="I37" s="247">
        <v>1</v>
      </c>
      <c r="J37" s="247">
        <v>9</v>
      </c>
      <c r="K37" s="246"/>
      <c r="L37" s="247">
        <v>1</v>
      </c>
      <c r="M37" s="246"/>
      <c r="N37" s="247">
        <v>7</v>
      </c>
      <c r="O37" s="246"/>
      <c r="P37" s="246"/>
      <c r="Q37" s="247">
        <v>1</v>
      </c>
      <c r="R37" s="247">
        <v>4</v>
      </c>
      <c r="S37" s="247">
        <v>1</v>
      </c>
      <c r="T37" s="247">
        <v>2</v>
      </c>
      <c r="U37" s="247">
        <v>1</v>
      </c>
      <c r="V37" s="247">
        <v>1</v>
      </c>
      <c r="W37" s="247">
        <v>1</v>
      </c>
      <c r="X37" s="247">
        <v>1</v>
      </c>
      <c r="Y37" s="246"/>
      <c r="Z37" s="246"/>
      <c r="AA37" s="247">
        <v>1</v>
      </c>
      <c r="AB37" s="247">
        <v>1</v>
      </c>
      <c r="AC37" s="247">
        <v>1</v>
      </c>
      <c r="AD37" s="246"/>
      <c r="AE37" s="247">
        <v>2</v>
      </c>
      <c r="AF37" s="246"/>
      <c r="AG37" s="246"/>
      <c r="AH37" s="246"/>
      <c r="AI37" s="246"/>
      <c r="AJ37" s="111"/>
      <c r="AK37" s="244">
        <v>41</v>
      </c>
    </row>
    <row r="38" spans="1:37" ht="24.9" customHeight="1">
      <c r="A38" s="168" t="s">
        <v>601</v>
      </c>
      <c r="B38" s="245" t="s">
        <v>2</v>
      </c>
      <c r="C38" s="111"/>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111"/>
      <c r="AK38" s="244">
        <v>0</v>
      </c>
    </row>
    <row r="39" spans="1:37" ht="24.9" customHeight="1">
      <c r="A39" s="168"/>
      <c r="B39" s="245" t="s">
        <v>605</v>
      </c>
      <c r="C39" s="111"/>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111"/>
      <c r="AK39" s="244">
        <v>0</v>
      </c>
    </row>
    <row r="40" spans="1:37" ht="24.9" customHeight="1">
      <c r="A40" s="168" t="s">
        <v>602</v>
      </c>
      <c r="B40" s="245" t="s">
        <v>2</v>
      </c>
      <c r="C40" s="111"/>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111"/>
      <c r="AK40" s="244">
        <v>0</v>
      </c>
    </row>
    <row r="41" spans="1:37" ht="24.9" customHeight="1">
      <c r="A41" s="168"/>
      <c r="B41" s="245" t="s">
        <v>605</v>
      </c>
      <c r="C41" s="111"/>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111"/>
      <c r="AK41" s="244">
        <v>0</v>
      </c>
    </row>
    <row r="42" spans="1:37" ht="24.9" customHeight="1">
      <c r="A42" s="168" t="s">
        <v>603</v>
      </c>
      <c r="B42" s="245" t="s">
        <v>2</v>
      </c>
      <c r="C42" s="111"/>
      <c r="D42" s="246"/>
      <c r="E42" s="247">
        <v>2</v>
      </c>
      <c r="F42" s="246"/>
      <c r="G42" s="246"/>
      <c r="H42" s="247">
        <v>1</v>
      </c>
      <c r="I42" s="247">
        <v>1</v>
      </c>
      <c r="J42" s="246"/>
      <c r="K42" s="246"/>
      <c r="L42" s="247">
        <v>5</v>
      </c>
      <c r="M42" s="246"/>
      <c r="N42" s="246"/>
      <c r="O42" s="246"/>
      <c r="P42" s="246"/>
      <c r="Q42" s="246"/>
      <c r="R42" s="246"/>
      <c r="S42" s="246"/>
      <c r="T42" s="247">
        <v>1</v>
      </c>
      <c r="U42" s="246"/>
      <c r="V42" s="247">
        <v>4</v>
      </c>
      <c r="W42" s="246"/>
      <c r="X42" s="247">
        <v>4</v>
      </c>
      <c r="Y42" s="246"/>
      <c r="Z42" s="246"/>
      <c r="AA42" s="246"/>
      <c r="AB42" s="246"/>
      <c r="AC42" s="247">
        <v>30</v>
      </c>
      <c r="AD42" s="246"/>
      <c r="AE42" s="246"/>
      <c r="AF42" s="246"/>
      <c r="AG42" s="246"/>
      <c r="AH42" s="246"/>
      <c r="AI42" s="246"/>
      <c r="AJ42" s="111"/>
      <c r="AK42" s="244">
        <v>48</v>
      </c>
    </row>
    <row r="43" spans="1:37" ht="24.9" customHeight="1">
      <c r="A43" s="168"/>
      <c r="B43" s="245" t="s">
        <v>605</v>
      </c>
      <c r="C43" s="111"/>
      <c r="D43" s="246"/>
      <c r="E43" s="247">
        <v>6</v>
      </c>
      <c r="F43" s="246"/>
      <c r="G43" s="246"/>
      <c r="H43" s="247">
        <v>1</v>
      </c>
      <c r="I43" s="247">
        <v>1</v>
      </c>
      <c r="J43" s="246"/>
      <c r="K43" s="246"/>
      <c r="L43" s="247">
        <v>9</v>
      </c>
      <c r="M43" s="246"/>
      <c r="N43" s="246"/>
      <c r="O43" s="246"/>
      <c r="P43" s="246"/>
      <c r="Q43" s="246"/>
      <c r="R43" s="246"/>
      <c r="S43" s="246"/>
      <c r="T43" s="247">
        <v>70</v>
      </c>
      <c r="U43" s="246"/>
      <c r="V43" s="247">
        <v>7</v>
      </c>
      <c r="W43" s="246"/>
      <c r="X43" s="247">
        <v>5</v>
      </c>
      <c r="Y43" s="246"/>
      <c r="Z43" s="246"/>
      <c r="AA43" s="246"/>
      <c r="AB43" s="246"/>
      <c r="AC43" s="247">
        <v>44</v>
      </c>
      <c r="AD43" s="246"/>
      <c r="AE43" s="246"/>
      <c r="AF43" s="246"/>
      <c r="AG43" s="246"/>
      <c r="AH43" s="246"/>
      <c r="AI43" s="246"/>
      <c r="AJ43" s="111"/>
      <c r="AK43" s="244">
        <v>143</v>
      </c>
    </row>
    <row r="44" spans="1:37" ht="24.9" customHeight="1">
      <c r="A44" s="168" t="s">
        <v>604</v>
      </c>
      <c r="B44" s="245" t="s">
        <v>2</v>
      </c>
      <c r="C44" s="111"/>
      <c r="D44" s="246"/>
      <c r="E44" s="247">
        <v>1</v>
      </c>
      <c r="F44" s="246"/>
      <c r="G44" s="246"/>
      <c r="H44" s="246"/>
      <c r="I44" s="247">
        <v>1</v>
      </c>
      <c r="J44" s="246"/>
      <c r="K44" s="246"/>
      <c r="L44" s="246"/>
      <c r="M44" s="246"/>
      <c r="N44" s="246"/>
      <c r="O44" s="246"/>
      <c r="P44" s="246"/>
      <c r="Q44" s="246"/>
      <c r="R44" s="246"/>
      <c r="S44" s="246"/>
      <c r="T44" s="247">
        <v>1</v>
      </c>
      <c r="U44" s="246"/>
      <c r="V44" s="247">
        <v>2</v>
      </c>
      <c r="W44" s="246"/>
      <c r="X44" s="246"/>
      <c r="Y44" s="246"/>
      <c r="Z44" s="246"/>
      <c r="AA44" s="246"/>
      <c r="AB44" s="246"/>
      <c r="AC44" s="247">
        <v>2</v>
      </c>
      <c r="AD44" s="246"/>
      <c r="AE44" s="246"/>
      <c r="AF44" s="247">
        <v>1</v>
      </c>
      <c r="AG44" s="246"/>
      <c r="AH44" s="246"/>
      <c r="AI44" s="246"/>
      <c r="AJ44" s="111"/>
      <c r="AK44" s="244">
        <v>8</v>
      </c>
    </row>
    <row r="45" spans="1:37" ht="24.9" customHeight="1">
      <c r="A45" s="168"/>
      <c r="B45" s="245" t="s">
        <v>605</v>
      </c>
      <c r="C45" s="111"/>
      <c r="D45" s="246"/>
      <c r="E45" s="247">
        <v>1</v>
      </c>
      <c r="F45" s="246"/>
      <c r="G45" s="246"/>
      <c r="H45" s="246"/>
      <c r="I45" s="247">
        <v>1</v>
      </c>
      <c r="J45" s="246"/>
      <c r="K45" s="246"/>
      <c r="L45" s="246"/>
      <c r="M45" s="246"/>
      <c r="N45" s="246"/>
      <c r="O45" s="246"/>
      <c r="P45" s="246"/>
      <c r="Q45" s="246"/>
      <c r="R45" s="246"/>
      <c r="S45" s="246"/>
      <c r="T45" s="247">
        <v>1</v>
      </c>
      <c r="U45" s="246"/>
      <c r="V45" s="247">
        <v>2</v>
      </c>
      <c r="W45" s="246"/>
      <c r="X45" s="246"/>
      <c r="Y45" s="246"/>
      <c r="Z45" s="246"/>
      <c r="AA45" s="246"/>
      <c r="AB45" s="246"/>
      <c r="AC45" s="247">
        <v>2</v>
      </c>
      <c r="AD45" s="246"/>
      <c r="AE45" s="246"/>
      <c r="AF45" s="247">
        <v>1</v>
      </c>
      <c r="AG45" s="246"/>
      <c r="AH45" s="246"/>
      <c r="AI45" s="246"/>
      <c r="AJ45" s="111"/>
      <c r="AK45" s="244">
        <v>8</v>
      </c>
    </row>
    <row r="46" spans="1:37" ht="8.1" customHeight="1">
      <c r="A46" s="181"/>
      <c r="B46" s="173"/>
      <c r="C46" s="111"/>
      <c r="D46" s="111"/>
      <c r="E46" s="111"/>
      <c r="F46" s="111"/>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row>
    <row r="47" spans="1:37" ht="24.9" customHeight="1">
      <c r="A47" s="619" t="s">
        <v>69</v>
      </c>
      <c r="B47" s="134" t="s">
        <v>2</v>
      </c>
      <c r="C47" s="111"/>
      <c r="D47" s="129">
        <v>0</v>
      </c>
      <c r="E47" s="129">
        <v>16</v>
      </c>
      <c r="F47" s="129">
        <v>0</v>
      </c>
      <c r="G47" s="129">
        <v>0</v>
      </c>
      <c r="H47" s="129">
        <v>4</v>
      </c>
      <c r="I47" s="129">
        <v>3</v>
      </c>
      <c r="J47" s="129">
        <v>10</v>
      </c>
      <c r="K47" s="129">
        <v>0</v>
      </c>
      <c r="L47" s="129">
        <v>8</v>
      </c>
      <c r="M47" s="129">
        <v>0</v>
      </c>
      <c r="N47" s="129">
        <v>7</v>
      </c>
      <c r="O47" s="129">
        <v>0</v>
      </c>
      <c r="P47" s="129">
        <v>0</v>
      </c>
      <c r="Q47" s="129">
        <v>1</v>
      </c>
      <c r="R47" s="129">
        <v>6</v>
      </c>
      <c r="S47" s="129">
        <v>3</v>
      </c>
      <c r="T47" s="129">
        <v>4</v>
      </c>
      <c r="U47" s="129">
        <v>1</v>
      </c>
      <c r="V47" s="129">
        <v>28</v>
      </c>
      <c r="W47" s="129">
        <v>1</v>
      </c>
      <c r="X47" s="129">
        <v>7</v>
      </c>
      <c r="Y47" s="129">
        <v>0</v>
      </c>
      <c r="Z47" s="129">
        <v>0</v>
      </c>
      <c r="AA47" s="129">
        <v>1</v>
      </c>
      <c r="AB47" s="129">
        <v>1</v>
      </c>
      <c r="AC47" s="129">
        <v>37</v>
      </c>
      <c r="AD47" s="129">
        <v>0</v>
      </c>
      <c r="AE47" s="129">
        <v>3</v>
      </c>
      <c r="AF47" s="129">
        <v>2</v>
      </c>
      <c r="AG47" s="129">
        <v>0</v>
      </c>
      <c r="AH47" s="129">
        <v>3</v>
      </c>
      <c r="AI47" s="129">
        <v>0</v>
      </c>
      <c r="AJ47" s="111"/>
      <c r="AK47" s="129">
        <v>146</v>
      </c>
    </row>
    <row r="48" spans="1:37" ht="24.9" customHeight="1">
      <c r="A48" s="619"/>
      <c r="B48" s="134" t="s">
        <v>605</v>
      </c>
      <c r="C48" s="111"/>
      <c r="D48" s="129">
        <v>0</v>
      </c>
      <c r="E48" s="129">
        <v>25</v>
      </c>
      <c r="F48" s="129">
        <v>0</v>
      </c>
      <c r="G48" s="129">
        <v>0</v>
      </c>
      <c r="H48" s="129">
        <v>5</v>
      </c>
      <c r="I48" s="129">
        <v>3</v>
      </c>
      <c r="J48" s="129">
        <v>11</v>
      </c>
      <c r="K48" s="129">
        <v>0</v>
      </c>
      <c r="L48" s="129">
        <v>14</v>
      </c>
      <c r="M48" s="129">
        <v>0</v>
      </c>
      <c r="N48" s="129">
        <v>7</v>
      </c>
      <c r="O48" s="129">
        <v>0</v>
      </c>
      <c r="P48" s="129">
        <v>0</v>
      </c>
      <c r="Q48" s="129">
        <v>1</v>
      </c>
      <c r="R48" s="129">
        <v>6</v>
      </c>
      <c r="S48" s="129">
        <v>5</v>
      </c>
      <c r="T48" s="129">
        <v>73</v>
      </c>
      <c r="U48" s="129">
        <v>1</v>
      </c>
      <c r="V48" s="129">
        <v>57</v>
      </c>
      <c r="W48" s="129">
        <v>1</v>
      </c>
      <c r="X48" s="129">
        <v>8</v>
      </c>
      <c r="Y48" s="129">
        <v>0</v>
      </c>
      <c r="Z48" s="129">
        <v>0</v>
      </c>
      <c r="AA48" s="129">
        <v>1</v>
      </c>
      <c r="AB48" s="129">
        <v>1</v>
      </c>
      <c r="AC48" s="129">
        <v>52</v>
      </c>
      <c r="AD48" s="129">
        <v>0</v>
      </c>
      <c r="AE48" s="129">
        <v>3</v>
      </c>
      <c r="AF48" s="129">
        <v>2</v>
      </c>
      <c r="AG48" s="129">
        <v>0</v>
      </c>
      <c r="AH48" s="129">
        <v>6</v>
      </c>
      <c r="AI48" s="129">
        <v>0</v>
      </c>
      <c r="AJ48" s="111"/>
      <c r="AK48" s="129">
        <v>282</v>
      </c>
    </row>
    <row r="49" spans="1:37">
      <c r="A49" s="115"/>
      <c r="B49" s="115"/>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row>
    <row r="50" spans="1:37" ht="36" customHeight="1">
      <c r="A50" s="616" t="s">
        <v>723</v>
      </c>
      <c r="B50" s="616"/>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c r="AE50" s="616"/>
      <c r="AF50" s="616"/>
      <c r="AG50" s="616"/>
      <c r="AH50" s="616"/>
      <c r="AI50" s="616"/>
      <c r="AJ50" s="616"/>
      <c r="AK50" s="616"/>
    </row>
    <row r="51" spans="1:37" ht="10.95" customHeight="1">
      <c r="A51" s="248"/>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row>
    <row r="52" spans="1:37" ht="17.100000000000001" customHeight="1">
      <c r="A52" s="248" t="s">
        <v>725</v>
      </c>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row>
    <row r="53" spans="1:37" ht="17.100000000000001" customHeight="1">
      <c r="A53" s="139"/>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3" orientation="landscape" useFirstPageNumber="1" r:id="rId1"/>
  <headerFooter scaleWithDoc="0">
    <oddHeader>&amp;L&amp;G&amp;C&amp;G&amp;R&amp;G</oddHeader>
    <oddFooter>&amp;R&amp;"Montserrat,Negrita"&amp;10 &amp;P</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F7906-C777-4445-A53A-C69488F9F1B6}">
  <sheetPr>
    <tabColor theme="0" tint="-4.9989318521683403E-2"/>
    <pageSetUpPr fitToPage="1"/>
  </sheetPr>
  <dimension ref="A1:S53"/>
  <sheetViews>
    <sheetView view="pageBreakPreview" topLeftCell="A25" zoomScale="60" zoomScaleNormal="100" workbookViewId="0">
      <selection activeCell="F39" sqref="F39"/>
    </sheetView>
  </sheetViews>
  <sheetFormatPr baseColWidth="10" defaultRowHeight="13.2"/>
  <cols>
    <col min="1" max="1" width="32.6640625" customWidth="1"/>
    <col min="2" max="2" width="68.6640625" customWidth="1"/>
    <col min="3" max="3" width="1.6640625" customWidth="1"/>
    <col min="4" max="17" width="13.6640625" customWidth="1"/>
    <col min="18" max="18" width="1.6640625" customWidth="1"/>
    <col min="19" max="19" width="12.6640625" customWidth="1"/>
  </cols>
  <sheetData>
    <row r="1" spans="1:19" ht="30" customHeight="1">
      <c r="A1" s="109" t="s">
        <v>22</v>
      </c>
      <c r="B1" s="109"/>
      <c r="C1" s="109"/>
      <c r="D1" s="109"/>
      <c r="E1" s="109"/>
      <c r="F1" s="109"/>
      <c r="G1" s="109"/>
      <c r="H1" s="109"/>
      <c r="I1" s="109"/>
      <c r="J1" s="109"/>
      <c r="K1" s="109"/>
      <c r="L1" s="109"/>
      <c r="M1" s="109"/>
      <c r="N1" s="109"/>
      <c r="O1" s="109"/>
      <c r="P1" s="109"/>
      <c r="Q1" s="109"/>
      <c r="R1" s="109"/>
      <c r="S1" s="109"/>
    </row>
    <row r="2" spans="1:19" ht="72.900000000000006" customHeight="1">
      <c r="A2" s="617" t="s">
        <v>607</v>
      </c>
      <c r="B2" s="617"/>
      <c r="C2" s="617"/>
      <c r="D2" s="617"/>
      <c r="E2" s="617"/>
      <c r="F2" s="617"/>
      <c r="G2" s="617"/>
      <c r="H2" s="617"/>
      <c r="I2" s="617"/>
      <c r="J2" s="617"/>
      <c r="K2" s="617"/>
      <c r="L2" s="617"/>
      <c r="M2" s="617"/>
      <c r="N2" s="617"/>
      <c r="O2" s="617"/>
      <c r="P2" s="617"/>
      <c r="Q2" s="617"/>
      <c r="R2" s="617"/>
      <c r="S2" s="617"/>
    </row>
    <row r="3" spans="1:19" ht="30" customHeight="1">
      <c r="A3" s="617" t="str">
        <f>UPPER(CONCATENATE("Septiembre 2022"))</f>
        <v>SEPTIEMBRE 2022</v>
      </c>
      <c r="B3" s="617"/>
      <c r="C3" s="617"/>
      <c r="D3" s="617"/>
      <c r="E3" s="617"/>
      <c r="F3" s="617"/>
      <c r="G3" s="617"/>
      <c r="H3" s="617"/>
      <c r="I3" s="617"/>
      <c r="J3" s="617"/>
      <c r="K3" s="617"/>
      <c r="L3" s="617"/>
      <c r="M3" s="617"/>
      <c r="N3" s="617"/>
      <c r="O3" s="617"/>
      <c r="P3" s="617"/>
      <c r="Q3" s="617"/>
      <c r="R3" s="617"/>
      <c r="S3" s="617"/>
    </row>
    <row r="4" spans="1:19">
      <c r="A4" s="115"/>
      <c r="B4" s="109"/>
      <c r="C4" s="109"/>
      <c r="D4" s="109"/>
      <c r="E4" s="109"/>
      <c r="F4" s="109"/>
      <c r="G4" s="109"/>
      <c r="H4" s="109"/>
      <c r="I4" s="109"/>
      <c r="J4" s="109"/>
      <c r="K4" s="109"/>
      <c r="L4" s="109"/>
      <c r="M4" s="109"/>
      <c r="N4" s="109"/>
      <c r="O4" s="109"/>
      <c r="P4" s="109"/>
      <c r="Q4" s="109"/>
      <c r="R4" s="109"/>
      <c r="S4" s="109"/>
    </row>
    <row r="5" spans="1:19" ht="30" customHeight="1">
      <c r="A5" s="618" t="s">
        <v>560</v>
      </c>
      <c r="B5" s="618" t="s">
        <v>561</v>
      </c>
      <c r="C5" s="111"/>
      <c r="D5" s="618" t="s">
        <v>37</v>
      </c>
      <c r="E5" s="618"/>
      <c r="F5" s="618"/>
      <c r="G5" s="618"/>
      <c r="H5" s="618"/>
      <c r="I5" s="618"/>
      <c r="J5" s="618"/>
      <c r="K5" s="618"/>
      <c r="L5" s="618"/>
      <c r="M5" s="618"/>
      <c r="N5" s="618"/>
      <c r="O5" s="618"/>
      <c r="P5" s="618"/>
      <c r="Q5" s="618"/>
      <c r="R5" s="111"/>
      <c r="S5" s="618" t="s">
        <v>69</v>
      </c>
    </row>
    <row r="6" spans="1:19" ht="200.1" customHeight="1">
      <c r="A6" s="618"/>
      <c r="B6" s="618"/>
      <c r="C6" s="111"/>
      <c r="D6" s="438" t="s">
        <v>126</v>
      </c>
      <c r="E6" s="438" t="s">
        <v>127</v>
      </c>
      <c r="F6" s="438" t="s">
        <v>128</v>
      </c>
      <c r="G6" s="438" t="s">
        <v>129</v>
      </c>
      <c r="H6" s="438" t="s">
        <v>130</v>
      </c>
      <c r="I6" s="438" t="s">
        <v>131</v>
      </c>
      <c r="J6" s="438" t="s">
        <v>132</v>
      </c>
      <c r="K6" s="438" t="s">
        <v>133</v>
      </c>
      <c r="L6" s="438" t="s">
        <v>134</v>
      </c>
      <c r="M6" s="438" t="s">
        <v>135</v>
      </c>
      <c r="N6" s="438" t="s">
        <v>136</v>
      </c>
      <c r="O6" s="438" t="s">
        <v>137</v>
      </c>
      <c r="P6" s="438" t="s">
        <v>138</v>
      </c>
      <c r="Q6" s="438" t="s">
        <v>139</v>
      </c>
      <c r="R6" s="111"/>
      <c r="S6" s="618"/>
    </row>
    <row r="7" spans="1:19" ht="8.1" customHeight="1">
      <c r="A7" s="111"/>
      <c r="B7" s="111"/>
      <c r="C7" s="111"/>
      <c r="D7" s="111"/>
      <c r="E7" s="111"/>
      <c r="F7" s="111"/>
      <c r="G7" s="109"/>
      <c r="H7" s="109"/>
      <c r="I7" s="109"/>
      <c r="J7" s="109"/>
      <c r="K7" s="109"/>
      <c r="L7" s="109"/>
      <c r="M7" s="109"/>
      <c r="N7" s="109"/>
      <c r="O7" s="109"/>
      <c r="P7" s="109"/>
      <c r="Q7" s="109"/>
      <c r="R7" s="109"/>
      <c r="S7" s="109"/>
    </row>
    <row r="8" spans="1:19" ht="23.1" customHeight="1">
      <c r="A8" s="168" t="s">
        <v>685</v>
      </c>
      <c r="B8" s="245" t="s">
        <v>2</v>
      </c>
      <c r="C8" s="111"/>
      <c r="D8" s="246"/>
      <c r="E8" s="246"/>
      <c r="F8" s="246"/>
      <c r="G8" s="246"/>
      <c r="H8" s="246"/>
      <c r="I8" s="246"/>
      <c r="J8" s="246"/>
      <c r="K8" s="246"/>
      <c r="L8" s="246"/>
      <c r="M8" s="246"/>
      <c r="N8" s="246"/>
      <c r="O8" s="246"/>
      <c r="P8" s="246"/>
      <c r="Q8" s="246"/>
      <c r="R8" s="111"/>
      <c r="S8" s="244">
        <v>0</v>
      </c>
    </row>
    <row r="9" spans="1:19" ht="23.1" customHeight="1">
      <c r="A9" s="168"/>
      <c r="B9" s="245" t="s">
        <v>605</v>
      </c>
      <c r="C9" s="111"/>
      <c r="D9" s="246"/>
      <c r="E9" s="246"/>
      <c r="F9" s="246"/>
      <c r="G9" s="246"/>
      <c r="H9" s="246"/>
      <c r="I9" s="246"/>
      <c r="J9" s="246"/>
      <c r="K9" s="246"/>
      <c r="L9" s="246"/>
      <c r="M9" s="246"/>
      <c r="N9" s="246"/>
      <c r="O9" s="246"/>
      <c r="P9" s="246"/>
      <c r="Q9" s="246"/>
      <c r="R9" s="111"/>
      <c r="S9" s="244">
        <v>0</v>
      </c>
    </row>
    <row r="10" spans="1:19" ht="23.1" customHeight="1">
      <c r="A10" s="168"/>
      <c r="B10" s="245" t="s">
        <v>606</v>
      </c>
      <c r="C10" s="111"/>
      <c r="D10" s="246"/>
      <c r="E10" s="246"/>
      <c r="F10" s="246"/>
      <c r="G10" s="246"/>
      <c r="H10" s="246"/>
      <c r="I10" s="246"/>
      <c r="J10" s="246"/>
      <c r="K10" s="246"/>
      <c r="L10" s="246"/>
      <c r="M10" s="246"/>
      <c r="N10" s="246"/>
      <c r="O10" s="246"/>
      <c r="P10" s="246"/>
      <c r="Q10" s="246"/>
      <c r="R10" s="111"/>
      <c r="S10" s="244">
        <v>0</v>
      </c>
    </row>
    <row r="11" spans="1:19" ht="23.1" customHeight="1">
      <c r="A11" s="168"/>
      <c r="B11" s="245" t="s">
        <v>592</v>
      </c>
      <c r="C11" s="111"/>
      <c r="D11" s="246"/>
      <c r="E11" s="246"/>
      <c r="F11" s="246"/>
      <c r="G11" s="246"/>
      <c r="H11" s="246"/>
      <c r="I11" s="246"/>
      <c r="J11" s="246"/>
      <c r="K11" s="246"/>
      <c r="L11" s="246"/>
      <c r="M11" s="246"/>
      <c r="N11" s="246"/>
      <c r="O11" s="246"/>
      <c r="P11" s="246"/>
      <c r="Q11" s="246"/>
      <c r="R11" s="111"/>
      <c r="S11" s="244">
        <v>0</v>
      </c>
    </row>
    <row r="12" spans="1:19" ht="23.1" customHeight="1">
      <c r="A12" s="245" t="s">
        <v>684</v>
      </c>
      <c r="B12" s="245" t="s">
        <v>2</v>
      </c>
      <c r="C12" s="111"/>
      <c r="D12" s="246"/>
      <c r="E12" s="246"/>
      <c r="F12" s="246"/>
      <c r="G12" s="246"/>
      <c r="H12" s="246"/>
      <c r="I12" s="246"/>
      <c r="J12" s="246"/>
      <c r="K12" s="246"/>
      <c r="L12" s="246"/>
      <c r="M12" s="246"/>
      <c r="N12" s="246"/>
      <c r="O12" s="246"/>
      <c r="P12" s="246"/>
      <c r="Q12" s="246"/>
      <c r="R12" s="111"/>
      <c r="S12" s="244">
        <v>0</v>
      </c>
    </row>
    <row r="13" spans="1:19" ht="23.1" customHeight="1">
      <c r="A13" s="168"/>
      <c r="B13" s="245" t="s">
        <v>605</v>
      </c>
      <c r="C13" s="111"/>
      <c r="D13" s="246"/>
      <c r="E13" s="246"/>
      <c r="F13" s="246"/>
      <c r="G13" s="246"/>
      <c r="H13" s="246"/>
      <c r="I13" s="246"/>
      <c r="J13" s="246"/>
      <c r="K13" s="246"/>
      <c r="L13" s="246"/>
      <c r="M13" s="246"/>
      <c r="N13" s="246"/>
      <c r="O13" s="246"/>
      <c r="P13" s="246"/>
      <c r="Q13" s="246"/>
      <c r="R13" s="111"/>
      <c r="S13" s="244">
        <v>0</v>
      </c>
    </row>
    <row r="14" spans="1:19" ht="23.1" customHeight="1">
      <c r="A14" s="168"/>
      <c r="B14" s="245" t="s">
        <v>606</v>
      </c>
      <c r="C14" s="111"/>
      <c r="D14" s="246"/>
      <c r="E14" s="246"/>
      <c r="F14" s="246"/>
      <c r="G14" s="246"/>
      <c r="H14" s="246"/>
      <c r="I14" s="246"/>
      <c r="J14" s="246"/>
      <c r="K14" s="246"/>
      <c r="L14" s="246"/>
      <c r="M14" s="246"/>
      <c r="N14" s="246"/>
      <c r="O14" s="246"/>
      <c r="P14" s="246"/>
      <c r="Q14" s="246"/>
      <c r="R14" s="111"/>
      <c r="S14" s="244">
        <v>0</v>
      </c>
    </row>
    <row r="15" spans="1:19" ht="23.1" customHeight="1">
      <c r="A15" s="168"/>
      <c r="B15" s="245" t="s">
        <v>592</v>
      </c>
      <c r="C15" s="111"/>
      <c r="D15" s="246"/>
      <c r="E15" s="246"/>
      <c r="F15" s="246"/>
      <c r="G15" s="246"/>
      <c r="H15" s="246"/>
      <c r="I15" s="246"/>
      <c r="J15" s="246"/>
      <c r="K15" s="246"/>
      <c r="L15" s="246"/>
      <c r="M15" s="246"/>
      <c r="N15" s="246"/>
      <c r="O15" s="246"/>
      <c r="P15" s="246"/>
      <c r="Q15" s="246"/>
      <c r="R15" s="111"/>
      <c r="S15" s="244">
        <v>0</v>
      </c>
    </row>
    <row r="16" spans="1:19" ht="23.1" customHeight="1">
      <c r="A16" s="245" t="s">
        <v>593</v>
      </c>
      <c r="B16" s="245" t="s">
        <v>2</v>
      </c>
      <c r="C16" s="111"/>
      <c r="D16" s="246"/>
      <c r="E16" s="246"/>
      <c r="F16" s="246"/>
      <c r="G16" s="246"/>
      <c r="H16" s="246"/>
      <c r="I16" s="246"/>
      <c r="J16" s="246"/>
      <c r="K16" s="246"/>
      <c r="L16" s="246"/>
      <c r="M16" s="246"/>
      <c r="N16" s="246"/>
      <c r="O16" s="246"/>
      <c r="P16" s="246"/>
      <c r="Q16" s="246"/>
      <c r="R16" s="111"/>
      <c r="S16" s="244">
        <v>0</v>
      </c>
    </row>
    <row r="17" spans="1:19" ht="23.1" customHeight="1">
      <c r="A17" s="168"/>
      <c r="B17" s="245" t="s">
        <v>605</v>
      </c>
      <c r="C17" s="111"/>
      <c r="D17" s="246"/>
      <c r="E17" s="246"/>
      <c r="F17" s="246"/>
      <c r="G17" s="246"/>
      <c r="H17" s="246"/>
      <c r="I17" s="246"/>
      <c r="J17" s="246"/>
      <c r="K17" s="246"/>
      <c r="L17" s="246"/>
      <c r="M17" s="246"/>
      <c r="N17" s="246"/>
      <c r="O17" s="246"/>
      <c r="P17" s="246"/>
      <c r="Q17" s="246"/>
      <c r="R17" s="111"/>
      <c r="S17" s="244">
        <v>0</v>
      </c>
    </row>
    <row r="18" spans="1:19" ht="23.1" customHeight="1">
      <c r="A18" s="168"/>
      <c r="B18" s="245" t="s">
        <v>606</v>
      </c>
      <c r="C18" s="111"/>
      <c r="D18" s="246"/>
      <c r="E18" s="246"/>
      <c r="F18" s="246"/>
      <c r="G18" s="246"/>
      <c r="H18" s="246"/>
      <c r="I18" s="246"/>
      <c r="J18" s="246"/>
      <c r="K18" s="246"/>
      <c r="L18" s="246"/>
      <c r="M18" s="246"/>
      <c r="N18" s="246"/>
      <c r="O18" s="246"/>
      <c r="P18" s="246"/>
      <c r="Q18" s="246"/>
      <c r="R18" s="111"/>
      <c r="S18" s="244">
        <v>0</v>
      </c>
    </row>
    <row r="19" spans="1:19" ht="23.1" customHeight="1">
      <c r="A19" s="168"/>
      <c r="B19" s="245" t="s">
        <v>592</v>
      </c>
      <c r="C19" s="111"/>
      <c r="D19" s="246"/>
      <c r="E19" s="246"/>
      <c r="F19" s="246"/>
      <c r="G19" s="246"/>
      <c r="H19" s="246"/>
      <c r="I19" s="246"/>
      <c r="J19" s="246"/>
      <c r="K19" s="246"/>
      <c r="L19" s="246"/>
      <c r="M19" s="246"/>
      <c r="N19" s="246"/>
      <c r="O19" s="246"/>
      <c r="P19" s="246"/>
      <c r="Q19" s="246"/>
      <c r="R19" s="111"/>
      <c r="S19" s="244">
        <v>0</v>
      </c>
    </row>
    <row r="20" spans="1:19" ht="23.1" customHeight="1">
      <c r="A20" s="168" t="s">
        <v>594</v>
      </c>
      <c r="B20" s="245" t="s">
        <v>2</v>
      </c>
      <c r="C20" s="111"/>
      <c r="D20" s="247">
        <v>2</v>
      </c>
      <c r="E20" s="247">
        <v>1</v>
      </c>
      <c r="F20" s="247">
        <v>11</v>
      </c>
      <c r="G20" s="246"/>
      <c r="H20" s="246"/>
      <c r="I20" s="246"/>
      <c r="J20" s="247">
        <v>4</v>
      </c>
      <c r="K20" s="247">
        <v>4</v>
      </c>
      <c r="L20" s="246"/>
      <c r="M20" s="247">
        <v>4</v>
      </c>
      <c r="N20" s="247">
        <v>6</v>
      </c>
      <c r="O20" s="247">
        <v>1</v>
      </c>
      <c r="P20" s="247">
        <v>2</v>
      </c>
      <c r="Q20" s="246"/>
      <c r="R20" s="111"/>
      <c r="S20" s="244">
        <v>35</v>
      </c>
    </row>
    <row r="21" spans="1:19" ht="23.1" customHeight="1">
      <c r="A21" s="168"/>
      <c r="B21" s="245" t="s">
        <v>605</v>
      </c>
      <c r="C21" s="111"/>
      <c r="D21" s="247">
        <v>4</v>
      </c>
      <c r="E21" s="247">
        <v>2</v>
      </c>
      <c r="F21" s="247">
        <v>33</v>
      </c>
      <c r="G21" s="246"/>
      <c r="H21" s="246"/>
      <c r="I21" s="246"/>
      <c r="J21" s="247">
        <v>14</v>
      </c>
      <c r="K21" s="247">
        <v>9</v>
      </c>
      <c r="L21" s="246"/>
      <c r="M21" s="247">
        <v>16</v>
      </c>
      <c r="N21" s="247">
        <v>17</v>
      </c>
      <c r="O21" s="247">
        <v>7</v>
      </c>
      <c r="P21" s="247">
        <v>7</v>
      </c>
      <c r="Q21" s="246"/>
      <c r="R21" s="111"/>
      <c r="S21" s="244">
        <v>109</v>
      </c>
    </row>
    <row r="22" spans="1:19" ht="23.1" customHeight="1">
      <c r="A22" s="168"/>
      <c r="B22" s="245" t="s">
        <v>606</v>
      </c>
      <c r="C22" s="111"/>
      <c r="D22" s="247"/>
      <c r="E22" s="247"/>
      <c r="F22" s="247">
        <v>3</v>
      </c>
      <c r="G22" s="246"/>
      <c r="H22" s="246"/>
      <c r="I22" s="246"/>
      <c r="J22" s="247"/>
      <c r="K22" s="247">
        <v>7</v>
      </c>
      <c r="L22" s="246"/>
      <c r="M22" s="247"/>
      <c r="N22" s="247">
        <v>12</v>
      </c>
      <c r="O22" s="247"/>
      <c r="P22" s="247"/>
      <c r="Q22" s="246"/>
      <c r="R22" s="111"/>
      <c r="S22" s="244">
        <v>22</v>
      </c>
    </row>
    <row r="23" spans="1:19" ht="23.1" customHeight="1">
      <c r="A23" s="168"/>
      <c r="B23" s="245" t="s">
        <v>592</v>
      </c>
      <c r="C23" s="111"/>
      <c r="D23" s="247"/>
      <c r="E23" s="247"/>
      <c r="F23" s="247"/>
      <c r="G23" s="246"/>
      <c r="H23" s="246"/>
      <c r="I23" s="246"/>
      <c r="J23" s="247"/>
      <c r="K23" s="247"/>
      <c r="L23" s="246"/>
      <c r="M23" s="247"/>
      <c r="N23" s="247"/>
      <c r="O23" s="247"/>
      <c r="P23" s="247"/>
      <c r="Q23" s="246"/>
      <c r="R23" s="111"/>
      <c r="S23" s="244">
        <v>0</v>
      </c>
    </row>
    <row r="24" spans="1:19" ht="23.1" customHeight="1">
      <c r="A24" s="168" t="s">
        <v>595</v>
      </c>
      <c r="B24" s="245" t="s">
        <v>2</v>
      </c>
      <c r="C24" s="111"/>
      <c r="D24" s="246"/>
      <c r="E24" s="246"/>
      <c r="F24" s="246"/>
      <c r="G24" s="246"/>
      <c r="H24" s="246"/>
      <c r="I24" s="246"/>
      <c r="J24" s="246"/>
      <c r="K24" s="246"/>
      <c r="L24" s="246"/>
      <c r="M24" s="246"/>
      <c r="N24" s="246"/>
      <c r="O24" s="246"/>
      <c r="P24" s="246"/>
      <c r="Q24" s="246"/>
      <c r="R24" s="111"/>
      <c r="S24" s="244">
        <v>0</v>
      </c>
    </row>
    <row r="25" spans="1:19" ht="23.1" customHeight="1">
      <c r="A25" s="168"/>
      <c r="B25" s="245" t="s">
        <v>605</v>
      </c>
      <c r="C25" s="111"/>
      <c r="D25" s="246"/>
      <c r="E25" s="246"/>
      <c r="F25" s="246"/>
      <c r="G25" s="246"/>
      <c r="H25" s="246"/>
      <c r="I25" s="246"/>
      <c r="J25" s="246"/>
      <c r="K25" s="246"/>
      <c r="L25" s="246"/>
      <c r="M25" s="246"/>
      <c r="N25" s="246"/>
      <c r="O25" s="246"/>
      <c r="P25" s="246"/>
      <c r="Q25" s="246"/>
      <c r="R25" s="111"/>
      <c r="S25" s="244">
        <v>0</v>
      </c>
    </row>
    <row r="26" spans="1:19" ht="23.1" customHeight="1">
      <c r="A26" s="168"/>
      <c r="B26" s="245" t="s">
        <v>606</v>
      </c>
      <c r="C26" s="111"/>
      <c r="D26" s="246"/>
      <c r="E26" s="246"/>
      <c r="F26" s="246"/>
      <c r="G26" s="246"/>
      <c r="H26" s="246"/>
      <c r="I26" s="246"/>
      <c r="J26" s="246"/>
      <c r="K26" s="246"/>
      <c r="L26" s="246"/>
      <c r="M26" s="246"/>
      <c r="N26" s="246"/>
      <c r="O26" s="246"/>
      <c r="P26" s="246"/>
      <c r="Q26" s="246"/>
      <c r="R26" s="111"/>
      <c r="S26" s="244">
        <v>0</v>
      </c>
    </row>
    <row r="27" spans="1:19" ht="23.1" customHeight="1">
      <c r="A27" s="168" t="s">
        <v>596</v>
      </c>
      <c r="B27" s="245" t="s">
        <v>2</v>
      </c>
      <c r="C27" s="111"/>
      <c r="D27" s="246"/>
      <c r="E27" s="246"/>
      <c r="F27" s="246"/>
      <c r="G27" s="246"/>
      <c r="H27" s="246"/>
      <c r="I27" s="246"/>
      <c r="J27" s="246"/>
      <c r="K27" s="246"/>
      <c r="L27" s="246"/>
      <c r="M27" s="246"/>
      <c r="N27" s="246"/>
      <c r="O27" s="246"/>
      <c r="P27" s="246"/>
      <c r="Q27" s="246"/>
      <c r="R27" s="111"/>
      <c r="S27" s="244">
        <v>0</v>
      </c>
    </row>
    <row r="28" spans="1:19" ht="23.1" customHeight="1">
      <c r="A28" s="168"/>
      <c r="B28" s="245" t="s">
        <v>605</v>
      </c>
      <c r="C28" s="111"/>
      <c r="D28" s="246"/>
      <c r="E28" s="246"/>
      <c r="F28" s="246"/>
      <c r="G28" s="246"/>
      <c r="H28" s="246"/>
      <c r="I28" s="246"/>
      <c r="J28" s="246"/>
      <c r="K28" s="246"/>
      <c r="L28" s="246"/>
      <c r="M28" s="246"/>
      <c r="N28" s="246"/>
      <c r="O28" s="246"/>
      <c r="P28" s="246"/>
      <c r="Q28" s="246"/>
      <c r="R28" s="111"/>
      <c r="S28" s="244">
        <v>0</v>
      </c>
    </row>
    <row r="29" spans="1:19" ht="23.1" customHeight="1">
      <c r="A29" s="168"/>
      <c r="B29" s="245" t="s">
        <v>606</v>
      </c>
      <c r="C29" s="111"/>
      <c r="D29" s="246"/>
      <c r="E29" s="246"/>
      <c r="F29" s="246"/>
      <c r="G29" s="246"/>
      <c r="H29" s="246"/>
      <c r="I29" s="246"/>
      <c r="J29" s="246"/>
      <c r="K29" s="246"/>
      <c r="L29" s="246"/>
      <c r="M29" s="246"/>
      <c r="N29" s="246"/>
      <c r="O29" s="246"/>
      <c r="P29" s="246"/>
      <c r="Q29" s="246"/>
      <c r="R29" s="111"/>
      <c r="S29" s="244">
        <v>0</v>
      </c>
    </row>
    <row r="30" spans="1:19" ht="23.1" customHeight="1">
      <c r="A30" s="168" t="s">
        <v>597</v>
      </c>
      <c r="B30" s="245" t="s">
        <v>2</v>
      </c>
      <c r="C30" s="111"/>
      <c r="D30" s="246"/>
      <c r="E30" s="246"/>
      <c r="F30" s="246"/>
      <c r="G30" s="246"/>
      <c r="H30" s="246"/>
      <c r="I30" s="246"/>
      <c r="J30" s="246"/>
      <c r="K30" s="247">
        <v>1</v>
      </c>
      <c r="L30" s="246"/>
      <c r="M30" s="246"/>
      <c r="N30" s="246"/>
      <c r="O30" s="246"/>
      <c r="P30" s="246"/>
      <c r="Q30" s="246"/>
      <c r="R30" s="111"/>
      <c r="S30" s="244">
        <v>1</v>
      </c>
    </row>
    <row r="31" spans="1:19" ht="23.1" customHeight="1">
      <c r="A31" s="168"/>
      <c r="B31" s="245" t="s">
        <v>605</v>
      </c>
      <c r="C31" s="111"/>
      <c r="D31" s="246"/>
      <c r="E31" s="246"/>
      <c r="F31" s="246"/>
      <c r="G31" s="246"/>
      <c r="H31" s="246"/>
      <c r="I31" s="246"/>
      <c r="J31" s="246"/>
      <c r="K31" s="247">
        <v>1</v>
      </c>
      <c r="L31" s="246"/>
      <c r="M31" s="246"/>
      <c r="N31" s="246"/>
      <c r="O31" s="246"/>
      <c r="P31" s="246"/>
      <c r="Q31" s="246"/>
      <c r="R31" s="111"/>
      <c r="S31" s="244">
        <v>1</v>
      </c>
    </row>
    <row r="32" spans="1:19" ht="23.1" customHeight="1">
      <c r="A32" s="168" t="s">
        <v>598</v>
      </c>
      <c r="B32" s="245" t="s">
        <v>2</v>
      </c>
      <c r="C32" s="111"/>
      <c r="D32" s="247">
        <v>1</v>
      </c>
      <c r="E32" s="246"/>
      <c r="F32" s="246"/>
      <c r="G32" s="246"/>
      <c r="H32" s="246"/>
      <c r="I32" s="247">
        <v>1</v>
      </c>
      <c r="J32" s="246"/>
      <c r="K32" s="247">
        <v>1</v>
      </c>
      <c r="L32" s="246"/>
      <c r="M32" s="246"/>
      <c r="N32" s="246"/>
      <c r="O32" s="246"/>
      <c r="P32" s="247">
        <v>1</v>
      </c>
      <c r="Q32" s="246"/>
      <c r="R32" s="111"/>
      <c r="S32" s="244">
        <v>4</v>
      </c>
    </row>
    <row r="33" spans="1:19" ht="23.1" customHeight="1">
      <c r="A33" s="168"/>
      <c r="B33" s="245" t="s">
        <v>605</v>
      </c>
      <c r="C33" s="111"/>
      <c r="D33" s="247">
        <v>1</v>
      </c>
      <c r="E33" s="246"/>
      <c r="F33" s="246"/>
      <c r="G33" s="246"/>
      <c r="H33" s="246"/>
      <c r="I33" s="247">
        <v>1</v>
      </c>
      <c r="J33" s="246"/>
      <c r="K33" s="247">
        <v>1</v>
      </c>
      <c r="L33" s="246"/>
      <c r="M33" s="246"/>
      <c r="N33" s="246"/>
      <c r="O33" s="246"/>
      <c r="P33" s="247">
        <v>1</v>
      </c>
      <c r="Q33" s="246"/>
      <c r="R33" s="111"/>
      <c r="S33" s="244">
        <v>4</v>
      </c>
    </row>
    <row r="34" spans="1:19" ht="23.1" customHeight="1">
      <c r="A34" s="168" t="s">
        <v>599</v>
      </c>
      <c r="B34" s="245" t="s">
        <v>2</v>
      </c>
      <c r="C34" s="111"/>
      <c r="D34" s="246"/>
      <c r="E34" s="246"/>
      <c r="F34" s="246"/>
      <c r="G34" s="246"/>
      <c r="H34" s="246"/>
      <c r="I34" s="246"/>
      <c r="J34" s="246"/>
      <c r="K34" s="246"/>
      <c r="L34" s="246"/>
      <c r="M34" s="246"/>
      <c r="N34" s="246"/>
      <c r="O34" s="246"/>
      <c r="P34" s="246"/>
      <c r="Q34" s="246"/>
      <c r="R34" s="111"/>
      <c r="S34" s="244">
        <v>0</v>
      </c>
    </row>
    <row r="35" spans="1:19" ht="23.1" customHeight="1">
      <c r="A35" s="168"/>
      <c r="B35" s="245" t="s">
        <v>605</v>
      </c>
      <c r="C35" s="111"/>
      <c r="D35" s="246"/>
      <c r="E35" s="246"/>
      <c r="F35" s="246"/>
      <c r="G35" s="246"/>
      <c r="H35" s="246"/>
      <c r="I35" s="246"/>
      <c r="J35" s="246"/>
      <c r="K35" s="246"/>
      <c r="L35" s="246"/>
      <c r="M35" s="246"/>
      <c r="N35" s="246"/>
      <c r="O35" s="246"/>
      <c r="P35" s="246"/>
      <c r="Q35" s="246"/>
      <c r="R35" s="111"/>
      <c r="S35" s="244">
        <v>0</v>
      </c>
    </row>
    <row r="36" spans="1:19" ht="23.1" customHeight="1">
      <c r="A36" s="168" t="s">
        <v>600</v>
      </c>
      <c r="B36" s="245" t="s">
        <v>2</v>
      </c>
      <c r="C36" s="111"/>
      <c r="D36" s="246"/>
      <c r="E36" s="247">
        <v>1</v>
      </c>
      <c r="F36" s="247">
        <v>1</v>
      </c>
      <c r="G36" s="246"/>
      <c r="H36" s="246"/>
      <c r="I36" s="246"/>
      <c r="J36" s="246"/>
      <c r="K36" s="246"/>
      <c r="L36" s="247">
        <v>1</v>
      </c>
      <c r="M36" s="246"/>
      <c r="N36" s="246"/>
      <c r="O36" s="246"/>
      <c r="P36" s="247">
        <v>1</v>
      </c>
      <c r="Q36" s="246"/>
      <c r="R36" s="111"/>
      <c r="S36" s="244">
        <v>4</v>
      </c>
    </row>
    <row r="37" spans="1:19" ht="23.1" customHeight="1">
      <c r="A37" s="168"/>
      <c r="B37" s="245" t="s">
        <v>605</v>
      </c>
      <c r="C37" s="111"/>
      <c r="D37" s="246"/>
      <c r="E37" s="247">
        <v>1</v>
      </c>
      <c r="F37" s="247">
        <v>1</v>
      </c>
      <c r="G37" s="246"/>
      <c r="H37" s="246"/>
      <c r="I37" s="246"/>
      <c r="J37" s="246"/>
      <c r="K37" s="246"/>
      <c r="L37" s="247">
        <v>1</v>
      </c>
      <c r="M37" s="246"/>
      <c r="N37" s="246"/>
      <c r="O37" s="246"/>
      <c r="P37" s="247">
        <v>1</v>
      </c>
      <c r="Q37" s="246"/>
      <c r="R37" s="111"/>
      <c r="S37" s="244">
        <v>4</v>
      </c>
    </row>
    <row r="38" spans="1:19" ht="23.1" customHeight="1">
      <c r="A38" s="168" t="s">
        <v>601</v>
      </c>
      <c r="B38" s="245" t="s">
        <v>2</v>
      </c>
      <c r="C38" s="111"/>
      <c r="D38" s="246"/>
      <c r="E38" s="246"/>
      <c r="F38" s="246"/>
      <c r="G38" s="246"/>
      <c r="H38" s="246"/>
      <c r="I38" s="246"/>
      <c r="J38" s="246"/>
      <c r="K38" s="246"/>
      <c r="L38" s="246"/>
      <c r="M38" s="246"/>
      <c r="N38" s="246"/>
      <c r="O38" s="246"/>
      <c r="P38" s="246"/>
      <c r="Q38" s="246"/>
      <c r="R38" s="111"/>
      <c r="S38" s="244">
        <v>0</v>
      </c>
    </row>
    <row r="39" spans="1:19" ht="23.1" customHeight="1">
      <c r="A39" s="168"/>
      <c r="B39" s="245" t="s">
        <v>605</v>
      </c>
      <c r="C39" s="111"/>
      <c r="D39" s="246"/>
      <c r="E39" s="246"/>
      <c r="F39" s="246"/>
      <c r="G39" s="246"/>
      <c r="H39" s="246"/>
      <c r="I39" s="246"/>
      <c r="J39" s="246"/>
      <c r="K39" s="246"/>
      <c r="L39" s="246"/>
      <c r="M39" s="246"/>
      <c r="N39" s="246"/>
      <c r="O39" s="246"/>
      <c r="P39" s="246"/>
      <c r="Q39" s="246"/>
      <c r="R39" s="111"/>
      <c r="S39" s="244">
        <v>0</v>
      </c>
    </row>
    <row r="40" spans="1:19" ht="23.1" customHeight="1">
      <c r="A40" s="168" t="s">
        <v>602</v>
      </c>
      <c r="B40" s="245" t="s">
        <v>2</v>
      </c>
      <c r="C40" s="111"/>
      <c r="D40" s="246"/>
      <c r="E40" s="246"/>
      <c r="F40" s="246"/>
      <c r="G40" s="246"/>
      <c r="H40" s="246"/>
      <c r="I40" s="246"/>
      <c r="J40" s="246"/>
      <c r="K40" s="247">
        <v>1</v>
      </c>
      <c r="L40" s="246"/>
      <c r="M40" s="246"/>
      <c r="N40" s="246"/>
      <c r="O40" s="246"/>
      <c r="P40" s="246"/>
      <c r="Q40" s="246"/>
      <c r="R40" s="111"/>
      <c r="S40" s="244">
        <v>1</v>
      </c>
    </row>
    <row r="41" spans="1:19" ht="23.1" customHeight="1">
      <c r="A41" s="168"/>
      <c r="B41" s="245" t="s">
        <v>605</v>
      </c>
      <c r="C41" s="111"/>
      <c r="D41" s="246"/>
      <c r="E41" s="246"/>
      <c r="F41" s="246"/>
      <c r="G41" s="246"/>
      <c r="H41" s="246"/>
      <c r="I41" s="246"/>
      <c r="J41" s="246"/>
      <c r="K41" s="247">
        <v>1</v>
      </c>
      <c r="L41" s="246"/>
      <c r="M41" s="246"/>
      <c r="N41" s="246"/>
      <c r="O41" s="246"/>
      <c r="P41" s="246"/>
      <c r="Q41" s="246"/>
      <c r="R41" s="111"/>
      <c r="S41" s="244">
        <v>1</v>
      </c>
    </row>
    <row r="42" spans="1:19" ht="23.1" customHeight="1">
      <c r="A42" s="168" t="s">
        <v>603</v>
      </c>
      <c r="B42" s="245" t="s">
        <v>2</v>
      </c>
      <c r="C42" s="111"/>
      <c r="D42" s="247">
        <v>1</v>
      </c>
      <c r="E42" s="247">
        <v>4</v>
      </c>
      <c r="F42" s="247">
        <v>7</v>
      </c>
      <c r="G42" s="246"/>
      <c r="H42" s="246"/>
      <c r="I42" s="247">
        <v>2</v>
      </c>
      <c r="J42" s="246"/>
      <c r="K42" s="247">
        <v>11</v>
      </c>
      <c r="L42" s="246"/>
      <c r="M42" s="247">
        <v>6</v>
      </c>
      <c r="N42" s="246"/>
      <c r="O42" s="247">
        <v>2</v>
      </c>
      <c r="P42" s="246"/>
      <c r="Q42" s="247">
        <v>10</v>
      </c>
      <c r="R42" s="111"/>
      <c r="S42" s="244">
        <v>43</v>
      </c>
    </row>
    <row r="43" spans="1:19" ht="23.1" customHeight="1">
      <c r="A43" s="245"/>
      <c r="B43" s="245" t="s">
        <v>605</v>
      </c>
      <c r="C43" s="111"/>
      <c r="D43" s="247">
        <v>5</v>
      </c>
      <c r="E43" s="247">
        <v>11</v>
      </c>
      <c r="F43" s="247">
        <v>9</v>
      </c>
      <c r="G43" s="246"/>
      <c r="H43" s="246"/>
      <c r="I43" s="247">
        <v>11</v>
      </c>
      <c r="J43" s="246"/>
      <c r="K43" s="247">
        <v>42</v>
      </c>
      <c r="L43" s="246"/>
      <c r="M43" s="247">
        <v>11</v>
      </c>
      <c r="N43" s="246"/>
      <c r="O43" s="247">
        <v>2</v>
      </c>
      <c r="P43" s="246"/>
      <c r="Q43" s="247">
        <v>10</v>
      </c>
      <c r="R43" s="111"/>
      <c r="S43" s="244">
        <v>101</v>
      </c>
    </row>
    <row r="44" spans="1:19" ht="23.1" customHeight="1">
      <c r="A44" s="168" t="s">
        <v>604</v>
      </c>
      <c r="B44" s="245" t="s">
        <v>2</v>
      </c>
      <c r="C44" s="111"/>
      <c r="D44" s="246"/>
      <c r="E44" s="246"/>
      <c r="F44" s="247">
        <v>1</v>
      </c>
      <c r="G44" s="246"/>
      <c r="H44" s="246"/>
      <c r="I44" s="246"/>
      <c r="J44" s="247">
        <v>1</v>
      </c>
      <c r="K44" s="247">
        <v>2</v>
      </c>
      <c r="L44" s="246"/>
      <c r="M44" s="246"/>
      <c r="N44" s="246"/>
      <c r="O44" s="246"/>
      <c r="P44" s="246"/>
      <c r="Q44" s="247">
        <v>1</v>
      </c>
      <c r="R44" s="111"/>
      <c r="S44" s="244">
        <v>5</v>
      </c>
    </row>
    <row r="45" spans="1:19" ht="23.1" customHeight="1">
      <c r="A45" s="168"/>
      <c r="B45" s="245" t="s">
        <v>605</v>
      </c>
      <c r="C45" s="111"/>
      <c r="D45" s="246"/>
      <c r="E45" s="246"/>
      <c r="F45" s="247">
        <v>1</v>
      </c>
      <c r="G45" s="246"/>
      <c r="H45" s="246"/>
      <c r="I45" s="246"/>
      <c r="J45" s="247">
        <v>1</v>
      </c>
      <c r="K45" s="247">
        <v>2</v>
      </c>
      <c r="L45" s="246"/>
      <c r="M45" s="246"/>
      <c r="N45" s="246"/>
      <c r="O45" s="246"/>
      <c r="P45" s="246"/>
      <c r="Q45" s="247">
        <v>1</v>
      </c>
      <c r="R45" s="111"/>
      <c r="S45" s="244">
        <v>5</v>
      </c>
    </row>
    <row r="46" spans="1:19" ht="8.1" customHeight="1">
      <c r="A46" s="181"/>
      <c r="B46" s="111"/>
      <c r="C46" s="111"/>
      <c r="D46" s="111"/>
      <c r="E46" s="111"/>
      <c r="F46" s="111"/>
      <c r="G46" s="109"/>
      <c r="H46" s="109"/>
      <c r="I46" s="109"/>
      <c r="J46" s="109"/>
      <c r="K46" s="109"/>
      <c r="L46" s="109"/>
      <c r="M46" s="109"/>
      <c r="N46" s="109"/>
      <c r="O46" s="109"/>
      <c r="P46" s="109"/>
      <c r="Q46" s="109"/>
      <c r="R46" s="109"/>
      <c r="S46" s="109"/>
    </row>
    <row r="47" spans="1:19" ht="23.1" customHeight="1">
      <c r="A47" s="619" t="s">
        <v>69</v>
      </c>
      <c r="B47" s="134" t="s">
        <v>2</v>
      </c>
      <c r="C47" s="111"/>
      <c r="D47" s="129">
        <v>4</v>
      </c>
      <c r="E47" s="129">
        <v>6</v>
      </c>
      <c r="F47" s="129">
        <v>20</v>
      </c>
      <c r="G47" s="129">
        <v>0</v>
      </c>
      <c r="H47" s="129">
        <v>0</v>
      </c>
      <c r="I47" s="129">
        <v>3</v>
      </c>
      <c r="J47" s="129">
        <v>5</v>
      </c>
      <c r="K47" s="129">
        <v>20</v>
      </c>
      <c r="L47" s="129">
        <v>1</v>
      </c>
      <c r="M47" s="129">
        <v>10</v>
      </c>
      <c r="N47" s="129">
        <v>6</v>
      </c>
      <c r="O47" s="129">
        <v>3</v>
      </c>
      <c r="P47" s="129">
        <v>4</v>
      </c>
      <c r="Q47" s="129">
        <v>11</v>
      </c>
      <c r="R47" s="111"/>
      <c r="S47" s="129">
        <v>93</v>
      </c>
    </row>
    <row r="48" spans="1:19" ht="23.1" customHeight="1">
      <c r="A48" s="619"/>
      <c r="B48" s="134" t="s">
        <v>605</v>
      </c>
      <c r="C48" s="111"/>
      <c r="D48" s="129">
        <v>10</v>
      </c>
      <c r="E48" s="129">
        <v>14</v>
      </c>
      <c r="F48" s="129">
        <v>44</v>
      </c>
      <c r="G48" s="129">
        <v>0</v>
      </c>
      <c r="H48" s="129">
        <v>0</v>
      </c>
      <c r="I48" s="129">
        <v>12</v>
      </c>
      <c r="J48" s="129">
        <v>15</v>
      </c>
      <c r="K48" s="129">
        <v>56</v>
      </c>
      <c r="L48" s="129">
        <v>1</v>
      </c>
      <c r="M48" s="129">
        <v>27</v>
      </c>
      <c r="N48" s="129">
        <v>17</v>
      </c>
      <c r="O48" s="129">
        <v>9</v>
      </c>
      <c r="P48" s="129">
        <v>9</v>
      </c>
      <c r="Q48" s="129">
        <v>11</v>
      </c>
      <c r="R48" s="111"/>
      <c r="S48" s="129">
        <v>225</v>
      </c>
    </row>
    <row r="49" spans="1:19">
      <c r="A49" s="115"/>
      <c r="B49" s="115"/>
      <c r="C49" s="109"/>
      <c r="D49" s="109"/>
      <c r="E49" s="109"/>
      <c r="F49" s="109"/>
      <c r="G49" s="109"/>
      <c r="H49" s="109"/>
      <c r="I49" s="109"/>
      <c r="J49" s="109"/>
      <c r="K49" s="109"/>
      <c r="L49" s="109"/>
      <c r="M49" s="109"/>
      <c r="N49" s="109"/>
      <c r="O49" s="109"/>
      <c r="P49" s="109"/>
      <c r="Q49" s="109"/>
      <c r="R49" s="109"/>
      <c r="S49" s="109"/>
    </row>
    <row r="50" spans="1:19" s="250" customFormat="1" ht="28.5" customHeight="1">
      <c r="A50" s="616" t="s">
        <v>723</v>
      </c>
      <c r="B50" s="616"/>
      <c r="C50" s="616"/>
      <c r="D50" s="616"/>
      <c r="E50" s="616"/>
      <c r="F50" s="616"/>
      <c r="G50" s="616"/>
      <c r="H50" s="616"/>
      <c r="I50" s="616"/>
      <c r="J50" s="616"/>
      <c r="K50" s="616"/>
      <c r="L50" s="616"/>
      <c r="M50" s="616"/>
      <c r="N50" s="616"/>
      <c r="O50" s="616"/>
      <c r="P50" s="616"/>
      <c r="Q50" s="616"/>
      <c r="R50" s="616"/>
      <c r="S50" s="616"/>
    </row>
    <row r="51" spans="1:19" ht="10.95" customHeight="1">
      <c r="A51" s="250"/>
      <c r="B51" s="109"/>
      <c r="C51" s="109"/>
      <c r="D51" s="109"/>
      <c r="E51" s="109"/>
      <c r="F51" s="109"/>
      <c r="G51" s="109"/>
      <c r="H51" s="109"/>
      <c r="I51" s="109"/>
      <c r="J51" s="109"/>
      <c r="K51" s="109"/>
      <c r="L51" s="109"/>
      <c r="M51" s="109"/>
      <c r="N51" s="109"/>
      <c r="O51" s="109"/>
      <c r="P51" s="109"/>
      <c r="Q51" s="109"/>
      <c r="R51" s="109"/>
      <c r="S51" s="109"/>
    </row>
    <row r="52" spans="1:19" ht="18" customHeight="1">
      <c r="A52" s="248" t="s">
        <v>82</v>
      </c>
      <c r="B52" s="109"/>
      <c r="C52" s="109"/>
      <c r="D52" s="109"/>
      <c r="E52" s="109"/>
      <c r="F52" s="109"/>
      <c r="G52" s="109"/>
      <c r="H52" s="109"/>
      <c r="I52" s="109"/>
      <c r="J52" s="109"/>
      <c r="K52" s="109"/>
      <c r="L52" s="109"/>
      <c r="M52" s="109"/>
      <c r="N52" s="109"/>
      <c r="O52" s="109"/>
      <c r="P52" s="109"/>
      <c r="Q52" s="109"/>
      <c r="R52" s="109"/>
      <c r="S52" s="109"/>
    </row>
    <row r="53" spans="1:19" ht="18" customHeight="1">
      <c r="A53" s="249"/>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8" firstPageNumber="54"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BEA4-FB88-4EA8-9D43-3A25D745F448}">
  <sheetPr>
    <tabColor theme="0" tint="-4.9989318521683403E-2"/>
  </sheetPr>
  <dimension ref="A1:R30"/>
  <sheetViews>
    <sheetView view="pageBreakPreview" zoomScale="60" zoomScaleNormal="100" workbookViewId="0">
      <selection activeCell="D39" sqref="D39"/>
    </sheetView>
  </sheetViews>
  <sheetFormatPr baseColWidth="10" defaultRowHeight="13.2"/>
  <cols>
    <col min="1" max="1" width="45.6640625" customWidth="1"/>
    <col min="2" max="2" width="1.6640625" customWidth="1"/>
    <col min="3" max="16" width="15.5546875" customWidth="1"/>
    <col min="17" max="17" width="1.6640625" customWidth="1"/>
    <col min="18" max="18" width="12.6640625" customWidth="1"/>
  </cols>
  <sheetData>
    <row r="1" spans="1:18" ht="24.9" customHeight="1">
      <c r="A1" s="109" t="s">
        <v>22</v>
      </c>
      <c r="B1" s="109"/>
      <c r="C1" s="109"/>
      <c r="D1" s="109"/>
      <c r="E1" s="109"/>
      <c r="F1" s="109"/>
      <c r="G1" s="109"/>
      <c r="H1" s="109"/>
      <c r="I1" s="109"/>
      <c r="J1" s="109"/>
      <c r="K1" s="109"/>
      <c r="L1" s="109"/>
      <c r="M1" s="109"/>
      <c r="N1" s="109"/>
      <c r="O1" s="109"/>
      <c r="P1" s="109"/>
      <c r="Q1" s="109"/>
      <c r="R1" s="109"/>
    </row>
    <row r="2" spans="1:18" ht="69.900000000000006" customHeight="1">
      <c r="A2" s="571" t="s">
        <v>608</v>
      </c>
      <c r="B2" s="571"/>
      <c r="C2" s="571"/>
      <c r="D2" s="571"/>
      <c r="E2" s="571"/>
      <c r="F2" s="571"/>
      <c r="G2" s="571"/>
      <c r="H2" s="571"/>
      <c r="I2" s="571"/>
      <c r="J2" s="571"/>
      <c r="K2" s="571"/>
      <c r="L2" s="571"/>
      <c r="M2" s="571"/>
      <c r="N2" s="571"/>
      <c r="O2" s="571"/>
      <c r="P2" s="571"/>
      <c r="Q2" s="571"/>
      <c r="R2" s="571"/>
    </row>
    <row r="3" spans="1:18" ht="24.9" customHeight="1">
      <c r="A3" s="571" t="str">
        <f>UPPER(CONCATENATE("Septiembre 2022"))</f>
        <v>SEPTIEMBRE 2022</v>
      </c>
      <c r="B3" s="571"/>
      <c r="C3" s="571"/>
      <c r="D3" s="571"/>
      <c r="E3" s="571"/>
      <c r="F3" s="571"/>
      <c r="G3" s="571"/>
      <c r="H3" s="571"/>
      <c r="I3" s="571"/>
      <c r="J3" s="571"/>
      <c r="K3" s="571"/>
      <c r="L3" s="571"/>
      <c r="M3" s="571"/>
      <c r="N3" s="571"/>
      <c r="O3" s="571"/>
      <c r="P3" s="571"/>
      <c r="Q3" s="571"/>
      <c r="R3" s="571"/>
    </row>
    <row r="4" spans="1:18" ht="124.5" customHeight="1">
      <c r="A4" s="115"/>
      <c r="B4" s="109"/>
      <c r="C4" s="109"/>
      <c r="D4" s="109"/>
      <c r="E4" s="109"/>
      <c r="F4" s="109"/>
      <c r="G4" s="109"/>
      <c r="H4" s="109"/>
      <c r="I4" s="109"/>
      <c r="J4" s="109"/>
      <c r="K4" s="109"/>
      <c r="L4" s="109"/>
      <c r="M4" s="109"/>
      <c r="N4" s="109"/>
      <c r="O4" s="109"/>
      <c r="P4" s="109"/>
      <c r="Q4" s="109"/>
      <c r="R4" s="109"/>
    </row>
    <row r="5" spans="1:18" ht="61.5" customHeight="1">
      <c r="A5" s="325" t="s">
        <v>609</v>
      </c>
      <c r="B5" s="226"/>
      <c r="C5" s="325" t="s">
        <v>685</v>
      </c>
      <c r="D5" s="325" t="s">
        <v>684</v>
      </c>
      <c r="E5" s="325" t="s">
        <v>593</v>
      </c>
      <c r="F5" s="325" t="s">
        <v>594</v>
      </c>
      <c r="G5" s="325" t="s">
        <v>595</v>
      </c>
      <c r="H5" s="325" t="s">
        <v>596</v>
      </c>
      <c r="I5" s="325" t="s">
        <v>597</v>
      </c>
      <c r="J5" s="325" t="s">
        <v>598</v>
      </c>
      <c r="K5" s="325" t="s">
        <v>599</v>
      </c>
      <c r="L5" s="325" t="s">
        <v>600</v>
      </c>
      <c r="M5" s="325" t="s">
        <v>601</v>
      </c>
      <c r="N5" s="325" t="s">
        <v>602</v>
      </c>
      <c r="O5" s="325" t="s">
        <v>603</v>
      </c>
      <c r="P5" s="325" t="s">
        <v>604</v>
      </c>
      <c r="Q5" s="226"/>
      <c r="R5" s="325" t="s">
        <v>69</v>
      </c>
    </row>
    <row r="6" spans="1:18" ht="8.1" customHeight="1">
      <c r="A6" s="353"/>
      <c r="B6" s="140"/>
      <c r="C6" s="354"/>
      <c r="D6" s="354"/>
      <c r="E6" s="354"/>
      <c r="F6" s="354"/>
      <c r="G6" s="354"/>
      <c r="H6" s="354"/>
      <c r="I6" s="354"/>
      <c r="J6" s="354"/>
      <c r="K6" s="354"/>
      <c r="L6" s="354"/>
      <c r="M6" s="354"/>
      <c r="N6" s="354"/>
      <c r="O6" s="354"/>
      <c r="P6" s="354"/>
      <c r="Q6" s="140"/>
      <c r="R6" s="354"/>
    </row>
    <row r="7" spans="1:18" ht="53.25" customHeight="1">
      <c r="A7" s="237" t="s">
        <v>610</v>
      </c>
      <c r="B7" s="251"/>
      <c r="C7" s="219">
        <v>1</v>
      </c>
      <c r="D7" s="219" t="s">
        <v>611</v>
      </c>
      <c r="E7" s="219" t="s">
        <v>611</v>
      </c>
      <c r="F7" s="219">
        <v>2</v>
      </c>
      <c r="G7" s="219" t="s">
        <v>611</v>
      </c>
      <c r="H7" s="219" t="s">
        <v>611</v>
      </c>
      <c r="I7" s="219" t="s">
        <v>611</v>
      </c>
      <c r="J7" s="219" t="s">
        <v>611</v>
      </c>
      <c r="K7" s="219" t="s">
        <v>611</v>
      </c>
      <c r="L7" s="219" t="s">
        <v>611</v>
      </c>
      <c r="M7" s="219" t="s">
        <v>611</v>
      </c>
      <c r="N7" s="219" t="s">
        <v>611</v>
      </c>
      <c r="O7" s="219" t="s">
        <v>611</v>
      </c>
      <c r="P7" s="219" t="s">
        <v>611</v>
      </c>
      <c r="Q7" s="252"/>
      <c r="R7" s="227">
        <v>3</v>
      </c>
    </row>
    <row r="8" spans="1:18" ht="53.25" customHeight="1">
      <c r="A8" s="253" t="s">
        <v>79</v>
      </c>
      <c r="B8" s="252"/>
      <c r="C8" s="219" t="s">
        <v>611</v>
      </c>
      <c r="D8" s="219" t="s">
        <v>611</v>
      </c>
      <c r="E8" s="219" t="s">
        <v>611</v>
      </c>
      <c r="F8" s="219">
        <v>53</v>
      </c>
      <c r="G8" s="219" t="s">
        <v>611</v>
      </c>
      <c r="H8" s="219" t="s">
        <v>611</v>
      </c>
      <c r="I8" s="219">
        <v>6</v>
      </c>
      <c r="J8" s="219">
        <v>3</v>
      </c>
      <c r="K8" s="219" t="s">
        <v>611</v>
      </c>
      <c r="L8" s="219">
        <v>7</v>
      </c>
      <c r="M8" s="219" t="s">
        <v>611</v>
      </c>
      <c r="N8" s="219" t="s">
        <v>611</v>
      </c>
      <c r="O8" s="219">
        <v>51</v>
      </c>
      <c r="P8" s="219">
        <v>3</v>
      </c>
      <c r="Q8" s="252"/>
      <c r="R8" s="227">
        <v>123</v>
      </c>
    </row>
    <row r="9" spans="1:18" ht="53.25" customHeight="1">
      <c r="A9" s="253" t="s">
        <v>77</v>
      </c>
      <c r="B9" s="254"/>
      <c r="C9" s="219" t="s">
        <v>611</v>
      </c>
      <c r="D9" s="219" t="s">
        <v>611</v>
      </c>
      <c r="E9" s="219" t="s">
        <v>611</v>
      </c>
      <c r="F9" s="219">
        <v>70</v>
      </c>
      <c r="G9" s="219" t="s">
        <v>611</v>
      </c>
      <c r="H9" s="219" t="s">
        <v>611</v>
      </c>
      <c r="I9" s="219">
        <v>1</v>
      </c>
      <c r="J9" s="219">
        <v>8</v>
      </c>
      <c r="K9" s="219">
        <v>1</v>
      </c>
      <c r="L9" s="219">
        <v>32</v>
      </c>
      <c r="M9" s="219" t="s">
        <v>611</v>
      </c>
      <c r="N9" s="219">
        <v>1</v>
      </c>
      <c r="O9" s="219">
        <v>135</v>
      </c>
      <c r="P9" s="219">
        <v>7</v>
      </c>
      <c r="Q9" s="252"/>
      <c r="R9" s="227">
        <v>255</v>
      </c>
    </row>
    <row r="10" spans="1:18" ht="53.25" customHeight="1">
      <c r="A10" s="253" t="s">
        <v>612</v>
      </c>
      <c r="B10" s="254"/>
      <c r="C10" s="219" t="s">
        <v>611</v>
      </c>
      <c r="D10" s="219" t="s">
        <v>611</v>
      </c>
      <c r="E10" s="219" t="s">
        <v>611</v>
      </c>
      <c r="F10" s="219" t="s">
        <v>611</v>
      </c>
      <c r="G10" s="219" t="s">
        <v>611</v>
      </c>
      <c r="H10" s="219" t="s">
        <v>611</v>
      </c>
      <c r="I10" s="219" t="s">
        <v>611</v>
      </c>
      <c r="J10" s="219" t="s">
        <v>611</v>
      </c>
      <c r="K10" s="219" t="s">
        <v>611</v>
      </c>
      <c r="L10" s="219" t="s">
        <v>611</v>
      </c>
      <c r="M10" s="219" t="s">
        <v>611</v>
      </c>
      <c r="N10" s="219" t="s">
        <v>611</v>
      </c>
      <c r="O10" s="219" t="s">
        <v>611</v>
      </c>
      <c r="P10" s="219" t="s">
        <v>611</v>
      </c>
      <c r="Q10" s="252"/>
      <c r="R10" s="227">
        <v>0</v>
      </c>
    </row>
    <row r="11" spans="1:18" ht="53.25" customHeight="1">
      <c r="A11" s="253" t="s">
        <v>80</v>
      </c>
      <c r="B11" s="254"/>
      <c r="C11" s="219" t="s">
        <v>611</v>
      </c>
      <c r="D11" s="219" t="s">
        <v>611</v>
      </c>
      <c r="E11" s="219" t="s">
        <v>611</v>
      </c>
      <c r="F11" s="219">
        <v>28</v>
      </c>
      <c r="G11" s="219" t="s">
        <v>611</v>
      </c>
      <c r="H11" s="219" t="s">
        <v>611</v>
      </c>
      <c r="I11" s="219" t="s">
        <v>611</v>
      </c>
      <c r="J11" s="219">
        <v>1</v>
      </c>
      <c r="K11" s="219" t="s">
        <v>611</v>
      </c>
      <c r="L11" s="219">
        <v>3</v>
      </c>
      <c r="M11" s="219" t="s">
        <v>611</v>
      </c>
      <c r="N11" s="219" t="s">
        <v>611</v>
      </c>
      <c r="O11" s="219">
        <v>28</v>
      </c>
      <c r="P11" s="219">
        <v>2</v>
      </c>
      <c r="Q11" s="254"/>
      <c r="R11" s="227">
        <v>62</v>
      </c>
    </row>
    <row r="12" spans="1:18" ht="53.25" customHeight="1">
      <c r="A12" s="253" t="s">
        <v>78</v>
      </c>
      <c r="B12" s="254"/>
      <c r="C12" s="219" t="s">
        <v>611</v>
      </c>
      <c r="D12" s="219" t="s">
        <v>611</v>
      </c>
      <c r="E12" s="219" t="s">
        <v>611</v>
      </c>
      <c r="F12" s="219">
        <v>29</v>
      </c>
      <c r="G12" s="219" t="s">
        <v>611</v>
      </c>
      <c r="H12" s="219" t="s">
        <v>611</v>
      </c>
      <c r="I12" s="219" t="s">
        <v>611</v>
      </c>
      <c r="J12" s="219">
        <v>1</v>
      </c>
      <c r="K12" s="219" t="s">
        <v>611</v>
      </c>
      <c r="L12" s="219">
        <v>3</v>
      </c>
      <c r="M12" s="219" t="s">
        <v>611</v>
      </c>
      <c r="N12" s="219" t="s">
        <v>611</v>
      </c>
      <c r="O12" s="219">
        <v>30</v>
      </c>
      <c r="P12" s="219">
        <v>1</v>
      </c>
      <c r="Q12" s="252"/>
      <c r="R12" s="227">
        <v>64</v>
      </c>
    </row>
    <row r="13" spans="1:18" ht="53.25" customHeight="1">
      <c r="A13" s="253" t="s">
        <v>613</v>
      </c>
      <c r="B13" s="254"/>
      <c r="C13" s="219" t="s">
        <v>611</v>
      </c>
      <c r="D13" s="219" t="s">
        <v>611</v>
      </c>
      <c r="E13" s="219" t="s">
        <v>611</v>
      </c>
      <c r="F13" s="219" t="s">
        <v>611</v>
      </c>
      <c r="G13" s="219" t="s">
        <v>611</v>
      </c>
      <c r="H13" s="219" t="s">
        <v>611</v>
      </c>
      <c r="I13" s="219" t="s">
        <v>611</v>
      </c>
      <c r="J13" s="219" t="s">
        <v>611</v>
      </c>
      <c r="K13" s="219" t="s">
        <v>611</v>
      </c>
      <c r="L13" s="219" t="s">
        <v>611</v>
      </c>
      <c r="M13" s="219" t="s">
        <v>611</v>
      </c>
      <c r="N13" s="219" t="s">
        <v>611</v>
      </c>
      <c r="O13" s="219" t="s">
        <v>611</v>
      </c>
      <c r="P13" s="219" t="s">
        <v>611</v>
      </c>
      <c r="Q13" s="252"/>
      <c r="R13" s="227">
        <v>0</v>
      </c>
    </row>
    <row r="14" spans="1:18" ht="53.25" customHeight="1">
      <c r="A14" s="253" t="s">
        <v>614</v>
      </c>
      <c r="B14" s="254"/>
      <c r="C14" s="219" t="s">
        <v>611</v>
      </c>
      <c r="D14" s="219" t="s">
        <v>611</v>
      </c>
      <c r="E14" s="219" t="s">
        <v>611</v>
      </c>
      <c r="F14" s="219" t="s">
        <v>611</v>
      </c>
      <c r="G14" s="219" t="s">
        <v>611</v>
      </c>
      <c r="H14" s="219" t="s">
        <v>611</v>
      </c>
      <c r="I14" s="219" t="s">
        <v>611</v>
      </c>
      <c r="J14" s="219" t="s">
        <v>611</v>
      </c>
      <c r="K14" s="219" t="s">
        <v>611</v>
      </c>
      <c r="L14" s="219" t="s">
        <v>611</v>
      </c>
      <c r="M14" s="219" t="s">
        <v>611</v>
      </c>
      <c r="N14" s="219" t="s">
        <v>611</v>
      </c>
      <c r="O14" s="219" t="s">
        <v>611</v>
      </c>
      <c r="P14" s="219" t="s">
        <v>611</v>
      </c>
      <c r="Q14" s="252"/>
      <c r="R14" s="227">
        <v>0</v>
      </c>
    </row>
    <row r="15" spans="1:18" ht="8.1" customHeight="1">
      <c r="A15" s="255"/>
      <c r="B15" s="256"/>
      <c r="C15" s="257"/>
      <c r="D15" s="257"/>
      <c r="E15" s="257"/>
      <c r="F15" s="257"/>
      <c r="G15" s="257"/>
      <c r="H15" s="257"/>
      <c r="I15" s="257"/>
      <c r="J15" s="257"/>
      <c r="K15" s="257"/>
      <c r="L15" s="257"/>
      <c r="M15" s="257"/>
      <c r="N15" s="257"/>
      <c r="O15" s="257"/>
      <c r="P15" s="257"/>
      <c r="Q15" s="256"/>
      <c r="R15" s="257"/>
    </row>
    <row r="16" spans="1:18" ht="53.25" customHeight="1">
      <c r="A16" s="241" t="s">
        <v>69</v>
      </c>
      <c r="B16" s="258"/>
      <c r="C16" s="230">
        <v>1</v>
      </c>
      <c r="D16" s="230">
        <v>0</v>
      </c>
      <c r="E16" s="230">
        <v>0</v>
      </c>
      <c r="F16" s="230">
        <v>182</v>
      </c>
      <c r="G16" s="230">
        <v>0</v>
      </c>
      <c r="H16" s="230">
        <v>0</v>
      </c>
      <c r="I16" s="230">
        <v>7</v>
      </c>
      <c r="J16" s="230">
        <v>13</v>
      </c>
      <c r="K16" s="230">
        <v>1</v>
      </c>
      <c r="L16" s="230">
        <v>45</v>
      </c>
      <c r="M16" s="230">
        <v>0</v>
      </c>
      <c r="N16" s="230">
        <v>1</v>
      </c>
      <c r="O16" s="230">
        <v>244</v>
      </c>
      <c r="P16" s="230">
        <v>13</v>
      </c>
      <c r="Q16" s="259"/>
      <c r="R16" s="230">
        <v>507</v>
      </c>
    </row>
    <row r="17" spans="1:18">
      <c r="A17" s="115"/>
      <c r="B17" s="115"/>
      <c r="C17" s="109"/>
      <c r="D17" s="109"/>
      <c r="E17" s="109"/>
      <c r="F17" s="109"/>
      <c r="G17" s="109"/>
      <c r="H17" s="109"/>
      <c r="I17" s="109"/>
      <c r="J17" s="109"/>
      <c r="K17" s="109"/>
      <c r="L17" s="109"/>
      <c r="M17" s="109"/>
      <c r="N17" s="109"/>
      <c r="O17" s="109"/>
      <c r="P17" s="109"/>
      <c r="Q17" s="109"/>
      <c r="R17" s="109"/>
    </row>
    <row r="18" spans="1:18">
      <c r="A18" s="115"/>
      <c r="B18" s="115"/>
      <c r="C18" s="109"/>
      <c r="D18" s="109"/>
      <c r="E18" s="109"/>
      <c r="F18" s="109"/>
      <c r="G18" s="109"/>
      <c r="H18" s="109"/>
      <c r="I18" s="109"/>
      <c r="J18" s="109"/>
      <c r="K18" s="109"/>
      <c r="L18" s="109"/>
      <c r="M18" s="109"/>
      <c r="N18" s="109"/>
      <c r="O18" s="109"/>
      <c r="P18" s="109"/>
      <c r="Q18" s="109"/>
      <c r="R18" s="109"/>
    </row>
    <row r="19" spans="1:18">
      <c r="A19" s="115"/>
      <c r="B19" s="115"/>
      <c r="C19" s="109"/>
      <c r="D19" s="109"/>
      <c r="E19" s="109"/>
      <c r="F19" s="109"/>
      <c r="G19" s="109"/>
      <c r="H19" s="109"/>
      <c r="I19" s="109"/>
      <c r="J19" s="109"/>
      <c r="K19" s="109"/>
      <c r="L19" s="109"/>
      <c r="M19" s="109"/>
      <c r="N19" s="109"/>
      <c r="O19" s="109"/>
      <c r="P19" s="109"/>
      <c r="Q19" s="109"/>
      <c r="R19" s="109"/>
    </row>
    <row r="20" spans="1:18">
      <c r="A20" s="115"/>
      <c r="B20" s="115"/>
      <c r="C20" s="109"/>
      <c r="D20" s="109"/>
      <c r="E20" s="109"/>
      <c r="F20" s="109"/>
      <c r="G20" s="109"/>
      <c r="H20" s="109"/>
      <c r="I20" s="109"/>
      <c r="J20" s="109"/>
      <c r="K20" s="109"/>
      <c r="L20" s="109"/>
      <c r="M20" s="109"/>
      <c r="N20" s="109"/>
      <c r="O20" s="109"/>
      <c r="P20" s="109"/>
      <c r="Q20" s="109"/>
      <c r="R20" s="109"/>
    </row>
    <row r="21" spans="1:18">
      <c r="A21" s="115"/>
      <c r="B21" s="115"/>
      <c r="C21" s="109"/>
      <c r="D21" s="109"/>
      <c r="E21" s="109"/>
      <c r="F21" s="109"/>
      <c r="G21" s="109"/>
      <c r="H21" s="109"/>
      <c r="I21" s="109"/>
      <c r="J21" s="109"/>
      <c r="K21" s="109"/>
      <c r="L21" s="109"/>
      <c r="M21" s="109"/>
      <c r="N21" s="109"/>
      <c r="O21" s="109"/>
      <c r="P21" s="109"/>
      <c r="Q21" s="109"/>
      <c r="R21" s="109"/>
    </row>
    <row r="22" spans="1:18">
      <c r="A22" s="115"/>
      <c r="B22" s="115"/>
      <c r="C22" s="109"/>
      <c r="D22" s="109"/>
      <c r="E22" s="109"/>
      <c r="F22" s="109"/>
      <c r="G22" s="109"/>
      <c r="H22" s="109"/>
      <c r="I22" s="109"/>
      <c r="J22" s="109"/>
      <c r="K22" s="109"/>
      <c r="L22" s="109"/>
      <c r="M22" s="109"/>
      <c r="N22" s="109"/>
      <c r="O22" s="109"/>
      <c r="P22" s="109"/>
      <c r="Q22" s="109"/>
      <c r="R22" s="109"/>
    </row>
    <row r="23" spans="1:18">
      <c r="A23" s="115"/>
      <c r="B23" s="115"/>
      <c r="C23" s="109"/>
      <c r="D23" s="109"/>
      <c r="E23" s="109"/>
      <c r="F23" s="109"/>
      <c r="G23" s="109"/>
      <c r="H23" s="109"/>
      <c r="I23" s="109"/>
      <c r="J23" s="109"/>
      <c r="K23" s="109"/>
      <c r="L23" s="109"/>
      <c r="M23" s="109"/>
      <c r="N23" s="109"/>
      <c r="O23" s="109"/>
      <c r="P23" s="109"/>
      <c r="Q23" s="109"/>
      <c r="R23" s="109"/>
    </row>
    <row r="24" spans="1:18">
      <c r="A24" s="115"/>
      <c r="B24" s="115"/>
      <c r="C24" s="109"/>
      <c r="D24" s="109"/>
      <c r="E24" s="109"/>
      <c r="F24" s="109"/>
      <c r="G24" s="109"/>
      <c r="H24" s="109"/>
      <c r="I24" s="109"/>
      <c r="J24" s="109"/>
      <c r="K24" s="109"/>
      <c r="L24" s="109"/>
      <c r="M24" s="109"/>
      <c r="N24" s="109"/>
      <c r="O24" s="109"/>
      <c r="P24" s="109"/>
      <c r="Q24" s="109"/>
      <c r="R24" s="109"/>
    </row>
    <row r="25" spans="1:18">
      <c r="A25" s="115"/>
      <c r="B25" s="115"/>
      <c r="C25" s="109"/>
      <c r="D25" s="109"/>
      <c r="E25" s="109"/>
      <c r="F25" s="109"/>
      <c r="G25" s="109"/>
      <c r="H25" s="109"/>
      <c r="I25" s="109"/>
      <c r="J25" s="109"/>
      <c r="K25" s="109"/>
      <c r="L25" s="109"/>
      <c r="M25" s="109"/>
      <c r="N25" s="109"/>
      <c r="O25" s="109"/>
      <c r="P25" s="109"/>
      <c r="Q25" s="109"/>
      <c r="R25" s="109"/>
    </row>
    <row r="26" spans="1:18">
      <c r="A26" s="115"/>
      <c r="B26" s="115"/>
      <c r="C26" s="109"/>
      <c r="D26" s="109"/>
      <c r="E26" s="109"/>
      <c r="F26" s="109"/>
      <c r="G26" s="109"/>
      <c r="H26" s="109"/>
      <c r="I26" s="109"/>
      <c r="J26" s="109"/>
      <c r="K26" s="109"/>
      <c r="L26" s="109"/>
      <c r="M26" s="109"/>
      <c r="N26" s="109"/>
      <c r="O26" s="109"/>
      <c r="P26" s="109"/>
      <c r="Q26" s="109"/>
      <c r="R26" s="109"/>
    </row>
    <row r="27" spans="1:18">
      <c r="A27" s="115"/>
      <c r="B27" s="115"/>
      <c r="C27" s="109"/>
      <c r="D27" s="109"/>
      <c r="E27" s="109"/>
      <c r="F27" s="109"/>
      <c r="G27" s="109"/>
      <c r="H27" s="109"/>
      <c r="I27" s="109"/>
      <c r="J27" s="109"/>
      <c r="K27" s="109"/>
      <c r="L27" s="109"/>
      <c r="M27" s="109"/>
      <c r="N27" s="109"/>
      <c r="O27" s="109"/>
      <c r="P27" s="109"/>
      <c r="Q27" s="109"/>
      <c r="R27" s="109"/>
    </row>
    <row r="28" spans="1:18" ht="14.1" customHeight="1">
      <c r="A28" s="159" t="s">
        <v>81</v>
      </c>
      <c r="B28" s="109"/>
      <c r="C28" s="109"/>
      <c r="D28" s="109"/>
      <c r="E28" s="109"/>
      <c r="F28" s="109"/>
      <c r="G28" s="109"/>
      <c r="H28" s="109"/>
      <c r="I28" s="109"/>
      <c r="J28" s="109"/>
      <c r="K28" s="109"/>
      <c r="L28" s="109"/>
      <c r="M28" s="109"/>
      <c r="N28" s="109"/>
      <c r="O28" s="109"/>
      <c r="P28" s="109"/>
      <c r="Q28" s="109"/>
      <c r="R28" s="109"/>
    </row>
    <row r="29" spans="1:18" ht="14.1" customHeight="1">
      <c r="A29" s="159" t="s">
        <v>82</v>
      </c>
      <c r="B29" s="109"/>
      <c r="C29" s="109"/>
      <c r="D29" s="109"/>
      <c r="E29" s="109"/>
      <c r="F29" s="109"/>
      <c r="G29" s="109"/>
      <c r="H29" s="109"/>
      <c r="I29" s="109"/>
      <c r="J29" s="109"/>
      <c r="K29" s="109"/>
      <c r="L29" s="109"/>
      <c r="M29" s="109"/>
      <c r="N29" s="109"/>
      <c r="O29" s="109"/>
      <c r="P29" s="109"/>
      <c r="Q29" s="109"/>
      <c r="R29" s="109"/>
    </row>
    <row r="30" spans="1:18" ht="14.1" customHeight="1">
      <c r="A30" s="187"/>
    </row>
  </sheetData>
  <mergeCells count="2">
    <mergeCell ref="A3:R3"/>
    <mergeCell ref="A2:R2"/>
  </mergeCells>
  <printOptions horizontalCentered="1"/>
  <pageMargins left="0.23622047244094491" right="0.23622047244094491" top="0.74803149606299213" bottom="0.35433070866141736" header="0" footer="0.31496062992125984"/>
  <pageSetup scale="50" firstPageNumber="55"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63A3-F31B-4923-A1BA-93BC57ED5EEC}">
  <sheetPr>
    <tabColor theme="0" tint="-4.9989318521683403E-2"/>
  </sheetPr>
  <dimension ref="A1:M37"/>
  <sheetViews>
    <sheetView view="pageBreakPreview" zoomScaleNormal="100" zoomScaleSheetLayoutView="100" workbookViewId="0">
      <selection activeCell="D39" sqref="D39"/>
    </sheetView>
  </sheetViews>
  <sheetFormatPr baseColWidth="10" defaultRowHeight="13.2"/>
  <cols>
    <col min="1" max="1" width="10.6640625" customWidth="1"/>
    <col min="2" max="2" width="3.88671875" bestFit="1" customWidth="1"/>
  </cols>
  <sheetData>
    <row r="1" spans="1:13" ht="24.9" customHeight="1">
      <c r="A1" s="109" t="s">
        <v>22</v>
      </c>
      <c r="B1" s="109"/>
      <c r="C1" s="109"/>
      <c r="D1" s="109"/>
      <c r="E1" s="109"/>
      <c r="F1" s="109"/>
      <c r="G1" s="109"/>
      <c r="H1" s="109"/>
      <c r="I1" s="109"/>
      <c r="J1" s="109"/>
      <c r="K1" s="109"/>
      <c r="L1" s="109"/>
      <c r="M1" s="109"/>
    </row>
    <row r="2" spans="1:13" ht="45" customHeight="1">
      <c r="A2" s="538" t="s">
        <v>615</v>
      </c>
      <c r="B2" s="538"/>
      <c r="C2" s="538"/>
      <c r="D2" s="538"/>
      <c r="E2" s="538"/>
      <c r="F2" s="538"/>
      <c r="G2" s="538"/>
      <c r="H2" s="538"/>
      <c r="I2" s="538"/>
      <c r="J2" s="538"/>
      <c r="K2" s="538"/>
      <c r="L2" s="538"/>
      <c r="M2" s="538"/>
    </row>
    <row r="3" spans="1:13" ht="20.100000000000001" customHeight="1">
      <c r="A3" s="538" t="str">
        <f>UPPER(CONCATENATE("Septiembre 2022"))</f>
        <v>SEPTIEMBRE 2022</v>
      </c>
      <c r="B3" s="538"/>
      <c r="C3" s="538"/>
      <c r="D3" s="538"/>
      <c r="E3" s="538"/>
      <c r="F3" s="538"/>
      <c r="G3" s="538"/>
      <c r="H3" s="538"/>
      <c r="I3" s="538"/>
      <c r="J3" s="538"/>
      <c r="K3" s="538"/>
      <c r="L3" s="538"/>
      <c r="M3" s="538"/>
    </row>
    <row r="4" spans="1:13" ht="54" customHeight="1">
      <c r="A4" s="102"/>
    </row>
    <row r="5" spans="1:13">
      <c r="A5" s="176" t="s">
        <v>67</v>
      </c>
      <c r="B5" s="176" t="s">
        <v>90</v>
      </c>
    </row>
    <row r="6" spans="1:13">
      <c r="A6" s="177" t="s">
        <v>77</v>
      </c>
      <c r="B6" s="176">
        <v>255</v>
      </c>
    </row>
    <row r="7" spans="1:13">
      <c r="A7" s="177" t="s">
        <v>79</v>
      </c>
      <c r="B7" s="176">
        <v>123</v>
      </c>
    </row>
    <row r="8" spans="1:13">
      <c r="A8" s="177" t="s">
        <v>78</v>
      </c>
      <c r="B8" s="176">
        <v>64</v>
      </c>
    </row>
    <row r="9" spans="1:13">
      <c r="A9" s="177" t="s">
        <v>80</v>
      </c>
      <c r="B9" s="176">
        <v>62</v>
      </c>
    </row>
    <row r="10" spans="1:13">
      <c r="A10" s="177" t="s">
        <v>610</v>
      </c>
      <c r="B10" s="176">
        <v>3</v>
      </c>
    </row>
    <row r="11" spans="1:13">
      <c r="A11" s="177" t="s">
        <v>612</v>
      </c>
      <c r="B11" s="176">
        <v>0</v>
      </c>
    </row>
    <row r="12" spans="1:13">
      <c r="A12" s="177" t="s">
        <v>613</v>
      </c>
      <c r="B12" s="176">
        <v>0</v>
      </c>
    </row>
    <row r="13" spans="1:13" ht="19.8">
      <c r="A13" s="177" t="s">
        <v>614</v>
      </c>
      <c r="B13" s="176">
        <v>0</v>
      </c>
    </row>
    <row r="14" spans="1:13">
      <c r="A14" s="177" t="s">
        <v>69</v>
      </c>
      <c r="B14" s="176"/>
    </row>
    <row r="15" spans="1:13">
      <c r="A15" s="102"/>
    </row>
    <row r="16" spans="1:13">
      <c r="A16" s="102"/>
    </row>
    <row r="17" spans="1:8">
      <c r="A17" s="102"/>
    </row>
    <row r="18" spans="1:8">
      <c r="A18" s="102"/>
    </row>
    <row r="19" spans="1:8">
      <c r="A19" s="102"/>
    </row>
    <row r="20" spans="1:8">
      <c r="A20" s="102"/>
    </row>
    <row r="21" spans="1:8">
      <c r="A21" s="102"/>
    </row>
    <row r="22" spans="1:8">
      <c r="A22" s="102"/>
    </row>
    <row r="23" spans="1:8">
      <c r="A23" s="102"/>
    </row>
    <row r="24" spans="1:8">
      <c r="A24" s="102"/>
    </row>
    <row r="25" spans="1:8">
      <c r="A25" s="102"/>
    </row>
    <row r="26" spans="1:8">
      <c r="A26" s="102"/>
    </row>
    <row r="27" spans="1:8">
      <c r="A27" s="102"/>
    </row>
    <row r="28" spans="1:8">
      <c r="A28" s="102"/>
    </row>
    <row r="29" spans="1:8">
      <c r="A29" s="102"/>
    </row>
    <row r="30" spans="1:8">
      <c r="A30" s="102"/>
    </row>
    <row r="31" spans="1:8" ht="26.25" customHeight="1">
      <c r="A31" s="102"/>
      <c r="G31" s="328" t="s">
        <v>83</v>
      </c>
      <c r="H31" s="329">
        <v>507</v>
      </c>
    </row>
    <row r="32" spans="1:8">
      <c r="A32" s="102"/>
    </row>
    <row r="33" spans="1:1">
      <c r="A33" s="102"/>
    </row>
    <row r="34" spans="1:1">
      <c r="A34" s="102"/>
    </row>
    <row r="35" spans="1:1" s="232" customFormat="1" ht="10.5" customHeight="1">
      <c r="A35" s="160" t="s">
        <v>81</v>
      </c>
    </row>
    <row r="36" spans="1:1" s="232" customFormat="1" ht="10.5" customHeight="1">
      <c r="A36" s="160" t="s">
        <v>82</v>
      </c>
    </row>
    <row r="37" spans="1:1" s="232" customFormat="1" ht="12" customHeight="1">
      <c r="A37" s="260"/>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80" firstPageNumber="56" orientation="landscape" useFirstPageNumber="1" r:id="rId1"/>
  <headerFooter scaleWithDoc="0">
    <oddHeader>&amp;L&amp;G&amp;C&amp;G&amp;R&amp;G</oddHeader>
    <oddFooter>&amp;R&amp;"Montserrat,Negrita"&amp;10 &amp;P</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9E541-AAF1-40A6-80A7-3A4BC73A26FA}">
  <sheetPr>
    <tabColor theme="0" tint="-4.9989318521683403E-2"/>
  </sheetPr>
  <dimension ref="A1:N43"/>
  <sheetViews>
    <sheetView view="pageBreakPreview" zoomScale="115" zoomScaleNormal="100" zoomScaleSheetLayoutView="115" workbookViewId="0">
      <selection activeCell="D39" sqref="D39"/>
    </sheetView>
  </sheetViews>
  <sheetFormatPr baseColWidth="10" defaultRowHeight="13.2"/>
  <cols>
    <col min="1" max="1" width="10.6640625" customWidth="1"/>
    <col min="2" max="2" width="3.88671875" bestFit="1" customWidth="1"/>
  </cols>
  <sheetData>
    <row r="1" spans="1:14" ht="21.9" customHeight="1">
      <c r="A1" s="109" t="s">
        <v>22</v>
      </c>
      <c r="B1" s="109"/>
      <c r="C1" s="109"/>
      <c r="D1" s="109"/>
      <c r="E1" s="109"/>
      <c r="F1" s="109"/>
      <c r="G1" s="109"/>
      <c r="H1" s="109"/>
      <c r="I1" s="109"/>
      <c r="J1" s="109"/>
      <c r="K1" s="109"/>
      <c r="L1" s="109"/>
      <c r="M1" s="109"/>
      <c r="N1" s="109"/>
    </row>
    <row r="2" spans="1:14" ht="45" customHeight="1">
      <c r="A2" s="588" t="s">
        <v>616</v>
      </c>
      <c r="B2" s="588"/>
      <c r="C2" s="588"/>
      <c r="D2" s="588"/>
      <c r="E2" s="588"/>
      <c r="F2" s="588"/>
      <c r="G2" s="588"/>
      <c r="H2" s="588"/>
      <c r="I2" s="588"/>
      <c r="J2" s="588"/>
      <c r="K2" s="588"/>
      <c r="L2" s="588"/>
      <c r="M2" s="588"/>
      <c r="N2" s="588"/>
    </row>
    <row r="3" spans="1:14" ht="21.9" customHeight="1">
      <c r="A3" s="588" t="str">
        <f>UPPER(CONCATENATE("Septiembre 2022"))</f>
        <v>SEPTIEMBRE 2022</v>
      </c>
      <c r="B3" s="588"/>
      <c r="C3" s="588"/>
      <c r="D3" s="588"/>
      <c r="E3" s="588"/>
      <c r="F3" s="588"/>
      <c r="G3" s="588"/>
      <c r="H3" s="588"/>
      <c r="I3" s="588"/>
      <c r="J3" s="588"/>
      <c r="K3" s="588"/>
      <c r="L3" s="588"/>
      <c r="M3" s="588"/>
      <c r="N3" s="588"/>
    </row>
    <row r="4" spans="1:14">
      <c r="A4" s="102"/>
    </row>
    <row r="5" spans="1:14">
      <c r="A5" s="176" t="s">
        <v>2</v>
      </c>
      <c r="B5" s="176" t="s">
        <v>90</v>
      </c>
    </row>
    <row r="6" spans="1:14">
      <c r="A6" s="177" t="s">
        <v>603</v>
      </c>
      <c r="B6" s="176">
        <v>91</v>
      </c>
    </row>
    <row r="7" spans="1:14">
      <c r="A7" s="177" t="s">
        <v>594</v>
      </c>
      <c r="B7" s="176">
        <v>67</v>
      </c>
    </row>
    <row r="8" spans="1:14">
      <c r="A8" s="177" t="s">
        <v>600</v>
      </c>
      <c r="B8" s="176">
        <v>45</v>
      </c>
    </row>
    <row r="9" spans="1:14">
      <c r="A9" s="177" t="s">
        <v>598</v>
      </c>
      <c r="B9" s="176">
        <v>13</v>
      </c>
    </row>
    <row r="10" spans="1:14">
      <c r="A10" s="177" t="s">
        <v>604</v>
      </c>
      <c r="B10" s="176">
        <v>13</v>
      </c>
    </row>
    <row r="11" spans="1:14">
      <c r="A11" s="177" t="s">
        <v>597</v>
      </c>
      <c r="B11" s="176">
        <v>7</v>
      </c>
    </row>
    <row r="12" spans="1:14">
      <c r="A12" s="177" t="s">
        <v>685</v>
      </c>
      <c r="B12" s="176">
        <v>1</v>
      </c>
    </row>
    <row r="13" spans="1:14">
      <c r="A13" s="177" t="s">
        <v>599</v>
      </c>
      <c r="B13" s="176">
        <v>1</v>
      </c>
    </row>
    <row r="14" spans="1:14">
      <c r="A14" s="177" t="s">
        <v>602</v>
      </c>
      <c r="B14" s="176">
        <v>1</v>
      </c>
    </row>
    <row r="15" spans="1:14">
      <c r="A15" s="177" t="s">
        <v>684</v>
      </c>
      <c r="B15" s="176">
        <v>0</v>
      </c>
    </row>
    <row r="16" spans="1:14">
      <c r="A16" s="177" t="s">
        <v>593</v>
      </c>
      <c r="B16" s="176">
        <v>0</v>
      </c>
    </row>
    <row r="17" spans="1:2">
      <c r="A17" s="177" t="s">
        <v>595</v>
      </c>
      <c r="B17" s="176">
        <v>0</v>
      </c>
    </row>
    <row r="18" spans="1:2">
      <c r="A18" s="177" t="s">
        <v>596</v>
      </c>
      <c r="B18" s="176">
        <v>0</v>
      </c>
    </row>
    <row r="19" spans="1:2">
      <c r="A19" s="177" t="s">
        <v>601</v>
      </c>
      <c r="B19" s="176">
        <v>0</v>
      </c>
    </row>
    <row r="20" spans="1:2">
      <c r="A20" s="177" t="s">
        <v>69</v>
      </c>
      <c r="B20" s="176"/>
    </row>
    <row r="23" spans="1:2">
      <c r="A23" s="176" t="s">
        <v>591</v>
      </c>
      <c r="B23" s="176" t="s">
        <v>90</v>
      </c>
    </row>
    <row r="24" spans="1:2">
      <c r="A24" s="177" t="s">
        <v>603</v>
      </c>
      <c r="B24" s="176">
        <v>244</v>
      </c>
    </row>
    <row r="25" spans="1:2">
      <c r="A25" s="177" t="s">
        <v>594</v>
      </c>
      <c r="B25" s="176">
        <v>182</v>
      </c>
    </row>
    <row r="26" spans="1:2">
      <c r="A26" s="177" t="s">
        <v>600</v>
      </c>
      <c r="B26" s="176">
        <v>45</v>
      </c>
    </row>
    <row r="27" spans="1:2">
      <c r="A27" s="177" t="s">
        <v>598</v>
      </c>
      <c r="B27" s="176">
        <v>13</v>
      </c>
    </row>
    <row r="28" spans="1:2">
      <c r="A28" s="177" t="s">
        <v>604</v>
      </c>
      <c r="B28" s="176">
        <v>13</v>
      </c>
    </row>
    <row r="29" spans="1:2">
      <c r="A29" s="177" t="s">
        <v>597</v>
      </c>
      <c r="B29" s="176">
        <v>7</v>
      </c>
    </row>
    <row r="30" spans="1:2">
      <c r="A30" s="177" t="s">
        <v>685</v>
      </c>
      <c r="B30" s="176">
        <v>1</v>
      </c>
    </row>
    <row r="31" spans="1:2">
      <c r="A31" s="177" t="s">
        <v>599</v>
      </c>
      <c r="B31" s="176">
        <v>1</v>
      </c>
    </row>
    <row r="32" spans="1:2">
      <c r="A32" s="177" t="s">
        <v>602</v>
      </c>
      <c r="B32" s="176">
        <v>1</v>
      </c>
    </row>
    <row r="33" spans="1:12">
      <c r="A33" s="177" t="s">
        <v>684</v>
      </c>
      <c r="B33" s="176">
        <v>0</v>
      </c>
    </row>
    <row r="34" spans="1:12">
      <c r="A34" s="177" t="s">
        <v>593</v>
      </c>
      <c r="B34" s="176">
        <v>0</v>
      </c>
    </row>
    <row r="35" spans="1:12">
      <c r="A35" s="177" t="s">
        <v>595</v>
      </c>
      <c r="B35" s="176">
        <v>0</v>
      </c>
    </row>
    <row r="36" spans="1:12">
      <c r="A36" s="177" t="s">
        <v>596</v>
      </c>
      <c r="B36" s="176">
        <v>0</v>
      </c>
    </row>
    <row r="37" spans="1:12">
      <c r="A37" s="177" t="s">
        <v>601</v>
      </c>
      <c r="B37" s="176">
        <v>0</v>
      </c>
    </row>
    <row r="38" spans="1:12">
      <c r="A38" s="177" t="s">
        <v>69</v>
      </c>
      <c r="B38" s="176"/>
    </row>
    <row r="39" spans="1:12" ht="15.6">
      <c r="A39" s="102"/>
      <c r="E39" s="185" t="s">
        <v>83</v>
      </c>
      <c r="F39" s="261">
        <v>239</v>
      </c>
      <c r="K39" s="185" t="s">
        <v>83</v>
      </c>
      <c r="L39" s="261">
        <v>507</v>
      </c>
    </row>
    <row r="40" spans="1:12">
      <c r="A40" s="102"/>
    </row>
    <row r="41" spans="1:12" s="232" customFormat="1" ht="12" customHeight="1">
      <c r="A41" s="160" t="s">
        <v>81</v>
      </c>
    </row>
    <row r="42" spans="1:12" s="232" customFormat="1" ht="12" customHeight="1">
      <c r="A42" s="160" t="s">
        <v>82</v>
      </c>
    </row>
    <row r="43" spans="1:12" s="232" customFormat="1" ht="12" customHeight="1">
      <c r="A43" s="260"/>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4" firstPageNumber="57"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C99A-1B1D-4AAE-A238-50AD891F312C}">
  <sheetPr>
    <tabColor theme="0" tint="-4.9989318521683403E-2"/>
    <pageSetUpPr fitToPage="1"/>
  </sheetPr>
  <dimension ref="A1:AI46"/>
  <sheetViews>
    <sheetView view="pageBreakPreview" zoomScale="70" zoomScaleNormal="70" zoomScaleSheetLayoutView="70" workbookViewId="0">
      <selection activeCell="Q15" sqref="Q15"/>
    </sheetView>
  </sheetViews>
  <sheetFormatPr baseColWidth="10" defaultRowHeight="13.2"/>
  <cols>
    <col min="1" max="1" width="47.5546875" customWidth="1"/>
    <col min="2" max="2" width="1.6640625" customWidth="1"/>
    <col min="3" max="11" width="10.6640625" customWidth="1"/>
    <col min="12" max="12" width="1.6640625" customWidth="1"/>
    <col min="13" max="21" width="10.6640625" customWidth="1"/>
    <col min="22" max="23" width="12.6640625" customWidth="1"/>
    <col min="31" max="31" width="1.5546875" customWidth="1"/>
    <col min="32" max="32" width="16.44140625" customWidth="1"/>
  </cols>
  <sheetData>
    <row r="1" spans="1:32" s="272" customFormat="1">
      <c r="A1" s="288" t="s">
        <v>22</v>
      </c>
      <c r="B1" s="288"/>
      <c r="C1" s="288"/>
      <c r="D1" s="288"/>
      <c r="E1" s="288"/>
      <c r="F1" s="288"/>
      <c r="G1" s="288"/>
      <c r="H1" s="288"/>
      <c r="I1" s="288"/>
      <c r="J1" s="288"/>
      <c r="K1" s="288"/>
      <c r="L1" s="288"/>
      <c r="M1" s="288"/>
      <c r="N1" s="288"/>
      <c r="O1" s="288"/>
      <c r="P1" s="288"/>
      <c r="Q1" s="288"/>
      <c r="R1" s="288"/>
      <c r="S1" s="288"/>
      <c r="T1" s="288"/>
      <c r="U1" s="288"/>
      <c r="V1" s="288"/>
      <c r="W1" s="288"/>
    </row>
    <row r="2" spans="1:32" s="272" customFormat="1" ht="24.9" customHeight="1">
      <c r="A2" s="552" t="s">
        <v>617</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row>
    <row r="3" spans="1:32" s="272" customFormat="1" ht="24.9" customHeight="1">
      <c r="A3" s="552" t="str">
        <f>UPPER(CONCATENATE("SEPTIEMBRE 2022"))</f>
        <v>SEPTIEMBRE 2022</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row>
    <row r="4" spans="1:32" s="272" customFormat="1" ht="70.5" customHeight="1">
      <c r="A4" s="289"/>
      <c r="B4" s="288"/>
      <c r="C4" s="288"/>
      <c r="D4" s="288"/>
      <c r="E4" s="288"/>
      <c r="F4" s="288"/>
      <c r="G4" s="288"/>
      <c r="H4" s="288"/>
      <c r="I4" s="288"/>
      <c r="J4" s="288"/>
      <c r="K4" s="288"/>
      <c r="L4" s="288"/>
      <c r="M4" s="288"/>
      <c r="N4" s="288"/>
      <c r="O4" s="288"/>
      <c r="P4" s="288"/>
      <c r="Q4" s="288"/>
      <c r="R4" s="288"/>
      <c r="S4" s="288"/>
      <c r="T4" s="288"/>
      <c r="U4" s="288"/>
      <c r="V4" s="288"/>
      <c r="W4" s="288"/>
    </row>
    <row r="5" spans="1:32" s="272" customFormat="1" ht="24.75" customHeight="1">
      <c r="A5" s="621" t="s">
        <v>618</v>
      </c>
      <c r="B5" s="290"/>
      <c r="C5" s="620" t="s">
        <v>619</v>
      </c>
      <c r="D5" s="620"/>
      <c r="E5" s="620"/>
      <c r="F5" s="620"/>
      <c r="G5" s="620"/>
      <c r="H5" s="620"/>
      <c r="I5" s="620"/>
      <c r="J5" s="620"/>
      <c r="K5" s="620"/>
      <c r="L5" s="523"/>
      <c r="M5" s="620" t="s">
        <v>620</v>
      </c>
      <c r="N5" s="620"/>
      <c r="O5" s="620"/>
      <c r="P5" s="620"/>
      <c r="Q5" s="620"/>
      <c r="R5" s="620"/>
      <c r="S5" s="620"/>
      <c r="T5" s="620"/>
      <c r="U5" s="620"/>
      <c r="V5" s="620"/>
      <c r="W5" s="620"/>
      <c r="X5" s="620"/>
      <c r="Y5" s="620"/>
      <c r="Z5" s="620"/>
      <c r="AA5" s="620"/>
      <c r="AB5" s="620"/>
      <c r="AC5" s="620"/>
      <c r="AD5" s="620"/>
      <c r="AE5" s="623"/>
      <c r="AF5" s="620" t="s">
        <v>90</v>
      </c>
    </row>
    <row r="6" spans="1:32" s="272" customFormat="1" ht="24.75" customHeight="1">
      <c r="A6" s="622"/>
      <c r="B6" s="290"/>
      <c r="C6" s="624" t="s">
        <v>621</v>
      </c>
      <c r="D6" s="625"/>
      <c r="E6" s="625"/>
      <c r="F6" s="626"/>
      <c r="G6" s="624" t="s">
        <v>622</v>
      </c>
      <c r="H6" s="625"/>
      <c r="I6" s="625"/>
      <c r="J6" s="626"/>
      <c r="K6" s="620" t="s">
        <v>512</v>
      </c>
      <c r="L6" s="523"/>
      <c r="M6" s="620" t="s">
        <v>640</v>
      </c>
      <c r="N6" s="620"/>
      <c r="O6" s="620"/>
      <c r="P6" s="620"/>
      <c r="Q6" s="620"/>
      <c r="R6" s="620"/>
      <c r="S6" s="620"/>
      <c r="T6" s="620"/>
      <c r="U6" s="620" t="s">
        <v>512</v>
      </c>
      <c r="V6" s="620" t="s">
        <v>641</v>
      </c>
      <c r="W6" s="620"/>
      <c r="X6" s="620"/>
      <c r="Y6" s="620"/>
      <c r="Z6" s="620"/>
      <c r="AA6" s="620"/>
      <c r="AB6" s="620"/>
      <c r="AC6" s="620"/>
      <c r="AD6" s="620" t="s">
        <v>512</v>
      </c>
      <c r="AE6" s="623"/>
      <c r="AF6" s="620"/>
    </row>
    <row r="7" spans="1:32" s="272" customFormat="1" ht="24.75" customHeight="1">
      <c r="A7" s="622"/>
      <c r="B7" s="290"/>
      <c r="C7" s="627"/>
      <c r="D7" s="628"/>
      <c r="E7" s="628"/>
      <c r="F7" s="629"/>
      <c r="G7" s="627"/>
      <c r="H7" s="628"/>
      <c r="I7" s="628"/>
      <c r="J7" s="629"/>
      <c r="K7" s="620"/>
      <c r="L7" s="523"/>
      <c r="M7" s="620" t="s">
        <v>87</v>
      </c>
      <c r="N7" s="620"/>
      <c r="O7" s="620"/>
      <c r="P7" s="620"/>
      <c r="Q7" s="620" t="s">
        <v>88</v>
      </c>
      <c r="R7" s="620"/>
      <c r="S7" s="620"/>
      <c r="T7" s="620"/>
      <c r="U7" s="620"/>
      <c r="V7" s="620" t="s">
        <v>87</v>
      </c>
      <c r="W7" s="620"/>
      <c r="X7" s="620"/>
      <c r="Y7" s="620"/>
      <c r="Z7" s="620" t="s">
        <v>88</v>
      </c>
      <c r="AA7" s="620"/>
      <c r="AB7" s="620"/>
      <c r="AC7" s="620"/>
      <c r="AD7" s="620"/>
      <c r="AE7" s="623"/>
      <c r="AF7" s="620"/>
    </row>
    <row r="8" spans="1:32" s="272" customFormat="1" ht="24.75" customHeight="1">
      <c r="A8" s="622"/>
      <c r="B8" s="290"/>
      <c r="C8" s="630" t="s">
        <v>87</v>
      </c>
      <c r="D8" s="631"/>
      <c r="E8" s="630" t="s">
        <v>88</v>
      </c>
      <c r="F8" s="631"/>
      <c r="G8" s="630" t="s">
        <v>87</v>
      </c>
      <c r="H8" s="631"/>
      <c r="I8" s="630" t="s">
        <v>88</v>
      </c>
      <c r="J8" s="631"/>
      <c r="K8" s="620"/>
      <c r="L8" s="523"/>
      <c r="M8" s="620" t="s">
        <v>642</v>
      </c>
      <c r="N8" s="620"/>
      <c r="O8" s="620" t="s">
        <v>643</v>
      </c>
      <c r="P8" s="620"/>
      <c r="Q8" s="620" t="s">
        <v>642</v>
      </c>
      <c r="R8" s="620"/>
      <c r="S8" s="620" t="s">
        <v>643</v>
      </c>
      <c r="T8" s="620"/>
      <c r="U8" s="620"/>
      <c r="V8" s="620" t="s">
        <v>642</v>
      </c>
      <c r="W8" s="620"/>
      <c r="X8" s="620" t="s">
        <v>643</v>
      </c>
      <c r="Y8" s="620"/>
      <c r="Z8" s="620" t="s">
        <v>642</v>
      </c>
      <c r="AA8" s="620"/>
      <c r="AB8" s="620" t="s">
        <v>643</v>
      </c>
      <c r="AC8" s="620"/>
      <c r="AD8" s="620"/>
      <c r="AE8" s="623"/>
      <c r="AF8" s="620"/>
    </row>
    <row r="9" spans="1:32" s="272" customFormat="1" ht="24.75" customHeight="1">
      <c r="A9" s="622"/>
      <c r="B9" s="290"/>
      <c r="C9" s="522" t="s">
        <v>91</v>
      </c>
      <c r="D9" s="522" t="s">
        <v>92</v>
      </c>
      <c r="E9" s="522" t="s">
        <v>91</v>
      </c>
      <c r="F9" s="522" t="s">
        <v>92</v>
      </c>
      <c r="G9" s="522" t="s">
        <v>91</v>
      </c>
      <c r="H9" s="522" t="s">
        <v>92</v>
      </c>
      <c r="I9" s="522" t="s">
        <v>91</v>
      </c>
      <c r="J9" s="522" t="s">
        <v>92</v>
      </c>
      <c r="K9" s="620"/>
      <c r="L9" s="523"/>
      <c r="M9" s="522" t="s">
        <v>91</v>
      </c>
      <c r="N9" s="522" t="s">
        <v>92</v>
      </c>
      <c r="O9" s="522" t="s">
        <v>91</v>
      </c>
      <c r="P9" s="522" t="s">
        <v>92</v>
      </c>
      <c r="Q9" s="522" t="s">
        <v>91</v>
      </c>
      <c r="R9" s="522" t="s">
        <v>92</v>
      </c>
      <c r="S9" s="522" t="s">
        <v>91</v>
      </c>
      <c r="T9" s="522" t="s">
        <v>92</v>
      </c>
      <c r="U9" s="620"/>
      <c r="V9" s="522" t="s">
        <v>91</v>
      </c>
      <c r="W9" s="522" t="s">
        <v>92</v>
      </c>
      <c r="X9" s="522" t="s">
        <v>91</v>
      </c>
      <c r="Y9" s="522" t="s">
        <v>92</v>
      </c>
      <c r="Z9" s="522" t="s">
        <v>91</v>
      </c>
      <c r="AA9" s="522" t="s">
        <v>92</v>
      </c>
      <c r="AB9" s="522" t="s">
        <v>91</v>
      </c>
      <c r="AC9" s="522" t="s">
        <v>92</v>
      </c>
      <c r="AD9" s="620"/>
      <c r="AE9" s="623"/>
      <c r="AF9" s="620"/>
    </row>
    <row r="10" spans="1:32" s="272" customFormat="1" ht="8.25"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row>
    <row r="11" spans="1:32" s="272" customFormat="1" ht="30.75" customHeight="1">
      <c r="A11" s="511" t="s">
        <v>644</v>
      </c>
      <c r="B11" s="512"/>
      <c r="C11" s="513"/>
      <c r="D11" s="513"/>
      <c r="E11" s="513"/>
      <c r="F11" s="513"/>
      <c r="G11" s="513"/>
      <c r="H11" s="513"/>
      <c r="I11" s="513"/>
      <c r="J11" s="513"/>
      <c r="K11" s="514">
        <v>0</v>
      </c>
      <c r="L11" s="515"/>
      <c r="M11" s="513"/>
      <c r="N11" s="513"/>
      <c r="O11" s="513"/>
      <c r="P11" s="513"/>
      <c r="Q11" s="513"/>
      <c r="R11" s="513"/>
      <c r="S11" s="513"/>
      <c r="T11" s="513"/>
      <c r="U11" s="514">
        <v>0</v>
      </c>
      <c r="V11" s="514"/>
      <c r="W11" s="514"/>
      <c r="X11" s="514"/>
      <c r="Y11" s="514"/>
      <c r="Z11" s="514"/>
      <c r="AA11" s="514"/>
      <c r="AB11" s="514"/>
      <c r="AC11" s="514"/>
      <c r="AD11" s="514">
        <v>0</v>
      </c>
      <c r="AE11" s="516"/>
      <c r="AF11" s="514">
        <v>0</v>
      </c>
    </row>
    <row r="12" spans="1:32" s="272" customFormat="1" ht="30.75" customHeight="1">
      <c r="A12" s="511" t="s">
        <v>645</v>
      </c>
      <c r="B12" s="512"/>
      <c r="C12" s="513"/>
      <c r="D12" s="513"/>
      <c r="E12" s="513"/>
      <c r="F12" s="513"/>
      <c r="G12" s="513"/>
      <c r="H12" s="513"/>
      <c r="I12" s="513"/>
      <c r="J12" s="513"/>
      <c r="K12" s="514">
        <v>0</v>
      </c>
      <c r="L12" s="515"/>
      <c r="M12" s="513"/>
      <c r="N12" s="513"/>
      <c r="O12" s="513"/>
      <c r="P12" s="513"/>
      <c r="Q12" s="513"/>
      <c r="R12" s="513"/>
      <c r="S12" s="513"/>
      <c r="T12" s="513"/>
      <c r="U12" s="514">
        <v>0</v>
      </c>
      <c r="V12" s="514"/>
      <c r="W12" s="514"/>
      <c r="X12" s="514"/>
      <c r="Y12" s="514"/>
      <c r="Z12" s="514"/>
      <c r="AA12" s="514"/>
      <c r="AB12" s="514"/>
      <c r="AC12" s="514"/>
      <c r="AD12" s="514">
        <v>0</v>
      </c>
      <c r="AE12" s="516"/>
      <c r="AF12" s="514">
        <v>0</v>
      </c>
    </row>
    <row r="13" spans="1:32" s="272" customFormat="1" ht="30.75" customHeight="1">
      <c r="A13" s="511" t="s">
        <v>646</v>
      </c>
      <c r="B13" s="512"/>
      <c r="C13" s="513"/>
      <c r="D13" s="513"/>
      <c r="E13" s="513"/>
      <c r="F13" s="513"/>
      <c r="G13" s="513"/>
      <c r="H13" s="513"/>
      <c r="I13" s="513"/>
      <c r="J13" s="513"/>
      <c r="K13" s="514">
        <v>0</v>
      </c>
      <c r="L13" s="515"/>
      <c r="M13" s="513"/>
      <c r="N13" s="513"/>
      <c r="O13" s="513"/>
      <c r="P13" s="513"/>
      <c r="Q13" s="513"/>
      <c r="R13" s="513"/>
      <c r="S13" s="513"/>
      <c r="T13" s="513"/>
      <c r="U13" s="514">
        <v>0</v>
      </c>
      <c r="V13" s="514"/>
      <c r="W13" s="514"/>
      <c r="X13" s="514"/>
      <c r="Y13" s="514"/>
      <c r="Z13" s="514"/>
      <c r="AA13" s="514"/>
      <c r="AB13" s="514"/>
      <c r="AC13" s="514"/>
      <c r="AD13" s="514">
        <v>0</v>
      </c>
      <c r="AE13" s="516"/>
      <c r="AF13" s="514">
        <v>0</v>
      </c>
    </row>
    <row r="14" spans="1:32" s="272" customFormat="1" ht="30.75" customHeight="1">
      <c r="A14" s="511" t="s">
        <v>647</v>
      </c>
      <c r="B14" s="512"/>
      <c r="C14" s="513"/>
      <c r="D14" s="513"/>
      <c r="E14" s="513"/>
      <c r="F14" s="513"/>
      <c r="G14" s="513"/>
      <c r="H14" s="513"/>
      <c r="I14" s="513"/>
      <c r="J14" s="513"/>
      <c r="K14" s="514">
        <v>0</v>
      </c>
      <c r="L14" s="515"/>
      <c r="M14" s="513"/>
      <c r="N14" s="513"/>
      <c r="O14" s="513"/>
      <c r="P14" s="513"/>
      <c r="Q14" s="513"/>
      <c r="R14" s="513"/>
      <c r="S14" s="513"/>
      <c r="T14" s="513"/>
      <c r="U14" s="514">
        <v>0</v>
      </c>
      <c r="V14" s="514"/>
      <c r="W14" s="514"/>
      <c r="X14" s="514"/>
      <c r="Y14" s="514"/>
      <c r="Z14" s="514"/>
      <c r="AA14" s="514"/>
      <c r="AB14" s="514"/>
      <c r="AC14" s="514"/>
      <c r="AD14" s="514">
        <v>0</v>
      </c>
      <c r="AE14" s="516"/>
      <c r="AF14" s="514">
        <v>0</v>
      </c>
    </row>
    <row r="15" spans="1:32" s="272" customFormat="1" ht="30.75" customHeight="1">
      <c r="A15" s="511" t="s">
        <v>648</v>
      </c>
      <c r="B15" s="512"/>
      <c r="C15" s="513"/>
      <c r="D15" s="513"/>
      <c r="E15" s="513"/>
      <c r="F15" s="513"/>
      <c r="G15" s="513"/>
      <c r="H15" s="513"/>
      <c r="I15" s="513"/>
      <c r="J15" s="513"/>
      <c r="K15" s="514">
        <v>0</v>
      </c>
      <c r="L15" s="515"/>
      <c r="M15" s="513"/>
      <c r="N15" s="513"/>
      <c r="O15" s="513"/>
      <c r="P15" s="513"/>
      <c r="Q15" s="513"/>
      <c r="R15" s="513"/>
      <c r="S15" s="513"/>
      <c r="T15" s="513"/>
      <c r="U15" s="514">
        <v>0</v>
      </c>
      <c r="V15" s="514"/>
      <c r="W15" s="514"/>
      <c r="X15" s="514"/>
      <c r="Y15" s="514"/>
      <c r="Z15" s="514"/>
      <c r="AA15" s="514"/>
      <c r="AB15" s="514"/>
      <c r="AC15" s="514"/>
      <c r="AD15" s="514">
        <v>0</v>
      </c>
      <c r="AE15" s="516"/>
      <c r="AF15" s="514">
        <v>0</v>
      </c>
    </row>
    <row r="16" spans="1:32" s="272" customFormat="1" ht="30.75" customHeight="1">
      <c r="A16" s="511" t="s">
        <v>649</v>
      </c>
      <c r="B16" s="512"/>
      <c r="C16" s="513"/>
      <c r="D16" s="513"/>
      <c r="E16" s="513"/>
      <c r="F16" s="513"/>
      <c r="G16" s="513"/>
      <c r="H16" s="513"/>
      <c r="I16" s="513"/>
      <c r="J16" s="513"/>
      <c r="K16" s="514">
        <v>0</v>
      </c>
      <c r="L16" s="515"/>
      <c r="M16" s="513"/>
      <c r="N16" s="513"/>
      <c r="O16" s="513"/>
      <c r="P16" s="513"/>
      <c r="Q16" s="513"/>
      <c r="R16" s="513"/>
      <c r="S16" s="513"/>
      <c r="T16" s="513"/>
      <c r="U16" s="514">
        <v>0</v>
      </c>
      <c r="V16" s="514"/>
      <c r="W16" s="514"/>
      <c r="X16" s="514"/>
      <c r="Y16" s="514"/>
      <c r="Z16" s="514"/>
      <c r="AA16" s="514"/>
      <c r="AB16" s="514"/>
      <c r="AC16" s="514"/>
      <c r="AD16" s="514">
        <v>0</v>
      </c>
      <c r="AE16" s="516"/>
      <c r="AF16" s="514">
        <v>0</v>
      </c>
    </row>
    <row r="17" spans="1:32" s="272" customFormat="1" ht="30.75" customHeight="1">
      <c r="A17" s="511" t="s">
        <v>650</v>
      </c>
      <c r="B17" s="512"/>
      <c r="C17" s="513"/>
      <c r="D17" s="513"/>
      <c r="E17" s="513"/>
      <c r="F17" s="513"/>
      <c r="G17" s="513"/>
      <c r="H17" s="513"/>
      <c r="I17" s="513"/>
      <c r="J17" s="513"/>
      <c r="K17" s="514">
        <v>0</v>
      </c>
      <c r="L17" s="515"/>
      <c r="M17" s="513"/>
      <c r="N17" s="513"/>
      <c r="O17" s="513"/>
      <c r="P17" s="513"/>
      <c r="Q17" s="513"/>
      <c r="R17" s="513"/>
      <c r="S17" s="513"/>
      <c r="T17" s="513"/>
      <c r="U17" s="514">
        <v>0</v>
      </c>
      <c r="V17" s="514"/>
      <c r="W17" s="514"/>
      <c r="X17" s="514"/>
      <c r="Y17" s="514"/>
      <c r="Z17" s="514"/>
      <c r="AA17" s="514"/>
      <c r="AB17" s="514"/>
      <c r="AC17" s="514"/>
      <c r="AD17" s="514">
        <v>0</v>
      </c>
      <c r="AE17" s="516"/>
      <c r="AF17" s="514">
        <v>0</v>
      </c>
    </row>
    <row r="18" spans="1:32" s="272" customFormat="1" ht="30.75" customHeight="1">
      <c r="A18" s="511" t="s">
        <v>651</v>
      </c>
      <c r="B18" s="512"/>
      <c r="C18" s="513"/>
      <c r="D18" s="513"/>
      <c r="E18" s="513"/>
      <c r="F18" s="513"/>
      <c r="G18" s="513"/>
      <c r="H18" s="513"/>
      <c r="I18" s="513"/>
      <c r="J18" s="513"/>
      <c r="K18" s="514">
        <v>0</v>
      </c>
      <c r="L18" s="515"/>
      <c r="M18" s="513"/>
      <c r="N18" s="513"/>
      <c r="O18" s="513"/>
      <c r="P18" s="513"/>
      <c r="Q18" s="513"/>
      <c r="R18" s="513"/>
      <c r="S18" s="513"/>
      <c r="T18" s="513"/>
      <c r="U18" s="514">
        <v>0</v>
      </c>
      <c r="V18" s="514"/>
      <c r="W18" s="514"/>
      <c r="X18" s="514"/>
      <c r="Y18" s="514"/>
      <c r="Z18" s="514"/>
      <c r="AA18" s="514"/>
      <c r="AB18" s="514"/>
      <c r="AC18" s="514"/>
      <c r="AD18" s="514">
        <v>0</v>
      </c>
      <c r="AE18" s="516"/>
      <c r="AF18" s="514">
        <v>0</v>
      </c>
    </row>
    <row r="19" spans="1:32" s="272" customFormat="1" ht="30.75" customHeight="1">
      <c r="A19" s="511" t="s">
        <v>623</v>
      </c>
      <c r="B19" s="512"/>
      <c r="C19" s="513"/>
      <c r="D19" s="513"/>
      <c r="E19" s="513"/>
      <c r="F19" s="513"/>
      <c r="G19" s="513"/>
      <c r="H19" s="513"/>
      <c r="I19" s="513"/>
      <c r="J19" s="513"/>
      <c r="K19" s="514">
        <v>0</v>
      </c>
      <c r="L19" s="515"/>
      <c r="M19" s="513"/>
      <c r="N19" s="513"/>
      <c r="O19" s="513"/>
      <c r="P19" s="513"/>
      <c r="Q19" s="513"/>
      <c r="R19" s="513"/>
      <c r="S19" s="513"/>
      <c r="T19" s="513"/>
      <c r="U19" s="514">
        <v>0</v>
      </c>
      <c r="V19" s="514"/>
      <c r="W19" s="514"/>
      <c r="X19" s="514"/>
      <c r="Y19" s="514"/>
      <c r="Z19" s="514"/>
      <c r="AA19" s="514"/>
      <c r="AB19" s="514"/>
      <c r="AC19" s="514"/>
      <c r="AD19" s="514">
        <v>0</v>
      </c>
      <c r="AE19" s="516"/>
      <c r="AF19" s="514">
        <v>0</v>
      </c>
    </row>
    <row r="20" spans="1:32" s="272" customFormat="1" ht="30.75" customHeight="1">
      <c r="A20" s="511" t="s">
        <v>652</v>
      </c>
      <c r="B20" s="512"/>
      <c r="C20" s="513"/>
      <c r="D20" s="513"/>
      <c r="E20" s="513"/>
      <c r="F20" s="513"/>
      <c r="G20" s="513"/>
      <c r="H20" s="513"/>
      <c r="I20" s="513"/>
      <c r="J20" s="513"/>
      <c r="K20" s="514">
        <v>0</v>
      </c>
      <c r="L20" s="515"/>
      <c r="M20" s="513"/>
      <c r="N20" s="513"/>
      <c r="O20" s="513"/>
      <c r="P20" s="513"/>
      <c r="Q20" s="513"/>
      <c r="R20" s="513"/>
      <c r="S20" s="513"/>
      <c r="T20" s="513"/>
      <c r="U20" s="514">
        <v>0</v>
      </c>
      <c r="V20" s="514"/>
      <c r="W20" s="514"/>
      <c r="X20" s="514"/>
      <c r="Y20" s="514"/>
      <c r="Z20" s="514"/>
      <c r="AA20" s="514"/>
      <c r="AB20" s="514"/>
      <c r="AC20" s="514"/>
      <c r="AD20" s="514">
        <v>0</v>
      </c>
      <c r="AE20" s="516"/>
      <c r="AF20" s="514">
        <v>0</v>
      </c>
    </row>
    <row r="21" spans="1:32" s="272" customFormat="1" ht="30.75" customHeight="1">
      <c r="A21" s="511" t="s">
        <v>653</v>
      </c>
      <c r="B21" s="512"/>
      <c r="C21" s="513"/>
      <c r="D21" s="513"/>
      <c r="E21" s="513"/>
      <c r="F21" s="513"/>
      <c r="G21" s="513"/>
      <c r="H21" s="513"/>
      <c r="I21" s="513"/>
      <c r="J21" s="513"/>
      <c r="K21" s="514">
        <v>0</v>
      </c>
      <c r="L21" s="515"/>
      <c r="M21" s="513"/>
      <c r="N21" s="513"/>
      <c r="O21" s="513"/>
      <c r="P21" s="513"/>
      <c r="Q21" s="513"/>
      <c r="R21" s="513"/>
      <c r="S21" s="513"/>
      <c r="T21" s="513"/>
      <c r="U21" s="514">
        <v>0</v>
      </c>
      <c r="V21" s="514"/>
      <c r="W21" s="514"/>
      <c r="X21" s="514"/>
      <c r="Y21" s="514"/>
      <c r="Z21" s="514"/>
      <c r="AA21" s="514"/>
      <c r="AB21" s="514"/>
      <c r="AC21" s="514"/>
      <c r="AD21" s="514">
        <v>0</v>
      </c>
      <c r="AE21" s="516"/>
      <c r="AF21" s="514">
        <v>0</v>
      </c>
    </row>
    <row r="22" spans="1:32" s="272" customFormat="1" ht="30.75" customHeight="1">
      <c r="A22" s="511" t="s">
        <v>654</v>
      </c>
      <c r="B22" s="512"/>
      <c r="C22" s="513"/>
      <c r="D22" s="513"/>
      <c r="E22" s="513"/>
      <c r="F22" s="513"/>
      <c r="G22" s="513"/>
      <c r="H22" s="513"/>
      <c r="I22" s="513"/>
      <c r="J22" s="513"/>
      <c r="K22" s="514">
        <v>0</v>
      </c>
      <c r="L22" s="515"/>
      <c r="M22" s="513"/>
      <c r="N22" s="513"/>
      <c r="O22" s="513"/>
      <c r="P22" s="513"/>
      <c r="Q22" s="513"/>
      <c r="R22" s="513"/>
      <c r="S22" s="513"/>
      <c r="T22" s="513"/>
      <c r="U22" s="514">
        <v>0</v>
      </c>
      <c r="V22" s="514"/>
      <c r="W22" s="514"/>
      <c r="X22" s="514"/>
      <c r="Y22" s="514"/>
      <c r="Z22" s="514"/>
      <c r="AA22" s="514"/>
      <c r="AB22" s="514"/>
      <c r="AC22" s="514"/>
      <c r="AD22" s="514">
        <v>0</v>
      </c>
      <c r="AE22" s="516"/>
      <c r="AF22" s="514">
        <v>0</v>
      </c>
    </row>
    <row r="23" spans="1:32" s="272" customFormat="1" ht="30.75" customHeight="1">
      <c r="A23" s="517" t="s">
        <v>624</v>
      </c>
      <c r="B23" s="512"/>
      <c r="C23" s="513"/>
      <c r="D23" s="513"/>
      <c r="E23" s="513"/>
      <c r="F23" s="513"/>
      <c r="G23" s="513"/>
      <c r="H23" s="513"/>
      <c r="I23" s="513">
        <v>29</v>
      </c>
      <c r="J23" s="513"/>
      <c r="K23" s="514">
        <v>29</v>
      </c>
      <c r="L23" s="515"/>
      <c r="M23" s="513"/>
      <c r="N23" s="513"/>
      <c r="O23" s="513"/>
      <c r="P23" s="513"/>
      <c r="Q23" s="513">
        <v>2</v>
      </c>
      <c r="R23" s="513"/>
      <c r="S23" s="513"/>
      <c r="T23" s="513"/>
      <c r="U23" s="514">
        <v>2</v>
      </c>
      <c r="V23" s="514"/>
      <c r="W23" s="514"/>
      <c r="X23" s="514"/>
      <c r="Y23" s="514"/>
      <c r="Z23" s="513">
        <v>1</v>
      </c>
      <c r="AA23" s="514"/>
      <c r="AB23" s="514"/>
      <c r="AC23" s="514"/>
      <c r="AD23" s="514">
        <v>1</v>
      </c>
      <c r="AE23" s="516"/>
      <c r="AF23" s="514">
        <v>32</v>
      </c>
    </row>
    <row r="24" spans="1:32" s="272" customFormat="1" ht="30.75" customHeight="1">
      <c r="A24" s="517" t="s">
        <v>655</v>
      </c>
      <c r="B24" s="512"/>
      <c r="C24" s="513"/>
      <c r="D24" s="513"/>
      <c r="E24" s="513"/>
      <c r="F24" s="513"/>
      <c r="G24" s="513"/>
      <c r="H24" s="513"/>
      <c r="I24" s="513"/>
      <c r="J24" s="513"/>
      <c r="K24" s="514">
        <v>0</v>
      </c>
      <c r="L24" s="515"/>
      <c r="M24" s="513"/>
      <c r="N24" s="513"/>
      <c r="O24" s="513"/>
      <c r="P24" s="513"/>
      <c r="Q24" s="513"/>
      <c r="R24" s="513"/>
      <c r="S24" s="513"/>
      <c r="T24" s="513"/>
      <c r="U24" s="514">
        <v>0</v>
      </c>
      <c r="V24" s="514"/>
      <c r="W24" s="514"/>
      <c r="X24" s="514"/>
      <c r="Y24" s="514"/>
      <c r="Z24" s="514"/>
      <c r="AA24" s="514"/>
      <c r="AB24" s="514"/>
      <c r="AC24" s="514"/>
      <c r="AD24" s="514">
        <v>0</v>
      </c>
      <c r="AE24" s="516"/>
      <c r="AF24" s="514">
        <v>0</v>
      </c>
    </row>
    <row r="25" spans="1:32" s="272" customFormat="1" ht="30.75" customHeight="1">
      <c r="A25" s="517" t="s">
        <v>656</v>
      </c>
      <c r="B25" s="512"/>
      <c r="C25" s="513"/>
      <c r="D25" s="513"/>
      <c r="E25" s="513"/>
      <c r="F25" s="513"/>
      <c r="G25" s="513"/>
      <c r="H25" s="513"/>
      <c r="I25" s="513"/>
      <c r="J25" s="513"/>
      <c r="K25" s="514">
        <v>0</v>
      </c>
      <c r="L25" s="515"/>
      <c r="M25" s="513"/>
      <c r="N25" s="513"/>
      <c r="O25" s="513"/>
      <c r="P25" s="513"/>
      <c r="Q25" s="513"/>
      <c r="R25" s="513"/>
      <c r="S25" s="513"/>
      <c r="T25" s="513"/>
      <c r="U25" s="514">
        <v>0</v>
      </c>
      <c r="V25" s="514"/>
      <c r="W25" s="514"/>
      <c r="X25" s="514"/>
      <c r="Y25" s="514"/>
      <c r="Z25" s="514"/>
      <c r="AA25" s="514"/>
      <c r="AB25" s="514"/>
      <c r="AC25" s="514"/>
      <c r="AD25" s="514">
        <v>0</v>
      </c>
      <c r="AE25" s="516"/>
      <c r="AF25" s="514">
        <v>0</v>
      </c>
    </row>
    <row r="26" spans="1:32" s="272" customFormat="1" ht="30.75" customHeight="1">
      <c r="A26" s="517" t="s">
        <v>657</v>
      </c>
      <c r="B26" s="512"/>
      <c r="C26" s="513"/>
      <c r="D26" s="513"/>
      <c r="E26" s="513"/>
      <c r="F26" s="513"/>
      <c r="G26" s="513"/>
      <c r="H26" s="513"/>
      <c r="I26" s="513"/>
      <c r="J26" s="513"/>
      <c r="K26" s="514">
        <v>0</v>
      </c>
      <c r="L26" s="515"/>
      <c r="M26" s="513"/>
      <c r="N26" s="513"/>
      <c r="O26" s="513"/>
      <c r="P26" s="513"/>
      <c r="Q26" s="513"/>
      <c r="R26" s="513"/>
      <c r="S26" s="513"/>
      <c r="T26" s="513"/>
      <c r="U26" s="514">
        <v>0</v>
      </c>
      <c r="V26" s="514"/>
      <c r="W26" s="514"/>
      <c r="X26" s="514"/>
      <c r="Y26" s="514"/>
      <c r="Z26" s="514"/>
      <c r="AA26" s="514"/>
      <c r="AB26" s="514"/>
      <c r="AC26" s="514"/>
      <c r="AD26" s="514">
        <v>0</v>
      </c>
      <c r="AE26" s="516"/>
      <c r="AF26" s="514">
        <v>0</v>
      </c>
    </row>
    <row r="27" spans="1:32" s="272" customFormat="1" ht="30.75" customHeight="1">
      <c r="A27" s="517" t="s">
        <v>658</v>
      </c>
      <c r="B27" s="512"/>
      <c r="C27" s="513"/>
      <c r="D27" s="513"/>
      <c r="E27" s="513"/>
      <c r="F27" s="513"/>
      <c r="G27" s="513"/>
      <c r="H27" s="513"/>
      <c r="I27" s="513"/>
      <c r="J27" s="513"/>
      <c r="K27" s="514">
        <v>0</v>
      </c>
      <c r="L27" s="515"/>
      <c r="M27" s="513"/>
      <c r="N27" s="513"/>
      <c r="O27" s="513"/>
      <c r="P27" s="513"/>
      <c r="Q27" s="513"/>
      <c r="R27" s="513"/>
      <c r="S27" s="513"/>
      <c r="T27" s="513"/>
      <c r="U27" s="514">
        <v>0</v>
      </c>
      <c r="V27" s="514"/>
      <c r="W27" s="514"/>
      <c r="X27" s="514"/>
      <c r="Y27" s="514"/>
      <c r="Z27" s="514"/>
      <c r="AA27" s="514"/>
      <c r="AB27" s="514"/>
      <c r="AC27" s="514"/>
      <c r="AD27" s="514">
        <v>0</v>
      </c>
      <c r="AE27" s="516"/>
      <c r="AF27" s="514">
        <v>0</v>
      </c>
    </row>
    <row r="28" spans="1:32" s="272" customFormat="1" ht="30.75" customHeight="1">
      <c r="A28" s="517" t="s">
        <v>659</v>
      </c>
      <c r="B28" s="512"/>
      <c r="C28" s="513"/>
      <c r="D28" s="513"/>
      <c r="E28" s="513"/>
      <c r="F28" s="513"/>
      <c r="G28" s="513"/>
      <c r="H28" s="513"/>
      <c r="I28" s="513"/>
      <c r="J28" s="513"/>
      <c r="K28" s="514">
        <v>0</v>
      </c>
      <c r="L28" s="515"/>
      <c r="M28" s="513"/>
      <c r="N28" s="513"/>
      <c r="O28" s="513"/>
      <c r="P28" s="513"/>
      <c r="Q28" s="513"/>
      <c r="R28" s="513"/>
      <c r="S28" s="513"/>
      <c r="T28" s="513"/>
      <c r="U28" s="514">
        <v>0</v>
      </c>
      <c r="V28" s="514"/>
      <c r="W28" s="514"/>
      <c r="X28" s="514"/>
      <c r="Y28" s="514"/>
      <c r="Z28" s="514"/>
      <c r="AA28" s="514"/>
      <c r="AB28" s="514"/>
      <c r="AC28" s="514"/>
      <c r="AD28" s="514">
        <v>0</v>
      </c>
      <c r="AE28" s="516"/>
      <c r="AF28" s="514">
        <v>0</v>
      </c>
    </row>
    <row r="29" spans="1:32" s="272" customFormat="1" ht="30.75" customHeight="1">
      <c r="A29" s="517" t="s">
        <v>625</v>
      </c>
      <c r="B29" s="512"/>
      <c r="C29" s="513"/>
      <c r="D29" s="513"/>
      <c r="E29" s="513"/>
      <c r="F29" s="513"/>
      <c r="G29" s="513"/>
      <c r="H29" s="513"/>
      <c r="I29" s="513"/>
      <c r="J29" s="513"/>
      <c r="K29" s="514">
        <v>0</v>
      </c>
      <c r="L29" s="515"/>
      <c r="M29" s="513"/>
      <c r="N29" s="513"/>
      <c r="O29" s="513"/>
      <c r="P29" s="513"/>
      <c r="Q29" s="513"/>
      <c r="R29" s="513"/>
      <c r="S29" s="513"/>
      <c r="T29" s="513"/>
      <c r="U29" s="514">
        <v>0</v>
      </c>
      <c r="V29" s="514"/>
      <c r="W29" s="514"/>
      <c r="X29" s="514"/>
      <c r="Y29" s="514"/>
      <c r="Z29" s="514"/>
      <c r="AA29" s="514"/>
      <c r="AB29" s="514"/>
      <c r="AC29" s="514"/>
      <c r="AD29" s="514">
        <v>0</v>
      </c>
      <c r="AE29" s="516"/>
      <c r="AF29" s="514">
        <v>0</v>
      </c>
    </row>
    <row r="30" spans="1:32" s="272" customFormat="1" ht="30.75" customHeight="1">
      <c r="A30" s="517" t="s">
        <v>660</v>
      </c>
      <c r="B30" s="512"/>
      <c r="C30" s="513"/>
      <c r="D30" s="513"/>
      <c r="E30" s="513"/>
      <c r="F30" s="513"/>
      <c r="G30" s="513"/>
      <c r="H30" s="513"/>
      <c r="I30" s="513"/>
      <c r="J30" s="513"/>
      <c r="K30" s="514">
        <v>0</v>
      </c>
      <c r="L30" s="515"/>
      <c r="M30" s="513"/>
      <c r="N30" s="513"/>
      <c r="O30" s="513"/>
      <c r="P30" s="513"/>
      <c r="Q30" s="513"/>
      <c r="R30" s="513"/>
      <c r="S30" s="513"/>
      <c r="T30" s="513"/>
      <c r="U30" s="514">
        <v>0</v>
      </c>
      <c r="V30" s="514"/>
      <c r="W30" s="514"/>
      <c r="X30" s="514"/>
      <c r="Y30" s="514"/>
      <c r="Z30" s="514"/>
      <c r="AA30" s="514"/>
      <c r="AB30" s="514"/>
      <c r="AC30" s="514"/>
      <c r="AD30" s="514">
        <v>0</v>
      </c>
      <c r="AE30" s="516"/>
      <c r="AF30" s="514">
        <v>2</v>
      </c>
    </row>
    <row r="31" spans="1:32" s="272" customFormat="1" ht="30.75" customHeight="1">
      <c r="A31" s="517" t="s">
        <v>661</v>
      </c>
      <c r="B31" s="512"/>
      <c r="C31" s="513"/>
      <c r="D31" s="513"/>
      <c r="E31" s="513"/>
      <c r="F31" s="513"/>
      <c r="G31" s="513"/>
      <c r="H31" s="513"/>
      <c r="I31" s="513"/>
      <c r="J31" s="513"/>
      <c r="K31" s="514">
        <v>0</v>
      </c>
      <c r="L31" s="515"/>
      <c r="M31" s="513"/>
      <c r="N31" s="513"/>
      <c r="O31" s="513"/>
      <c r="P31" s="513"/>
      <c r="Q31" s="513"/>
      <c r="R31" s="513"/>
      <c r="S31" s="513"/>
      <c r="T31" s="513"/>
      <c r="U31" s="514">
        <v>0</v>
      </c>
      <c r="V31" s="514"/>
      <c r="W31" s="514"/>
      <c r="X31" s="514"/>
      <c r="Y31" s="514"/>
      <c r="Z31" s="514"/>
      <c r="AA31" s="514"/>
      <c r="AB31" s="514"/>
      <c r="AC31" s="514"/>
      <c r="AD31" s="514">
        <v>0</v>
      </c>
      <c r="AE31" s="516"/>
      <c r="AF31" s="514">
        <v>0</v>
      </c>
    </row>
    <row r="32" spans="1:32" s="272" customFormat="1" ht="30.75" customHeight="1">
      <c r="A32" s="517" t="s">
        <v>662</v>
      </c>
      <c r="B32" s="512"/>
      <c r="C32" s="513"/>
      <c r="D32" s="513"/>
      <c r="E32" s="513"/>
      <c r="F32" s="513"/>
      <c r="G32" s="513"/>
      <c r="H32" s="513"/>
      <c r="I32" s="513"/>
      <c r="J32" s="513"/>
      <c r="K32" s="514">
        <v>0</v>
      </c>
      <c r="L32" s="515"/>
      <c r="M32" s="513"/>
      <c r="N32" s="513"/>
      <c r="O32" s="513"/>
      <c r="P32" s="513"/>
      <c r="Q32" s="513"/>
      <c r="R32" s="513"/>
      <c r="S32" s="513"/>
      <c r="T32" s="513"/>
      <c r="U32" s="514">
        <v>0</v>
      </c>
      <c r="V32" s="514"/>
      <c r="W32" s="514"/>
      <c r="X32" s="514"/>
      <c r="Y32" s="514"/>
      <c r="Z32" s="514"/>
      <c r="AA32" s="514"/>
      <c r="AB32" s="514"/>
      <c r="AC32" s="514"/>
      <c r="AD32" s="514">
        <v>0</v>
      </c>
      <c r="AE32" s="516"/>
      <c r="AF32" s="514">
        <v>0</v>
      </c>
    </row>
    <row r="33" spans="1:35" s="272" customFormat="1" ht="30.75" customHeight="1">
      <c r="A33" s="517" t="s">
        <v>663</v>
      </c>
      <c r="B33" s="512"/>
      <c r="C33" s="513"/>
      <c r="D33" s="513"/>
      <c r="E33" s="513"/>
      <c r="F33" s="513"/>
      <c r="G33" s="513"/>
      <c r="H33" s="513"/>
      <c r="I33" s="513"/>
      <c r="J33" s="513"/>
      <c r="K33" s="514">
        <v>0</v>
      </c>
      <c r="L33" s="515"/>
      <c r="M33" s="513"/>
      <c r="N33" s="513"/>
      <c r="O33" s="513"/>
      <c r="P33" s="513"/>
      <c r="Q33" s="513"/>
      <c r="R33" s="513"/>
      <c r="S33" s="513"/>
      <c r="T33" s="513"/>
      <c r="U33" s="514">
        <v>0</v>
      </c>
      <c r="V33" s="514"/>
      <c r="W33" s="514"/>
      <c r="X33" s="514"/>
      <c r="Y33" s="514"/>
      <c r="Z33" s="514"/>
      <c r="AA33" s="514"/>
      <c r="AB33" s="514"/>
      <c r="AC33" s="514"/>
      <c r="AD33" s="514">
        <v>0</v>
      </c>
      <c r="AE33" s="516"/>
      <c r="AF33" s="514">
        <v>0</v>
      </c>
    </row>
    <row r="34" spans="1:35" s="272" customFormat="1" ht="30.75" customHeight="1">
      <c r="A34" s="517" t="s">
        <v>664</v>
      </c>
      <c r="B34" s="512"/>
      <c r="C34" s="513"/>
      <c r="D34" s="513"/>
      <c r="E34" s="513"/>
      <c r="F34" s="513"/>
      <c r="G34" s="513"/>
      <c r="H34" s="513"/>
      <c r="I34" s="513"/>
      <c r="J34" s="513"/>
      <c r="K34" s="514">
        <v>0</v>
      </c>
      <c r="L34" s="515"/>
      <c r="M34" s="513"/>
      <c r="N34" s="513"/>
      <c r="O34" s="513"/>
      <c r="P34" s="513"/>
      <c r="Q34" s="513"/>
      <c r="R34" s="513"/>
      <c r="S34" s="513"/>
      <c r="T34" s="513"/>
      <c r="U34" s="514">
        <v>0</v>
      </c>
      <c r="V34" s="514"/>
      <c r="W34" s="514"/>
      <c r="X34" s="514"/>
      <c r="Y34" s="514"/>
      <c r="Z34" s="514"/>
      <c r="AA34" s="514"/>
      <c r="AB34" s="514"/>
      <c r="AC34" s="514"/>
      <c r="AD34" s="514">
        <v>0</v>
      </c>
      <c r="AE34" s="516"/>
      <c r="AF34" s="514">
        <v>0</v>
      </c>
    </row>
    <row r="35" spans="1:35" s="272" customFormat="1" ht="30.75" customHeight="1">
      <c r="A35" s="517" t="s">
        <v>665</v>
      </c>
      <c r="B35" s="512"/>
      <c r="C35" s="513"/>
      <c r="D35" s="513"/>
      <c r="E35" s="513"/>
      <c r="F35" s="513"/>
      <c r="G35" s="513"/>
      <c r="H35" s="513"/>
      <c r="I35" s="513"/>
      <c r="J35" s="513"/>
      <c r="K35" s="514">
        <v>0</v>
      </c>
      <c r="L35" s="515"/>
      <c r="M35" s="513"/>
      <c r="N35" s="513"/>
      <c r="O35" s="513"/>
      <c r="P35" s="513"/>
      <c r="Q35" s="513"/>
      <c r="R35" s="513"/>
      <c r="S35" s="513"/>
      <c r="T35" s="513"/>
      <c r="U35" s="514">
        <v>0</v>
      </c>
      <c r="V35" s="514"/>
      <c r="W35" s="514"/>
      <c r="X35" s="514"/>
      <c r="Y35" s="514"/>
      <c r="Z35" s="514"/>
      <c r="AA35" s="514"/>
      <c r="AB35" s="514"/>
      <c r="AC35" s="514"/>
      <c r="AD35" s="514">
        <v>0</v>
      </c>
      <c r="AE35" s="516"/>
      <c r="AF35" s="514">
        <v>0</v>
      </c>
    </row>
    <row r="36" spans="1:35" s="272" customFormat="1" ht="30.75" customHeight="1">
      <c r="A36" s="517" t="s">
        <v>666</v>
      </c>
      <c r="B36" s="512"/>
      <c r="C36" s="513"/>
      <c r="D36" s="513"/>
      <c r="E36" s="513"/>
      <c r="F36" s="513"/>
      <c r="G36" s="513"/>
      <c r="H36" s="513"/>
      <c r="I36" s="513"/>
      <c r="J36" s="513"/>
      <c r="K36" s="514">
        <v>0</v>
      </c>
      <c r="L36" s="515"/>
      <c r="M36" s="513"/>
      <c r="N36" s="513"/>
      <c r="O36" s="513"/>
      <c r="P36" s="513"/>
      <c r="Q36" s="513"/>
      <c r="R36" s="513"/>
      <c r="S36" s="513"/>
      <c r="T36" s="513"/>
      <c r="U36" s="514">
        <v>0</v>
      </c>
      <c r="V36" s="514"/>
      <c r="W36" s="514"/>
      <c r="X36" s="514"/>
      <c r="Y36" s="514"/>
      <c r="Z36" s="514"/>
      <c r="AA36" s="514"/>
      <c r="AB36" s="514"/>
      <c r="AC36" s="514"/>
      <c r="AD36" s="514">
        <v>0</v>
      </c>
      <c r="AE36" s="516"/>
      <c r="AF36" s="514">
        <v>0</v>
      </c>
      <c r="AI36" s="272" t="s">
        <v>1</v>
      </c>
    </row>
    <row r="37" spans="1:35" s="272" customFormat="1" ht="30.75" customHeight="1">
      <c r="A37" s="517" t="s">
        <v>667</v>
      </c>
      <c r="B37" s="512"/>
      <c r="C37" s="513"/>
      <c r="D37" s="513"/>
      <c r="E37" s="513"/>
      <c r="F37" s="513"/>
      <c r="G37" s="513"/>
      <c r="H37" s="513"/>
      <c r="I37" s="513"/>
      <c r="J37" s="513"/>
      <c r="K37" s="514">
        <v>0</v>
      </c>
      <c r="L37" s="515"/>
      <c r="M37" s="513"/>
      <c r="N37" s="513"/>
      <c r="O37" s="513"/>
      <c r="P37" s="513"/>
      <c r="Q37" s="513"/>
      <c r="R37" s="513"/>
      <c r="S37" s="513"/>
      <c r="T37" s="513"/>
      <c r="U37" s="514">
        <v>0</v>
      </c>
      <c r="V37" s="514"/>
      <c r="W37" s="514"/>
      <c r="X37" s="514"/>
      <c r="Y37" s="514"/>
      <c r="Z37" s="514"/>
      <c r="AA37" s="514"/>
      <c r="AB37" s="514"/>
      <c r="AC37" s="514"/>
      <c r="AD37" s="514">
        <v>0</v>
      </c>
      <c r="AE37" s="516"/>
      <c r="AF37" s="514">
        <v>0</v>
      </c>
    </row>
    <row r="38" spans="1:35" s="272" customFormat="1" ht="7.5" customHeight="1">
      <c r="A38" s="518"/>
      <c r="B38" s="518"/>
      <c r="C38" s="518"/>
      <c r="D38" s="518"/>
      <c r="E38" s="518"/>
      <c r="F38" s="518"/>
      <c r="G38" s="518"/>
      <c r="H38" s="518"/>
      <c r="I38" s="518"/>
      <c r="J38" s="518"/>
      <c r="K38" s="518"/>
      <c r="L38" s="518"/>
      <c r="M38" s="518"/>
      <c r="N38" s="518"/>
      <c r="O38" s="518"/>
      <c r="P38" s="518"/>
      <c r="Q38" s="518"/>
      <c r="R38" s="518"/>
      <c r="S38" s="518"/>
      <c r="T38" s="518"/>
      <c r="U38" s="518"/>
      <c r="V38" s="519"/>
      <c r="W38" s="518"/>
      <c r="X38" s="518"/>
      <c r="Y38" s="518"/>
      <c r="Z38" s="518"/>
      <c r="AA38" s="518"/>
      <c r="AB38" s="518"/>
      <c r="AC38" s="518"/>
      <c r="AD38" s="518"/>
      <c r="AE38" s="516"/>
      <c r="AF38" s="518"/>
    </row>
    <row r="39" spans="1:35" s="272" customFormat="1" ht="36.75" customHeight="1">
      <c r="A39" s="520" t="s">
        <v>69</v>
      </c>
      <c r="B39" s="518"/>
      <c r="C39" s="299">
        <v>0</v>
      </c>
      <c r="D39" s="299">
        <v>0</v>
      </c>
      <c r="E39" s="299">
        <v>0</v>
      </c>
      <c r="F39" s="299">
        <v>0</v>
      </c>
      <c r="G39" s="299">
        <v>0</v>
      </c>
      <c r="H39" s="299">
        <v>0</v>
      </c>
      <c r="I39" s="299">
        <v>29</v>
      </c>
      <c r="J39" s="299">
        <v>0</v>
      </c>
      <c r="K39" s="299">
        <v>29</v>
      </c>
      <c r="L39" s="521"/>
      <c r="M39" s="299">
        <v>0</v>
      </c>
      <c r="N39" s="299">
        <v>0</v>
      </c>
      <c r="O39" s="299">
        <v>0</v>
      </c>
      <c r="P39" s="299">
        <v>0</v>
      </c>
      <c r="Q39" s="299">
        <v>2</v>
      </c>
      <c r="R39" s="299">
        <v>0</v>
      </c>
      <c r="S39" s="299">
        <v>0</v>
      </c>
      <c r="T39" s="299">
        <v>0</v>
      </c>
      <c r="U39" s="299">
        <v>2</v>
      </c>
      <c r="V39" s="299">
        <v>0</v>
      </c>
      <c r="W39" s="299">
        <v>0</v>
      </c>
      <c r="X39" s="299">
        <v>0</v>
      </c>
      <c r="Y39" s="299">
        <v>0</v>
      </c>
      <c r="Z39" s="299">
        <v>1</v>
      </c>
      <c r="AA39" s="299">
        <v>0</v>
      </c>
      <c r="AB39" s="299">
        <v>0</v>
      </c>
      <c r="AC39" s="299">
        <v>0</v>
      </c>
      <c r="AD39" s="299">
        <v>1</v>
      </c>
      <c r="AE39" s="516"/>
      <c r="AF39" s="299">
        <v>32</v>
      </c>
    </row>
    <row r="40" spans="1:35" s="272" customFormat="1" ht="37.5" customHeight="1">
      <c r="V40" s="292"/>
    </row>
    <row r="41" spans="1:35" s="272" customFormat="1" ht="14.25" customHeight="1">
      <c r="V41" s="292"/>
    </row>
    <row r="42" spans="1:35" s="272" customFormat="1" ht="14.25" customHeight="1">
      <c r="A42" s="293" t="s">
        <v>626</v>
      </c>
    </row>
    <row r="43" spans="1:35" s="272" customFormat="1" ht="14.25" customHeight="1">
      <c r="A43" s="293" t="s">
        <v>668</v>
      </c>
    </row>
    <row r="44" spans="1:35" s="272" customFormat="1" ht="14.25" customHeight="1">
      <c r="A44" s="293" t="s">
        <v>627</v>
      </c>
    </row>
    <row r="45" spans="1:35" s="272" customFormat="1" ht="14.25" customHeight="1">
      <c r="A45" s="293" t="s">
        <v>81</v>
      </c>
    </row>
    <row r="46" spans="1:35" s="272" customFormat="1" ht="14.25" customHeight="1">
      <c r="A46" s="293" t="s">
        <v>82</v>
      </c>
    </row>
  </sheetData>
  <mergeCells count="30">
    <mergeCell ref="Q7:T7"/>
    <mergeCell ref="V7:Y7"/>
    <mergeCell ref="C6:F7"/>
    <mergeCell ref="G6:J7"/>
    <mergeCell ref="S8:T8"/>
    <mergeCell ref="V8:W8"/>
    <mergeCell ref="X8:Y8"/>
    <mergeCell ref="O8:P8"/>
    <mergeCell ref="Q8:R8"/>
    <mergeCell ref="C8:D8"/>
    <mergeCell ref="E8:F8"/>
    <mergeCell ref="G8:H8"/>
    <mergeCell ref="I8:J8"/>
    <mergeCell ref="M7:P7"/>
    <mergeCell ref="Z8:AA8"/>
    <mergeCell ref="AB8:AC8"/>
    <mergeCell ref="A2:AF2"/>
    <mergeCell ref="A3:AF3"/>
    <mergeCell ref="A5:A9"/>
    <mergeCell ref="C5:K5"/>
    <mergeCell ref="M5:AD5"/>
    <mergeCell ref="AE5:AE9"/>
    <mergeCell ref="AF5:AF9"/>
    <mergeCell ref="K6:K9"/>
    <mergeCell ref="M6:T6"/>
    <mergeCell ref="U6:U9"/>
    <mergeCell ref="V6:AC6"/>
    <mergeCell ref="AD6:AD9"/>
    <mergeCell ref="Z7:AC7"/>
    <mergeCell ref="M8:N8"/>
  </mergeCells>
  <printOptions horizontalCentered="1"/>
  <pageMargins left="0.23622047244094491" right="0.23622047244094491" top="0.74803149606299213" bottom="0.35433070866141736" header="0" footer="0.31496062992125984"/>
  <pageSetup scale="38" firstPageNumber="58" orientation="landscape" useFirstPageNumber="1" r:id="rId1"/>
  <headerFooter scaleWithDoc="0">
    <oddHeader>&amp;L&amp;G&amp;C&amp;G&amp;R&amp;G</oddHeader>
    <oddFooter>&amp;R&amp;"Montserrat,Negrita"&amp;10 &amp;P</oddFooter>
  </headerFooter>
  <colBreaks count="1" manualBreakCount="1">
    <brk id="32"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F0048-D6C9-412F-BAD6-E140211D8121}">
  <sheetPr>
    <tabColor theme="0" tint="-4.9989318521683403E-2"/>
    <pageSetUpPr fitToPage="1"/>
  </sheetPr>
  <dimension ref="A1:N65"/>
  <sheetViews>
    <sheetView view="pageBreakPreview" zoomScale="55" zoomScaleNormal="55" zoomScaleSheetLayoutView="55" workbookViewId="0">
      <selection activeCell="A2" sqref="A2:N2"/>
    </sheetView>
  </sheetViews>
  <sheetFormatPr baseColWidth="10" defaultColWidth="11.44140625" defaultRowHeight="13.2"/>
  <cols>
    <col min="1" max="1" width="73.5546875" style="272" customWidth="1"/>
    <col min="2" max="2" width="1.44140625" style="272" customWidth="1"/>
    <col min="3" max="3" width="41.44140625" style="272" customWidth="1"/>
    <col min="4" max="4" width="1.44140625" style="272" customWidth="1"/>
    <col min="5" max="7" width="26.5546875" style="272" customWidth="1"/>
    <col min="8" max="8" width="1.44140625" style="272" customWidth="1"/>
    <col min="9" max="11" width="26.5546875" style="272" customWidth="1"/>
    <col min="12" max="12" width="1.44140625" style="272" customWidth="1"/>
    <col min="13" max="13" width="36.33203125" style="272" customWidth="1"/>
    <col min="14" max="14" width="1.44140625" style="272" customWidth="1"/>
    <col min="15" max="16384" width="11.44140625" style="272"/>
  </cols>
  <sheetData>
    <row r="1" spans="1:14">
      <c r="A1" s="288" t="s">
        <v>22</v>
      </c>
      <c r="B1" s="288"/>
      <c r="C1" s="288"/>
      <c r="D1" s="288"/>
      <c r="E1" s="288"/>
      <c r="F1" s="288"/>
      <c r="G1" s="288"/>
      <c r="H1" s="288"/>
      <c r="I1" s="288"/>
      <c r="J1" s="288"/>
      <c r="K1" s="288"/>
      <c r="L1" s="288"/>
      <c r="M1" s="288"/>
      <c r="N1" s="288"/>
    </row>
    <row r="2" spans="1:14" ht="28.2">
      <c r="A2" s="542" t="s">
        <v>673</v>
      </c>
      <c r="B2" s="542"/>
      <c r="C2" s="542"/>
      <c r="D2" s="542"/>
      <c r="E2" s="542"/>
      <c r="F2" s="542"/>
      <c r="G2" s="542"/>
      <c r="H2" s="542"/>
      <c r="I2" s="542"/>
      <c r="J2" s="542"/>
      <c r="K2" s="542"/>
      <c r="L2" s="542"/>
      <c r="M2" s="542"/>
      <c r="N2" s="542"/>
    </row>
    <row r="3" spans="1:14" ht="28.2">
      <c r="A3" s="542" t="str">
        <f>UPPER(CONCATENATE("SEPTIEMBRE 2022"))</f>
        <v>SEPTIEMBRE 2022</v>
      </c>
      <c r="B3" s="542"/>
      <c r="C3" s="542"/>
      <c r="D3" s="542"/>
      <c r="E3" s="542"/>
      <c r="F3" s="542"/>
      <c r="G3" s="542"/>
      <c r="H3" s="542"/>
      <c r="I3" s="542"/>
      <c r="J3" s="542"/>
      <c r="K3" s="542"/>
      <c r="L3" s="542"/>
      <c r="M3" s="542"/>
      <c r="N3" s="542"/>
    </row>
    <row r="4" spans="1:14">
      <c r="A4" s="289"/>
      <c r="B4" s="288"/>
      <c r="C4" s="288"/>
      <c r="D4" s="288"/>
      <c r="E4" s="288"/>
      <c r="F4" s="288"/>
      <c r="G4" s="288"/>
      <c r="H4" s="288"/>
      <c r="I4" s="288"/>
      <c r="J4" s="288"/>
      <c r="K4" s="288"/>
      <c r="L4" s="288"/>
      <c r="M4" s="288"/>
      <c r="N4" s="288"/>
    </row>
    <row r="5" spans="1:14" ht="38.25" customHeight="1">
      <c r="A5" s="543" t="s">
        <v>86</v>
      </c>
      <c r="B5" s="306"/>
      <c r="C5" s="543" t="s">
        <v>672</v>
      </c>
      <c r="D5" s="306"/>
      <c r="E5" s="545" t="s">
        <v>671</v>
      </c>
      <c r="F5" s="546"/>
      <c r="G5" s="547" t="s">
        <v>90</v>
      </c>
      <c r="H5" s="306"/>
      <c r="I5" s="545" t="s">
        <v>670</v>
      </c>
      <c r="J5" s="546"/>
      <c r="K5" s="549" t="s">
        <v>90</v>
      </c>
      <c r="L5" s="306"/>
      <c r="M5" s="550" t="s">
        <v>669</v>
      </c>
      <c r="N5" s="306"/>
    </row>
    <row r="6" spans="1:14" ht="38.4">
      <c r="A6" s="544"/>
      <c r="B6" s="306"/>
      <c r="C6" s="544"/>
      <c r="D6" s="306"/>
      <c r="E6" s="308" t="s">
        <v>91</v>
      </c>
      <c r="F6" s="308" t="s">
        <v>92</v>
      </c>
      <c r="G6" s="548"/>
      <c r="H6" s="306"/>
      <c r="I6" s="307" t="s">
        <v>91</v>
      </c>
      <c r="J6" s="307" t="s">
        <v>92</v>
      </c>
      <c r="K6" s="544"/>
      <c r="L6" s="306"/>
      <c r="M6" s="551"/>
      <c r="N6" s="306"/>
    </row>
    <row r="7" spans="1:14">
      <c r="A7" s="289"/>
      <c r="B7" s="289"/>
      <c r="C7" s="289"/>
      <c r="D7" s="289"/>
      <c r="E7" s="289"/>
      <c r="F7" s="289"/>
      <c r="G7" s="289"/>
      <c r="H7" s="289"/>
      <c r="I7" s="289"/>
      <c r="J7" s="289"/>
      <c r="K7" s="289"/>
      <c r="L7" s="289"/>
      <c r="M7" s="289"/>
      <c r="N7" s="289"/>
    </row>
    <row r="8" spans="1:14" ht="18">
      <c r="A8" s="304" t="s">
        <v>94</v>
      </c>
      <c r="B8" s="289"/>
      <c r="C8" s="302">
        <v>2108</v>
      </c>
      <c r="D8" s="298"/>
      <c r="E8" s="305">
        <v>274</v>
      </c>
      <c r="F8" s="305">
        <v>28</v>
      </c>
      <c r="G8" s="302">
        <f t="shared" ref="G8:G39" si="0">E8+F8</f>
        <v>302</v>
      </c>
      <c r="H8" s="298"/>
      <c r="I8" s="303">
        <v>269</v>
      </c>
      <c r="J8" s="303">
        <v>32</v>
      </c>
      <c r="K8" s="302">
        <f t="shared" ref="K8:K39" si="1">I8+J8</f>
        <v>301</v>
      </c>
      <c r="L8" s="298"/>
      <c r="M8" s="302">
        <f t="shared" ref="M8:M39" si="2">C8+(G8-K8)</f>
        <v>2109</v>
      </c>
      <c r="N8" s="289"/>
    </row>
    <row r="9" spans="1:14" ht="18">
      <c r="A9" s="304" t="s">
        <v>95</v>
      </c>
      <c r="B9" s="289"/>
      <c r="C9" s="302">
        <v>13268</v>
      </c>
      <c r="D9" s="298"/>
      <c r="E9" s="305">
        <v>1242</v>
      </c>
      <c r="F9" s="305">
        <v>121</v>
      </c>
      <c r="G9" s="302">
        <f t="shared" si="0"/>
        <v>1363</v>
      </c>
      <c r="H9" s="298"/>
      <c r="I9" s="303">
        <v>1217</v>
      </c>
      <c r="J9" s="303">
        <v>135</v>
      </c>
      <c r="K9" s="302">
        <f t="shared" si="1"/>
        <v>1352</v>
      </c>
      <c r="L9" s="298"/>
      <c r="M9" s="302">
        <f t="shared" si="2"/>
        <v>13279</v>
      </c>
      <c r="N9" s="289"/>
    </row>
    <row r="10" spans="1:14" ht="18">
      <c r="A10" s="304" t="s">
        <v>96</v>
      </c>
      <c r="B10" s="289"/>
      <c r="C10" s="302">
        <v>1237</v>
      </c>
      <c r="D10" s="298"/>
      <c r="E10" s="305">
        <v>35</v>
      </c>
      <c r="F10" s="305">
        <v>2</v>
      </c>
      <c r="G10" s="302">
        <f t="shared" si="0"/>
        <v>37</v>
      </c>
      <c r="H10" s="298"/>
      <c r="I10" s="303">
        <v>30</v>
      </c>
      <c r="J10" s="303"/>
      <c r="K10" s="302">
        <f t="shared" si="1"/>
        <v>30</v>
      </c>
      <c r="L10" s="298"/>
      <c r="M10" s="302">
        <f t="shared" si="2"/>
        <v>1244</v>
      </c>
      <c r="N10" s="289"/>
    </row>
    <row r="11" spans="1:14" ht="18">
      <c r="A11" s="304" t="s">
        <v>97</v>
      </c>
      <c r="B11" s="289"/>
      <c r="C11" s="302">
        <v>1145</v>
      </c>
      <c r="D11" s="298"/>
      <c r="E11" s="305">
        <v>23</v>
      </c>
      <c r="F11" s="305"/>
      <c r="G11" s="302">
        <f t="shared" si="0"/>
        <v>23</v>
      </c>
      <c r="H11" s="298"/>
      <c r="I11" s="303">
        <v>78</v>
      </c>
      <c r="J11" s="303">
        <v>3</v>
      </c>
      <c r="K11" s="302">
        <f t="shared" si="1"/>
        <v>81</v>
      </c>
      <c r="L11" s="298"/>
      <c r="M11" s="302">
        <f t="shared" si="2"/>
        <v>1087</v>
      </c>
      <c r="N11" s="289"/>
    </row>
    <row r="12" spans="1:14" ht="18">
      <c r="A12" s="304" t="s">
        <v>100</v>
      </c>
      <c r="B12" s="289"/>
      <c r="C12" s="302">
        <v>4819</v>
      </c>
      <c r="D12" s="298"/>
      <c r="E12" s="305">
        <v>247</v>
      </c>
      <c r="F12" s="305">
        <v>24</v>
      </c>
      <c r="G12" s="302">
        <f t="shared" si="0"/>
        <v>271</v>
      </c>
      <c r="H12" s="298"/>
      <c r="I12" s="303">
        <v>183</v>
      </c>
      <c r="J12" s="303">
        <v>21</v>
      </c>
      <c r="K12" s="302">
        <f t="shared" si="1"/>
        <v>204</v>
      </c>
      <c r="L12" s="298"/>
      <c r="M12" s="302">
        <f t="shared" si="2"/>
        <v>4886</v>
      </c>
      <c r="N12" s="289"/>
    </row>
    <row r="13" spans="1:14" ht="18">
      <c r="A13" s="304" t="s">
        <v>101</v>
      </c>
      <c r="B13" s="289"/>
      <c r="C13" s="302">
        <v>8967</v>
      </c>
      <c r="D13" s="298"/>
      <c r="E13" s="305">
        <v>971</v>
      </c>
      <c r="F13" s="305">
        <v>77</v>
      </c>
      <c r="G13" s="302">
        <f t="shared" si="0"/>
        <v>1048</v>
      </c>
      <c r="H13" s="298"/>
      <c r="I13" s="303">
        <v>955</v>
      </c>
      <c r="J13" s="303">
        <v>71</v>
      </c>
      <c r="K13" s="302">
        <f t="shared" si="1"/>
        <v>1026</v>
      </c>
      <c r="L13" s="298"/>
      <c r="M13" s="302">
        <f t="shared" si="2"/>
        <v>8989</v>
      </c>
      <c r="N13" s="289"/>
    </row>
    <row r="14" spans="1:14" ht="18">
      <c r="A14" s="304" t="s">
        <v>102</v>
      </c>
      <c r="B14" s="289"/>
      <c r="C14" s="302">
        <v>25875</v>
      </c>
      <c r="D14" s="298"/>
      <c r="E14" s="305">
        <v>733</v>
      </c>
      <c r="F14" s="305">
        <v>52</v>
      </c>
      <c r="G14" s="302">
        <f t="shared" si="0"/>
        <v>785</v>
      </c>
      <c r="H14" s="298"/>
      <c r="I14" s="303">
        <v>691</v>
      </c>
      <c r="J14" s="303">
        <v>75</v>
      </c>
      <c r="K14" s="302">
        <f t="shared" si="1"/>
        <v>766</v>
      </c>
      <c r="L14" s="298"/>
      <c r="M14" s="302">
        <f t="shared" si="2"/>
        <v>25894</v>
      </c>
      <c r="N14" s="289"/>
    </row>
    <row r="15" spans="1:14" ht="18">
      <c r="A15" s="304" t="s">
        <v>98</v>
      </c>
      <c r="B15" s="289"/>
      <c r="C15" s="302">
        <v>4322</v>
      </c>
      <c r="D15" s="298"/>
      <c r="E15" s="305">
        <v>816</v>
      </c>
      <c r="F15" s="305">
        <v>23</v>
      </c>
      <c r="G15" s="302">
        <f t="shared" si="0"/>
        <v>839</v>
      </c>
      <c r="H15" s="298"/>
      <c r="I15" s="303">
        <v>828</v>
      </c>
      <c r="J15" s="303">
        <v>25</v>
      </c>
      <c r="K15" s="302">
        <f t="shared" si="1"/>
        <v>853</v>
      </c>
      <c r="L15" s="298"/>
      <c r="M15" s="302">
        <f t="shared" si="2"/>
        <v>4308</v>
      </c>
      <c r="N15" s="289"/>
    </row>
    <row r="16" spans="1:14" ht="18">
      <c r="A16" s="304" t="s">
        <v>99</v>
      </c>
      <c r="B16" s="289"/>
      <c r="C16" s="302">
        <v>1291</v>
      </c>
      <c r="D16" s="298"/>
      <c r="E16" s="305">
        <v>65</v>
      </c>
      <c r="F16" s="305">
        <v>13</v>
      </c>
      <c r="G16" s="302">
        <f t="shared" si="0"/>
        <v>78</v>
      </c>
      <c r="H16" s="298"/>
      <c r="I16" s="303">
        <v>67</v>
      </c>
      <c r="J16" s="303">
        <v>14</v>
      </c>
      <c r="K16" s="302">
        <f t="shared" si="1"/>
        <v>81</v>
      </c>
      <c r="L16" s="298"/>
      <c r="M16" s="302">
        <f t="shared" si="2"/>
        <v>1288</v>
      </c>
      <c r="N16" s="289"/>
    </row>
    <row r="17" spans="1:14" ht="18">
      <c r="A17" s="304" t="s">
        <v>103</v>
      </c>
      <c r="B17" s="289"/>
      <c r="C17" s="302">
        <v>3843</v>
      </c>
      <c r="D17" s="298"/>
      <c r="E17" s="305">
        <v>158</v>
      </c>
      <c r="F17" s="305">
        <v>24</v>
      </c>
      <c r="G17" s="302">
        <f t="shared" si="0"/>
        <v>182</v>
      </c>
      <c r="H17" s="298"/>
      <c r="I17" s="303">
        <v>170</v>
      </c>
      <c r="J17" s="303">
        <v>32</v>
      </c>
      <c r="K17" s="302">
        <f t="shared" si="1"/>
        <v>202</v>
      </c>
      <c r="L17" s="298"/>
      <c r="M17" s="302">
        <f t="shared" si="2"/>
        <v>3823</v>
      </c>
      <c r="N17" s="289"/>
    </row>
    <row r="18" spans="1:14" ht="18">
      <c r="A18" s="304" t="s">
        <v>108</v>
      </c>
      <c r="B18" s="289"/>
      <c r="C18" s="302">
        <v>34188</v>
      </c>
      <c r="D18" s="298"/>
      <c r="E18" s="305">
        <v>980</v>
      </c>
      <c r="F18" s="305">
        <v>76</v>
      </c>
      <c r="G18" s="302">
        <f t="shared" si="0"/>
        <v>1056</v>
      </c>
      <c r="H18" s="298"/>
      <c r="I18" s="303">
        <v>862</v>
      </c>
      <c r="J18" s="303">
        <v>34</v>
      </c>
      <c r="K18" s="302">
        <f t="shared" si="1"/>
        <v>896</v>
      </c>
      <c r="L18" s="298"/>
      <c r="M18" s="302">
        <f t="shared" si="2"/>
        <v>34348</v>
      </c>
      <c r="N18" s="289"/>
    </row>
    <row r="19" spans="1:14" ht="18">
      <c r="A19" s="304" t="s">
        <v>104</v>
      </c>
      <c r="B19" s="289"/>
      <c r="C19" s="302">
        <v>7270</v>
      </c>
      <c r="D19" s="298"/>
      <c r="E19" s="305">
        <v>529</v>
      </c>
      <c r="F19" s="305">
        <v>41</v>
      </c>
      <c r="G19" s="302">
        <f t="shared" si="0"/>
        <v>570</v>
      </c>
      <c r="H19" s="298"/>
      <c r="I19" s="303">
        <v>528</v>
      </c>
      <c r="J19" s="303">
        <v>36</v>
      </c>
      <c r="K19" s="302">
        <f t="shared" si="1"/>
        <v>564</v>
      </c>
      <c r="L19" s="298"/>
      <c r="M19" s="302">
        <f t="shared" si="2"/>
        <v>7276</v>
      </c>
      <c r="N19" s="289"/>
    </row>
    <row r="20" spans="1:14" ht="18">
      <c r="A20" s="304" t="s">
        <v>105</v>
      </c>
      <c r="B20" s="289"/>
      <c r="C20" s="302">
        <v>4126</v>
      </c>
      <c r="D20" s="298"/>
      <c r="E20" s="305">
        <v>76</v>
      </c>
      <c r="F20" s="305">
        <v>3</v>
      </c>
      <c r="G20" s="302">
        <f t="shared" si="0"/>
        <v>79</v>
      </c>
      <c r="H20" s="298"/>
      <c r="I20" s="303">
        <v>85</v>
      </c>
      <c r="J20" s="303"/>
      <c r="K20" s="302">
        <f t="shared" si="1"/>
        <v>85</v>
      </c>
      <c r="L20" s="298"/>
      <c r="M20" s="302">
        <f t="shared" si="2"/>
        <v>4120</v>
      </c>
      <c r="N20" s="289"/>
    </row>
    <row r="21" spans="1:14" ht="18">
      <c r="A21" s="304" t="s">
        <v>106</v>
      </c>
      <c r="B21" s="289"/>
      <c r="C21" s="302">
        <v>4756</v>
      </c>
      <c r="D21" s="298"/>
      <c r="E21" s="305">
        <v>225</v>
      </c>
      <c r="F21" s="305">
        <v>19</v>
      </c>
      <c r="G21" s="302">
        <f t="shared" si="0"/>
        <v>244</v>
      </c>
      <c r="H21" s="298"/>
      <c r="I21" s="303">
        <v>221</v>
      </c>
      <c r="J21" s="303">
        <v>26</v>
      </c>
      <c r="K21" s="302">
        <f t="shared" si="1"/>
        <v>247</v>
      </c>
      <c r="L21" s="298"/>
      <c r="M21" s="302">
        <f t="shared" si="2"/>
        <v>4753</v>
      </c>
      <c r="N21" s="289"/>
    </row>
    <row r="22" spans="1:14" ht="18">
      <c r="A22" s="304" t="s">
        <v>107</v>
      </c>
      <c r="B22" s="289"/>
      <c r="C22" s="302">
        <v>13509</v>
      </c>
      <c r="D22" s="298"/>
      <c r="E22" s="305">
        <v>404</v>
      </c>
      <c r="F22" s="305">
        <v>29</v>
      </c>
      <c r="G22" s="302">
        <f t="shared" si="0"/>
        <v>433</v>
      </c>
      <c r="H22" s="298"/>
      <c r="I22" s="303">
        <v>389</v>
      </c>
      <c r="J22" s="303">
        <v>30</v>
      </c>
      <c r="K22" s="302">
        <f t="shared" si="1"/>
        <v>419</v>
      </c>
      <c r="L22" s="298"/>
      <c r="M22" s="302">
        <f t="shared" si="2"/>
        <v>13523</v>
      </c>
      <c r="N22" s="289"/>
    </row>
    <row r="23" spans="1:14" ht="18">
      <c r="A23" s="304" t="s">
        <v>109</v>
      </c>
      <c r="B23" s="289"/>
      <c r="C23" s="302">
        <v>6420</v>
      </c>
      <c r="D23" s="298"/>
      <c r="E23" s="305">
        <v>201</v>
      </c>
      <c r="F23" s="305">
        <v>35</v>
      </c>
      <c r="G23" s="302">
        <f t="shared" si="0"/>
        <v>236</v>
      </c>
      <c r="H23" s="298"/>
      <c r="I23" s="303">
        <v>199</v>
      </c>
      <c r="J23" s="303">
        <v>28</v>
      </c>
      <c r="K23" s="302">
        <f t="shared" si="1"/>
        <v>227</v>
      </c>
      <c r="L23" s="298"/>
      <c r="M23" s="302">
        <f t="shared" si="2"/>
        <v>6429</v>
      </c>
      <c r="N23" s="289"/>
    </row>
    <row r="24" spans="1:14" ht="18">
      <c r="A24" s="304" t="s">
        <v>110</v>
      </c>
      <c r="B24" s="289"/>
      <c r="C24" s="302">
        <v>3985</v>
      </c>
      <c r="D24" s="298"/>
      <c r="E24" s="305">
        <v>104</v>
      </c>
      <c r="F24" s="305">
        <v>8</v>
      </c>
      <c r="G24" s="302">
        <f t="shared" si="0"/>
        <v>112</v>
      </c>
      <c r="H24" s="298"/>
      <c r="I24" s="303">
        <v>121</v>
      </c>
      <c r="J24" s="303">
        <v>6</v>
      </c>
      <c r="K24" s="302">
        <f t="shared" si="1"/>
        <v>127</v>
      </c>
      <c r="L24" s="298"/>
      <c r="M24" s="302">
        <f t="shared" si="2"/>
        <v>3970</v>
      </c>
      <c r="N24" s="289"/>
    </row>
    <row r="25" spans="1:14" ht="18">
      <c r="A25" s="304" t="s">
        <v>111</v>
      </c>
      <c r="B25" s="289"/>
      <c r="C25" s="302">
        <v>2339</v>
      </c>
      <c r="D25" s="298"/>
      <c r="E25" s="305">
        <v>358</v>
      </c>
      <c r="F25" s="305">
        <v>42</v>
      </c>
      <c r="G25" s="302">
        <f t="shared" si="0"/>
        <v>400</v>
      </c>
      <c r="H25" s="298"/>
      <c r="I25" s="303">
        <v>363</v>
      </c>
      <c r="J25" s="303">
        <v>44</v>
      </c>
      <c r="K25" s="302">
        <f t="shared" si="1"/>
        <v>407</v>
      </c>
      <c r="L25" s="298"/>
      <c r="M25" s="302">
        <f t="shared" si="2"/>
        <v>2332</v>
      </c>
      <c r="N25" s="289"/>
    </row>
    <row r="26" spans="1:14" ht="18">
      <c r="A26" s="304" t="s">
        <v>112</v>
      </c>
      <c r="B26" s="289"/>
      <c r="C26" s="302">
        <v>9743</v>
      </c>
      <c r="D26" s="298"/>
      <c r="E26" s="305">
        <v>667</v>
      </c>
      <c r="F26" s="305">
        <v>51</v>
      </c>
      <c r="G26" s="302">
        <f t="shared" si="0"/>
        <v>718</v>
      </c>
      <c r="H26" s="298"/>
      <c r="I26" s="303">
        <v>738</v>
      </c>
      <c r="J26" s="303">
        <v>49</v>
      </c>
      <c r="K26" s="302">
        <f t="shared" si="1"/>
        <v>787</v>
      </c>
      <c r="L26" s="298"/>
      <c r="M26" s="302">
        <f t="shared" si="2"/>
        <v>9674</v>
      </c>
      <c r="N26" s="289"/>
    </row>
    <row r="27" spans="1:14" ht="18">
      <c r="A27" s="304" t="s">
        <v>113</v>
      </c>
      <c r="B27" s="289"/>
      <c r="C27" s="302">
        <v>4014</v>
      </c>
      <c r="D27" s="298"/>
      <c r="E27" s="305">
        <v>59</v>
      </c>
      <c r="F27" s="305">
        <v>3</v>
      </c>
      <c r="G27" s="302">
        <f t="shared" si="0"/>
        <v>62</v>
      </c>
      <c r="H27" s="298"/>
      <c r="I27" s="303">
        <v>90</v>
      </c>
      <c r="J27" s="303">
        <v>8</v>
      </c>
      <c r="K27" s="302">
        <f t="shared" si="1"/>
        <v>98</v>
      </c>
      <c r="L27" s="298"/>
      <c r="M27" s="302">
        <f t="shared" si="2"/>
        <v>3978</v>
      </c>
      <c r="N27" s="289"/>
    </row>
    <row r="28" spans="1:14" ht="18">
      <c r="A28" s="304" t="s">
        <v>114</v>
      </c>
      <c r="B28" s="289"/>
      <c r="C28" s="302">
        <v>8656</v>
      </c>
      <c r="D28" s="298"/>
      <c r="E28" s="305">
        <v>326</v>
      </c>
      <c r="F28" s="305">
        <v>30</v>
      </c>
      <c r="G28" s="302">
        <f t="shared" si="0"/>
        <v>356</v>
      </c>
      <c r="H28" s="298"/>
      <c r="I28" s="303">
        <v>311</v>
      </c>
      <c r="J28" s="303">
        <v>42</v>
      </c>
      <c r="K28" s="302">
        <f t="shared" si="1"/>
        <v>353</v>
      </c>
      <c r="L28" s="298"/>
      <c r="M28" s="302">
        <f t="shared" si="2"/>
        <v>8659</v>
      </c>
      <c r="N28" s="289"/>
    </row>
    <row r="29" spans="1:14" ht="18">
      <c r="A29" s="304" t="s">
        <v>115</v>
      </c>
      <c r="B29" s="289"/>
      <c r="C29" s="302">
        <v>3002</v>
      </c>
      <c r="D29" s="298"/>
      <c r="E29" s="305">
        <v>212</v>
      </c>
      <c r="F29" s="305">
        <v>23</v>
      </c>
      <c r="G29" s="302">
        <f t="shared" si="0"/>
        <v>235</v>
      </c>
      <c r="H29" s="298"/>
      <c r="I29" s="303">
        <v>207</v>
      </c>
      <c r="J29" s="303">
        <v>22</v>
      </c>
      <c r="K29" s="302">
        <f t="shared" si="1"/>
        <v>229</v>
      </c>
      <c r="L29" s="298"/>
      <c r="M29" s="302">
        <f t="shared" si="2"/>
        <v>3008</v>
      </c>
      <c r="N29" s="289"/>
    </row>
    <row r="30" spans="1:14" ht="18">
      <c r="A30" s="304" t="s">
        <v>116</v>
      </c>
      <c r="B30" s="289"/>
      <c r="C30" s="302">
        <v>3630</v>
      </c>
      <c r="D30" s="298"/>
      <c r="E30" s="305">
        <v>228</v>
      </c>
      <c r="F30" s="305">
        <v>22</v>
      </c>
      <c r="G30" s="302">
        <f t="shared" si="0"/>
        <v>250</v>
      </c>
      <c r="H30" s="298"/>
      <c r="I30" s="303">
        <v>187</v>
      </c>
      <c r="J30" s="303">
        <v>20</v>
      </c>
      <c r="K30" s="302">
        <f t="shared" si="1"/>
        <v>207</v>
      </c>
      <c r="L30" s="298"/>
      <c r="M30" s="302">
        <f t="shared" si="2"/>
        <v>3673</v>
      </c>
      <c r="N30" s="289"/>
    </row>
    <row r="31" spans="1:14" ht="18">
      <c r="A31" s="304" t="s">
        <v>117</v>
      </c>
      <c r="B31" s="289"/>
      <c r="C31" s="302">
        <v>2576</v>
      </c>
      <c r="D31" s="298"/>
      <c r="E31" s="305">
        <v>100</v>
      </c>
      <c r="F31" s="305">
        <v>9</v>
      </c>
      <c r="G31" s="302">
        <f t="shared" si="0"/>
        <v>109</v>
      </c>
      <c r="H31" s="298"/>
      <c r="I31" s="303">
        <v>122</v>
      </c>
      <c r="J31" s="303">
        <v>9</v>
      </c>
      <c r="K31" s="302">
        <f t="shared" si="1"/>
        <v>131</v>
      </c>
      <c r="L31" s="298"/>
      <c r="M31" s="302">
        <f t="shared" si="2"/>
        <v>2554</v>
      </c>
      <c r="N31" s="289"/>
    </row>
    <row r="32" spans="1:14" ht="18">
      <c r="A32" s="304" t="s">
        <v>118</v>
      </c>
      <c r="B32" s="289"/>
      <c r="C32" s="302">
        <v>4201</v>
      </c>
      <c r="D32" s="298"/>
      <c r="E32" s="305">
        <v>137</v>
      </c>
      <c r="F32" s="305">
        <v>13</v>
      </c>
      <c r="G32" s="302">
        <f t="shared" si="0"/>
        <v>150</v>
      </c>
      <c r="H32" s="298"/>
      <c r="I32" s="303">
        <v>166</v>
      </c>
      <c r="J32" s="303">
        <v>16</v>
      </c>
      <c r="K32" s="302">
        <f t="shared" si="1"/>
        <v>182</v>
      </c>
      <c r="L32" s="298"/>
      <c r="M32" s="302">
        <f t="shared" si="2"/>
        <v>4169</v>
      </c>
      <c r="N32" s="289"/>
    </row>
    <row r="33" spans="1:14" ht="18">
      <c r="A33" s="304" t="s">
        <v>119</v>
      </c>
      <c r="B33" s="289"/>
      <c r="C33" s="302">
        <v>10862</v>
      </c>
      <c r="D33" s="298"/>
      <c r="E33" s="305">
        <v>755</v>
      </c>
      <c r="F33" s="305">
        <v>68</v>
      </c>
      <c r="G33" s="302">
        <f t="shared" si="0"/>
        <v>823</v>
      </c>
      <c r="H33" s="298"/>
      <c r="I33" s="303">
        <v>894</v>
      </c>
      <c r="J33" s="303">
        <v>84</v>
      </c>
      <c r="K33" s="302">
        <f t="shared" si="1"/>
        <v>978</v>
      </c>
      <c r="L33" s="298"/>
      <c r="M33" s="302">
        <f t="shared" si="2"/>
        <v>10707</v>
      </c>
      <c r="N33" s="289"/>
    </row>
    <row r="34" spans="1:14" ht="18">
      <c r="A34" s="304" t="s">
        <v>120</v>
      </c>
      <c r="B34" s="289"/>
      <c r="C34" s="302">
        <v>4539</v>
      </c>
      <c r="D34" s="298"/>
      <c r="E34" s="305">
        <v>178</v>
      </c>
      <c r="F34" s="305">
        <v>7</v>
      </c>
      <c r="G34" s="302">
        <f t="shared" si="0"/>
        <v>185</v>
      </c>
      <c r="H34" s="298"/>
      <c r="I34" s="303">
        <v>160</v>
      </c>
      <c r="J34" s="303">
        <v>15</v>
      </c>
      <c r="K34" s="302">
        <f t="shared" si="1"/>
        <v>175</v>
      </c>
      <c r="L34" s="298"/>
      <c r="M34" s="302">
        <f t="shared" si="2"/>
        <v>4549</v>
      </c>
      <c r="N34" s="289"/>
    </row>
    <row r="35" spans="1:14" ht="18">
      <c r="A35" s="304" t="s">
        <v>121</v>
      </c>
      <c r="B35" s="289"/>
      <c r="C35" s="302">
        <v>4112</v>
      </c>
      <c r="D35" s="298"/>
      <c r="E35" s="305">
        <v>58</v>
      </c>
      <c r="F35" s="305">
        <v>6</v>
      </c>
      <c r="G35" s="302">
        <f t="shared" si="0"/>
        <v>64</v>
      </c>
      <c r="H35" s="298"/>
      <c r="I35" s="303">
        <v>84</v>
      </c>
      <c r="J35" s="303">
        <v>9</v>
      </c>
      <c r="K35" s="302">
        <f t="shared" si="1"/>
        <v>93</v>
      </c>
      <c r="L35" s="298"/>
      <c r="M35" s="302">
        <f t="shared" si="2"/>
        <v>4083</v>
      </c>
      <c r="N35" s="289"/>
    </row>
    <row r="36" spans="1:14" ht="18">
      <c r="A36" s="304" t="s">
        <v>122</v>
      </c>
      <c r="B36" s="289"/>
      <c r="C36" s="302">
        <v>962</v>
      </c>
      <c r="D36" s="298"/>
      <c r="E36" s="305">
        <v>43</v>
      </c>
      <c r="F36" s="305">
        <v>3</v>
      </c>
      <c r="G36" s="302">
        <f t="shared" si="0"/>
        <v>46</v>
      </c>
      <c r="H36" s="298"/>
      <c r="I36" s="303">
        <v>54</v>
      </c>
      <c r="J36" s="303">
        <v>6</v>
      </c>
      <c r="K36" s="302">
        <f t="shared" si="1"/>
        <v>60</v>
      </c>
      <c r="L36" s="298"/>
      <c r="M36" s="302">
        <f t="shared" si="2"/>
        <v>948</v>
      </c>
      <c r="N36" s="289"/>
    </row>
    <row r="37" spans="1:14" ht="18">
      <c r="A37" s="304" t="s">
        <v>123</v>
      </c>
      <c r="B37" s="289"/>
      <c r="C37" s="302">
        <v>7266</v>
      </c>
      <c r="D37" s="298"/>
      <c r="E37" s="305">
        <v>200</v>
      </c>
      <c r="F37" s="305">
        <v>6</v>
      </c>
      <c r="G37" s="302">
        <f t="shared" si="0"/>
        <v>206</v>
      </c>
      <c r="H37" s="298"/>
      <c r="I37" s="303">
        <v>187</v>
      </c>
      <c r="J37" s="303">
        <v>9</v>
      </c>
      <c r="K37" s="302">
        <f t="shared" si="1"/>
        <v>196</v>
      </c>
      <c r="L37" s="298"/>
      <c r="M37" s="302">
        <f t="shared" si="2"/>
        <v>7276</v>
      </c>
      <c r="N37" s="289"/>
    </row>
    <row r="38" spans="1:14" ht="18">
      <c r="A38" s="304" t="s">
        <v>124</v>
      </c>
      <c r="B38" s="289"/>
      <c r="C38" s="302">
        <v>1474</v>
      </c>
      <c r="D38" s="298"/>
      <c r="E38" s="305">
        <v>79</v>
      </c>
      <c r="F38" s="305">
        <v>6</v>
      </c>
      <c r="G38" s="302">
        <f t="shared" si="0"/>
        <v>85</v>
      </c>
      <c r="H38" s="298"/>
      <c r="I38" s="303">
        <v>69</v>
      </c>
      <c r="J38" s="303">
        <v>8</v>
      </c>
      <c r="K38" s="302">
        <f t="shared" si="1"/>
        <v>77</v>
      </c>
      <c r="L38" s="298"/>
      <c r="M38" s="302">
        <f t="shared" si="2"/>
        <v>1482</v>
      </c>
      <c r="N38" s="289"/>
    </row>
    <row r="39" spans="1:14" ht="18">
      <c r="A39" s="304" t="s">
        <v>125</v>
      </c>
      <c r="B39" s="289"/>
      <c r="C39" s="302">
        <v>2431</v>
      </c>
      <c r="D39" s="298"/>
      <c r="E39" s="305">
        <v>132</v>
      </c>
      <c r="F39" s="305">
        <v>12</v>
      </c>
      <c r="G39" s="302">
        <f t="shared" si="0"/>
        <v>144</v>
      </c>
      <c r="H39" s="298"/>
      <c r="I39" s="303">
        <v>122</v>
      </c>
      <c r="J39" s="303">
        <v>12</v>
      </c>
      <c r="K39" s="302">
        <f t="shared" si="1"/>
        <v>134</v>
      </c>
      <c r="L39" s="298"/>
      <c r="M39" s="302">
        <f t="shared" si="2"/>
        <v>2441</v>
      </c>
      <c r="N39" s="289"/>
    </row>
    <row r="40" spans="1:14">
      <c r="A40" s="301"/>
      <c r="B40" s="289"/>
      <c r="C40" s="300"/>
      <c r="D40" s="298"/>
      <c r="E40" s="300"/>
      <c r="F40" s="300"/>
      <c r="G40" s="300"/>
      <c r="H40" s="298"/>
      <c r="I40" s="300"/>
      <c r="J40" s="300"/>
      <c r="K40" s="300"/>
      <c r="L40" s="298"/>
      <c r="M40" s="300"/>
      <c r="N40" s="289"/>
    </row>
    <row r="41" spans="1:14" ht="18">
      <c r="A41" s="299" t="s">
        <v>93</v>
      </c>
      <c r="B41" s="289"/>
      <c r="C41" s="297">
        <f>SUM(C8:C39)</f>
        <v>210936</v>
      </c>
      <c r="D41" s="298"/>
      <c r="E41" s="297">
        <f>SUM(E8:E39)</f>
        <v>10615</v>
      </c>
      <c r="F41" s="297">
        <f>SUM(F8:F39)</f>
        <v>876</v>
      </c>
      <c r="G41" s="297">
        <f>SUM(G8:G39)</f>
        <v>11491</v>
      </c>
      <c r="H41" s="298"/>
      <c r="I41" s="297">
        <f>SUM(I8:I39)</f>
        <v>10647</v>
      </c>
      <c r="J41" s="297">
        <f>SUM(J8:J39)</f>
        <v>921</v>
      </c>
      <c r="K41" s="297">
        <f>SUM(K8:K39)</f>
        <v>11568</v>
      </c>
      <c r="L41" s="298"/>
      <c r="M41" s="297">
        <f>C41+(G41-K41)</f>
        <v>210859</v>
      </c>
      <c r="N41" s="289"/>
    </row>
    <row r="42" spans="1:14">
      <c r="A42" s="301"/>
      <c r="B42" s="289"/>
      <c r="C42" s="300"/>
      <c r="D42" s="298"/>
      <c r="E42" s="300"/>
      <c r="F42" s="300"/>
      <c r="G42" s="300"/>
      <c r="H42" s="298"/>
      <c r="I42" s="300"/>
      <c r="J42" s="300"/>
      <c r="K42" s="300"/>
      <c r="L42" s="298"/>
      <c r="M42" s="300"/>
      <c r="N42" s="289"/>
    </row>
    <row r="43" spans="1:14" ht="18">
      <c r="A43" s="304" t="s">
        <v>126</v>
      </c>
      <c r="B43" s="289"/>
      <c r="C43" s="302">
        <v>584</v>
      </c>
      <c r="D43" s="298"/>
      <c r="E43" s="303">
        <v>16</v>
      </c>
      <c r="F43" s="303"/>
      <c r="G43" s="302">
        <f t="shared" ref="G43:G56" si="3">E43+F43</f>
        <v>16</v>
      </c>
      <c r="H43" s="298"/>
      <c r="I43" s="303">
        <v>25</v>
      </c>
      <c r="J43" s="303"/>
      <c r="K43" s="302">
        <f t="shared" ref="K43:K56" si="4">I43+J43</f>
        <v>25</v>
      </c>
      <c r="L43" s="298"/>
      <c r="M43" s="302">
        <f t="shared" ref="M43:M56" si="5">C43+(G43-K43)</f>
        <v>575</v>
      </c>
      <c r="N43" s="289"/>
    </row>
    <row r="44" spans="1:14" ht="18">
      <c r="A44" s="304" t="s">
        <v>127</v>
      </c>
      <c r="B44" s="289"/>
      <c r="C44" s="302">
        <v>1625</v>
      </c>
      <c r="D44" s="298"/>
      <c r="E44" s="303">
        <v>83</v>
      </c>
      <c r="F44" s="303"/>
      <c r="G44" s="302">
        <f t="shared" si="3"/>
        <v>83</v>
      </c>
      <c r="H44" s="298"/>
      <c r="I44" s="303">
        <v>35</v>
      </c>
      <c r="J44" s="303"/>
      <c r="K44" s="302">
        <f t="shared" si="4"/>
        <v>35</v>
      </c>
      <c r="L44" s="298"/>
      <c r="M44" s="302">
        <f t="shared" si="5"/>
        <v>1673</v>
      </c>
      <c r="N44" s="289"/>
    </row>
    <row r="45" spans="1:14" ht="18">
      <c r="A45" s="304" t="s">
        <v>128</v>
      </c>
      <c r="B45" s="289"/>
      <c r="C45" s="302">
        <v>1687</v>
      </c>
      <c r="D45" s="298"/>
      <c r="E45" s="303">
        <v>4</v>
      </c>
      <c r="F45" s="303"/>
      <c r="G45" s="302">
        <f t="shared" si="3"/>
        <v>4</v>
      </c>
      <c r="H45" s="298"/>
      <c r="I45" s="303">
        <v>23</v>
      </c>
      <c r="J45" s="303"/>
      <c r="K45" s="302">
        <f t="shared" si="4"/>
        <v>23</v>
      </c>
      <c r="L45" s="298"/>
      <c r="M45" s="302">
        <f t="shared" si="5"/>
        <v>1668</v>
      </c>
      <c r="N45" s="289"/>
    </row>
    <row r="46" spans="1:14" ht="18">
      <c r="A46" s="304" t="s">
        <v>129</v>
      </c>
      <c r="B46" s="289"/>
      <c r="C46" s="302">
        <v>174</v>
      </c>
      <c r="D46" s="298"/>
      <c r="E46" s="303"/>
      <c r="F46" s="303"/>
      <c r="G46" s="302">
        <f t="shared" si="3"/>
        <v>0</v>
      </c>
      <c r="H46" s="298"/>
      <c r="I46" s="303">
        <v>9</v>
      </c>
      <c r="J46" s="303"/>
      <c r="K46" s="302">
        <f t="shared" si="4"/>
        <v>9</v>
      </c>
      <c r="L46" s="298"/>
      <c r="M46" s="302">
        <f t="shared" si="5"/>
        <v>165</v>
      </c>
      <c r="N46" s="289"/>
    </row>
    <row r="47" spans="1:14" ht="18">
      <c r="A47" s="304" t="s">
        <v>130</v>
      </c>
      <c r="B47" s="289"/>
      <c r="C47" s="302">
        <v>435</v>
      </c>
      <c r="D47" s="298"/>
      <c r="E47" s="303">
        <v>94</v>
      </c>
      <c r="F47" s="303"/>
      <c r="G47" s="302">
        <f t="shared" si="3"/>
        <v>94</v>
      </c>
      <c r="H47" s="298"/>
      <c r="I47" s="303">
        <v>7</v>
      </c>
      <c r="J47" s="303"/>
      <c r="K47" s="302">
        <f t="shared" si="4"/>
        <v>7</v>
      </c>
      <c r="L47" s="298"/>
      <c r="M47" s="302">
        <f t="shared" si="5"/>
        <v>522</v>
      </c>
      <c r="N47" s="289"/>
    </row>
    <row r="48" spans="1:14" ht="18">
      <c r="A48" s="304" t="s">
        <v>131</v>
      </c>
      <c r="B48" s="289"/>
      <c r="C48" s="302">
        <v>2155</v>
      </c>
      <c r="D48" s="298"/>
      <c r="E48" s="303">
        <v>44</v>
      </c>
      <c r="F48" s="303"/>
      <c r="G48" s="302">
        <f t="shared" si="3"/>
        <v>44</v>
      </c>
      <c r="H48" s="298"/>
      <c r="I48" s="303">
        <v>66</v>
      </c>
      <c r="J48" s="303"/>
      <c r="K48" s="302">
        <f t="shared" si="4"/>
        <v>66</v>
      </c>
      <c r="L48" s="298"/>
      <c r="M48" s="302">
        <f t="shared" si="5"/>
        <v>2133</v>
      </c>
      <c r="N48" s="289"/>
    </row>
    <row r="49" spans="1:14" ht="18">
      <c r="A49" s="304" t="s">
        <v>132</v>
      </c>
      <c r="B49" s="289"/>
      <c r="C49" s="302">
        <v>2140</v>
      </c>
      <c r="D49" s="298"/>
      <c r="E49" s="303">
        <v>57</v>
      </c>
      <c r="F49" s="303"/>
      <c r="G49" s="302">
        <f t="shared" si="3"/>
        <v>57</v>
      </c>
      <c r="H49" s="298"/>
      <c r="I49" s="303">
        <v>48</v>
      </c>
      <c r="J49" s="303"/>
      <c r="K49" s="302">
        <f t="shared" si="4"/>
        <v>48</v>
      </c>
      <c r="L49" s="298"/>
      <c r="M49" s="302">
        <f t="shared" si="5"/>
        <v>2149</v>
      </c>
      <c r="N49" s="289"/>
    </row>
    <row r="50" spans="1:14" ht="18">
      <c r="A50" s="304" t="s">
        <v>133</v>
      </c>
      <c r="B50" s="289"/>
      <c r="C50" s="302">
        <v>1849</v>
      </c>
      <c r="D50" s="298"/>
      <c r="E50" s="303">
        <v>25</v>
      </c>
      <c r="F50" s="303"/>
      <c r="G50" s="302">
        <f t="shared" si="3"/>
        <v>25</v>
      </c>
      <c r="H50" s="298"/>
      <c r="I50" s="303">
        <v>59</v>
      </c>
      <c r="J50" s="303"/>
      <c r="K50" s="302">
        <f t="shared" si="4"/>
        <v>59</v>
      </c>
      <c r="L50" s="298"/>
      <c r="M50" s="302">
        <f t="shared" si="5"/>
        <v>1815</v>
      </c>
      <c r="N50" s="289"/>
    </row>
    <row r="51" spans="1:14" ht="18">
      <c r="A51" s="304" t="s">
        <v>134</v>
      </c>
      <c r="B51" s="289"/>
      <c r="C51" s="302">
        <v>1975</v>
      </c>
      <c r="D51" s="298"/>
      <c r="E51" s="303">
        <v>2</v>
      </c>
      <c r="F51" s="303"/>
      <c r="G51" s="302">
        <f t="shared" si="3"/>
        <v>2</v>
      </c>
      <c r="H51" s="298"/>
      <c r="I51" s="303">
        <v>17</v>
      </c>
      <c r="J51" s="303"/>
      <c r="K51" s="302">
        <f t="shared" si="4"/>
        <v>17</v>
      </c>
      <c r="L51" s="298"/>
      <c r="M51" s="302">
        <f t="shared" si="5"/>
        <v>1960</v>
      </c>
      <c r="N51" s="289"/>
    </row>
    <row r="52" spans="1:14" ht="18">
      <c r="A52" s="304" t="s">
        <v>135</v>
      </c>
      <c r="B52" s="289"/>
      <c r="C52" s="302">
        <v>1590</v>
      </c>
      <c r="D52" s="298"/>
      <c r="E52" s="303">
        <v>1</v>
      </c>
      <c r="F52" s="303"/>
      <c r="G52" s="302">
        <f t="shared" si="3"/>
        <v>1</v>
      </c>
      <c r="H52" s="298"/>
      <c r="I52" s="303">
        <v>20</v>
      </c>
      <c r="J52" s="303"/>
      <c r="K52" s="302">
        <f t="shared" si="4"/>
        <v>20</v>
      </c>
      <c r="L52" s="298"/>
      <c r="M52" s="302">
        <f t="shared" si="5"/>
        <v>1571</v>
      </c>
      <c r="N52" s="289"/>
    </row>
    <row r="53" spans="1:14" ht="18">
      <c r="A53" s="304" t="s">
        <v>136</v>
      </c>
      <c r="B53" s="289"/>
      <c r="C53" s="302">
        <v>1138</v>
      </c>
      <c r="D53" s="298"/>
      <c r="E53" s="303"/>
      <c r="F53" s="303">
        <v>24</v>
      </c>
      <c r="G53" s="302">
        <f t="shared" si="3"/>
        <v>24</v>
      </c>
      <c r="H53" s="298"/>
      <c r="I53" s="303"/>
      <c r="J53" s="303">
        <v>17</v>
      </c>
      <c r="K53" s="302">
        <f t="shared" si="4"/>
        <v>17</v>
      </c>
      <c r="L53" s="298"/>
      <c r="M53" s="302">
        <f t="shared" si="5"/>
        <v>1145</v>
      </c>
      <c r="N53" s="289"/>
    </row>
    <row r="54" spans="1:14" ht="18">
      <c r="A54" s="304" t="s">
        <v>137</v>
      </c>
      <c r="B54" s="289"/>
      <c r="C54" s="302">
        <v>1316</v>
      </c>
      <c r="D54" s="298"/>
      <c r="E54" s="303">
        <v>6</v>
      </c>
      <c r="F54" s="303"/>
      <c r="G54" s="302">
        <f t="shared" si="3"/>
        <v>6</v>
      </c>
      <c r="H54" s="298"/>
      <c r="I54" s="303">
        <v>19</v>
      </c>
      <c r="J54" s="303"/>
      <c r="K54" s="302">
        <f t="shared" si="4"/>
        <v>19</v>
      </c>
      <c r="L54" s="298"/>
      <c r="M54" s="302">
        <f t="shared" si="5"/>
        <v>1303</v>
      </c>
      <c r="N54" s="289"/>
    </row>
    <row r="55" spans="1:14" ht="18">
      <c r="A55" s="304" t="s">
        <v>138</v>
      </c>
      <c r="B55" s="289"/>
      <c r="C55" s="302">
        <v>1879</v>
      </c>
      <c r="D55" s="298"/>
      <c r="E55" s="303">
        <v>96</v>
      </c>
      <c r="F55" s="303"/>
      <c r="G55" s="302">
        <f t="shared" si="3"/>
        <v>96</v>
      </c>
      <c r="H55" s="298"/>
      <c r="I55" s="303">
        <v>27</v>
      </c>
      <c r="J55" s="303"/>
      <c r="K55" s="302">
        <f t="shared" si="4"/>
        <v>27</v>
      </c>
      <c r="L55" s="298"/>
      <c r="M55" s="302">
        <f t="shared" si="5"/>
        <v>1948</v>
      </c>
      <c r="N55" s="289"/>
    </row>
    <row r="56" spans="1:14" ht="18">
      <c r="A56" s="304" t="s">
        <v>139</v>
      </c>
      <c r="B56" s="289"/>
      <c r="C56" s="302">
        <v>138</v>
      </c>
      <c r="D56" s="298"/>
      <c r="E56" s="303"/>
      <c r="F56" s="303"/>
      <c r="G56" s="302">
        <f t="shared" si="3"/>
        <v>0</v>
      </c>
      <c r="H56" s="298"/>
      <c r="I56" s="303">
        <v>1</v>
      </c>
      <c r="J56" s="303"/>
      <c r="K56" s="302">
        <f t="shared" si="4"/>
        <v>1</v>
      </c>
      <c r="L56" s="298"/>
      <c r="M56" s="302">
        <f t="shared" si="5"/>
        <v>137</v>
      </c>
      <c r="N56" s="289"/>
    </row>
    <row r="57" spans="1:14">
      <c r="A57" s="301"/>
      <c r="B57" s="289"/>
      <c r="C57" s="300"/>
      <c r="D57" s="298"/>
      <c r="E57" s="300"/>
      <c r="F57" s="300"/>
      <c r="G57" s="300"/>
      <c r="H57" s="298"/>
      <c r="I57" s="300"/>
      <c r="J57" s="300"/>
      <c r="K57" s="300"/>
      <c r="L57" s="298"/>
      <c r="M57" s="300"/>
      <c r="N57" s="289"/>
    </row>
    <row r="58" spans="1:14" ht="18">
      <c r="A58" s="299" t="s">
        <v>93</v>
      </c>
      <c r="B58" s="289"/>
      <c r="C58" s="297">
        <f>SUM(C43:C56)</f>
        <v>18685</v>
      </c>
      <c r="D58" s="298"/>
      <c r="E58" s="297">
        <f>SUM(E43:E56)</f>
        <v>428</v>
      </c>
      <c r="F58" s="297">
        <f>SUM(F43:F56)</f>
        <v>24</v>
      </c>
      <c r="G58" s="297">
        <f>SUM(G43:G56)</f>
        <v>452</v>
      </c>
      <c r="H58" s="298"/>
      <c r="I58" s="297">
        <f>SUM(I43:I56)</f>
        <v>356</v>
      </c>
      <c r="J58" s="297">
        <f>SUM(J43:J56)</f>
        <v>17</v>
      </c>
      <c r="K58" s="297">
        <f>SUM(K43:K56)</f>
        <v>373</v>
      </c>
      <c r="L58" s="298"/>
      <c r="M58" s="297">
        <f>C58+(G58-K58)</f>
        <v>18764</v>
      </c>
      <c r="N58" s="289"/>
    </row>
    <row r="59" spans="1:14">
      <c r="A59" s="301"/>
      <c r="B59" s="289"/>
      <c r="C59" s="300"/>
      <c r="D59" s="298"/>
      <c r="E59" s="300"/>
      <c r="F59" s="300"/>
      <c r="G59" s="300"/>
      <c r="H59" s="298"/>
      <c r="I59" s="300"/>
      <c r="J59" s="300"/>
      <c r="K59" s="300"/>
      <c r="L59" s="298"/>
      <c r="M59" s="300"/>
      <c r="N59" s="289"/>
    </row>
    <row r="60" spans="1:14" ht="18">
      <c r="A60" s="299" t="s">
        <v>69</v>
      </c>
      <c r="B60" s="289"/>
      <c r="C60" s="297">
        <f>C41+C58</f>
        <v>229621</v>
      </c>
      <c r="D60" s="298"/>
      <c r="E60" s="297">
        <f>E41+E58</f>
        <v>11043</v>
      </c>
      <c r="F60" s="297">
        <f>F41+F58</f>
        <v>900</v>
      </c>
      <c r="G60" s="297">
        <f>G41+G58</f>
        <v>11943</v>
      </c>
      <c r="H60" s="298"/>
      <c r="I60" s="297">
        <f>I41+I58</f>
        <v>11003</v>
      </c>
      <c r="J60" s="297">
        <f>J41+J58</f>
        <v>938</v>
      </c>
      <c r="K60" s="297">
        <f>K41+K58</f>
        <v>11941</v>
      </c>
      <c r="L60" s="298"/>
      <c r="M60" s="297">
        <f>C60+(G60-K60)</f>
        <v>229623</v>
      </c>
      <c r="N60" s="289"/>
    </row>
    <row r="61" spans="1:14">
      <c r="A61" s="289"/>
      <c r="B61" s="289"/>
      <c r="C61" s="289"/>
      <c r="D61" s="289"/>
      <c r="E61" s="289"/>
      <c r="F61" s="289"/>
      <c r="G61" s="289"/>
      <c r="H61" s="289"/>
      <c r="I61" s="289"/>
      <c r="J61" s="289"/>
      <c r="K61" s="289"/>
      <c r="L61" s="289"/>
      <c r="M61" s="289"/>
      <c r="N61" s="289"/>
    </row>
    <row r="62" spans="1:14" ht="15.6">
      <c r="A62" s="296" t="s">
        <v>81</v>
      </c>
      <c r="B62" s="288"/>
      <c r="C62" s="288"/>
      <c r="D62" s="288"/>
      <c r="E62" s="288"/>
      <c r="F62" s="288"/>
      <c r="G62" s="288"/>
      <c r="H62" s="288"/>
      <c r="I62" s="288"/>
      <c r="J62" s="288"/>
      <c r="K62" s="288"/>
      <c r="L62" s="288"/>
      <c r="M62" s="288"/>
      <c r="N62" s="288"/>
    </row>
    <row r="63" spans="1:14" ht="15.6">
      <c r="A63" s="296" t="s">
        <v>82</v>
      </c>
      <c r="B63" s="288"/>
      <c r="C63" s="288"/>
      <c r="D63" s="288"/>
      <c r="E63" s="288"/>
      <c r="F63" s="288"/>
      <c r="G63" s="288"/>
      <c r="H63" s="288"/>
      <c r="I63" s="288"/>
      <c r="J63" s="288"/>
      <c r="K63" s="288"/>
      <c r="L63" s="288"/>
      <c r="M63" s="288"/>
      <c r="N63" s="288"/>
    </row>
    <row r="64" spans="1:14" ht="17.399999999999999">
      <c r="A64" s="295"/>
    </row>
    <row r="65" spans="1:1" ht="17.399999999999999">
      <c r="A65" s="294"/>
    </row>
  </sheetData>
  <protectedRanges>
    <protectedRange sqref="E8:F39" name="Rango3_1"/>
  </protectedRanges>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4" firstPageNumber="5" orientation="landscape" useFirstPageNumber="1" r:id="rId1"/>
  <headerFooter scaleWithDoc="0">
    <oddHeader>&amp;L&amp;G&amp;C&amp;G&amp;R&amp;G</oddHeader>
    <oddFooter>&amp;R&amp;"Montserrat,Negrita"&amp;10 &amp;P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D2895-A2FF-4B4E-BD57-C67FFB309D5E}">
  <sheetPr>
    <tabColor theme="0" tint="-4.9989318521683403E-2"/>
  </sheetPr>
  <dimension ref="A1:V81"/>
  <sheetViews>
    <sheetView view="pageBreakPreview" topLeftCell="A9" zoomScale="70" zoomScaleNormal="70" zoomScaleSheetLayoutView="70" workbookViewId="0">
      <selection activeCell="D39" sqref="D39"/>
    </sheetView>
  </sheetViews>
  <sheetFormatPr baseColWidth="10" defaultColWidth="11.44140625" defaultRowHeight="13.2"/>
  <cols>
    <col min="1" max="1" width="18" style="272" customWidth="1"/>
    <col min="2" max="4" width="11" style="272" customWidth="1"/>
    <col min="5" max="5" width="9.5546875" style="272" customWidth="1"/>
    <col min="6" max="6" width="13.44140625" style="272" customWidth="1"/>
    <col min="7" max="7" width="14.88671875" style="272" customWidth="1"/>
    <col min="8" max="8" width="18.6640625" style="272" customWidth="1"/>
    <col min="9" max="9" width="18.88671875" style="309" customWidth="1"/>
    <col min="10" max="10" width="34.44140625" style="309" customWidth="1"/>
    <col min="11" max="11" width="18.88671875" style="309" customWidth="1"/>
    <col min="12" max="12" width="8" style="272" customWidth="1"/>
    <col min="13" max="13" width="12.109375" style="272" customWidth="1"/>
    <col min="14" max="15" width="8.33203125" style="272" customWidth="1"/>
    <col min="16" max="16" width="14" style="272" customWidth="1"/>
    <col min="17" max="17" width="9" style="272" customWidth="1"/>
    <col min="18" max="18" width="9.5546875" style="272" customWidth="1"/>
    <col min="19" max="19" width="10.5546875" style="272" customWidth="1"/>
    <col min="20" max="20" width="0" style="272" hidden="1" customWidth="1"/>
    <col min="21" max="21" width="11.44140625" style="272" hidden="1" customWidth="1"/>
    <col min="22" max="22" width="2.5546875" style="272" customWidth="1"/>
    <col min="23" max="16384" width="11.44140625" style="272"/>
  </cols>
  <sheetData>
    <row r="1" spans="1:22">
      <c r="A1" s="288" t="s">
        <v>22</v>
      </c>
      <c r="B1" s="288"/>
      <c r="C1" s="288"/>
      <c r="D1" s="288"/>
      <c r="E1" s="288"/>
    </row>
    <row r="2" spans="1:22" ht="59.25" customHeight="1">
      <c r="A2" s="552" t="s">
        <v>675</v>
      </c>
      <c r="B2" s="552"/>
      <c r="C2" s="552"/>
      <c r="D2" s="552"/>
      <c r="E2" s="552"/>
      <c r="F2" s="552"/>
      <c r="G2" s="552"/>
      <c r="H2" s="552"/>
      <c r="I2" s="552"/>
      <c r="J2" s="552"/>
      <c r="K2" s="552"/>
      <c r="L2" s="552"/>
      <c r="M2" s="552"/>
      <c r="N2" s="552"/>
      <c r="O2" s="552"/>
      <c r="P2" s="552"/>
      <c r="Q2" s="552"/>
      <c r="R2" s="552"/>
      <c r="S2" s="552"/>
      <c r="T2" s="552"/>
      <c r="U2" s="552"/>
      <c r="V2" s="552"/>
    </row>
    <row r="3" spans="1:22" ht="30.6">
      <c r="A3" s="552" t="str">
        <f>UPPER(CONCATENATE("septiembre 2022"))</f>
        <v>SEPTIEMBRE 2022</v>
      </c>
      <c r="B3" s="552"/>
      <c r="C3" s="552"/>
      <c r="D3" s="552"/>
      <c r="E3" s="552"/>
      <c r="F3" s="552"/>
      <c r="G3" s="552"/>
      <c r="H3" s="552"/>
      <c r="I3" s="552"/>
      <c r="J3" s="552"/>
      <c r="K3" s="552"/>
      <c r="L3" s="552"/>
      <c r="M3" s="552"/>
      <c r="N3" s="552"/>
      <c r="O3" s="552"/>
      <c r="P3" s="552"/>
      <c r="Q3" s="552"/>
      <c r="R3" s="552"/>
      <c r="S3" s="552"/>
      <c r="T3" s="552"/>
      <c r="U3" s="552"/>
      <c r="V3" s="552"/>
    </row>
    <row r="4" spans="1:22">
      <c r="A4" s="317"/>
      <c r="B4" s="322"/>
      <c r="C4" s="322"/>
      <c r="D4" s="322"/>
      <c r="E4" s="322"/>
      <c r="F4" s="315"/>
      <c r="G4" s="315"/>
      <c r="H4" s="315"/>
      <c r="I4" s="316"/>
      <c r="J4" s="316"/>
      <c r="K4" s="316"/>
      <c r="L4" s="315"/>
    </row>
    <row r="5" spans="1:22" ht="38.4">
      <c r="A5" s="320" t="s">
        <v>86</v>
      </c>
      <c r="B5" s="320" t="s">
        <v>671</v>
      </c>
      <c r="C5" s="320" t="s">
        <v>670</v>
      </c>
      <c r="D5" s="321"/>
      <c r="E5" s="321"/>
      <c r="I5" s="316"/>
      <c r="J5" s="316"/>
      <c r="K5" s="316"/>
      <c r="L5" s="315"/>
    </row>
    <row r="6" spans="1:22">
      <c r="A6" s="317"/>
      <c r="B6" s="317"/>
      <c r="C6" s="317"/>
      <c r="D6" s="317"/>
      <c r="E6" s="317"/>
      <c r="I6" s="316"/>
      <c r="J6" s="316"/>
      <c r="K6" s="316"/>
      <c r="L6" s="315"/>
    </row>
    <row r="7" spans="1:22">
      <c r="A7" s="320" t="s">
        <v>94</v>
      </c>
      <c r="B7" s="319">
        <f>'Pág-5-Tab-ING-EGR'!G8</f>
        <v>302</v>
      </c>
      <c r="C7" s="319">
        <f t="shared" ref="C7:C52" si="0">E7*(-1)</f>
        <v>-301</v>
      </c>
      <c r="D7" s="318"/>
      <c r="E7" s="319">
        <f>'Pág-5-Tab-ING-EGR'!K8</f>
        <v>301</v>
      </c>
      <c r="I7" s="316"/>
      <c r="J7" s="316"/>
      <c r="K7" s="316"/>
      <c r="L7" s="315"/>
    </row>
    <row r="8" spans="1:22">
      <c r="A8" s="320" t="s">
        <v>95</v>
      </c>
      <c r="B8" s="319">
        <f>'Pág-5-Tab-ING-EGR'!G9</f>
        <v>1363</v>
      </c>
      <c r="C8" s="319">
        <f t="shared" si="0"/>
        <v>-1352</v>
      </c>
      <c r="D8" s="318"/>
      <c r="E8" s="319">
        <f>'Pág-5-Tab-ING-EGR'!K9</f>
        <v>1352</v>
      </c>
      <c r="I8" s="316"/>
      <c r="J8" s="316"/>
      <c r="K8" s="316"/>
      <c r="L8" s="315"/>
    </row>
    <row r="9" spans="1:22">
      <c r="A9" s="320" t="s">
        <v>96</v>
      </c>
      <c r="B9" s="319">
        <f>'Pág-5-Tab-ING-EGR'!G10</f>
        <v>37</v>
      </c>
      <c r="C9" s="319">
        <f t="shared" si="0"/>
        <v>-30</v>
      </c>
      <c r="D9" s="318"/>
      <c r="E9" s="319">
        <f>'Pág-5-Tab-ING-EGR'!K10</f>
        <v>30</v>
      </c>
      <c r="I9" s="316"/>
      <c r="J9" s="316"/>
      <c r="K9" s="316"/>
      <c r="L9" s="315"/>
    </row>
    <row r="10" spans="1:22">
      <c r="A10" s="320" t="s">
        <v>97</v>
      </c>
      <c r="B10" s="319">
        <f>'Pág-5-Tab-ING-EGR'!G11</f>
        <v>23</v>
      </c>
      <c r="C10" s="319">
        <f t="shared" si="0"/>
        <v>-81</v>
      </c>
      <c r="D10" s="318"/>
      <c r="E10" s="319">
        <f>'Pág-5-Tab-ING-EGR'!K11</f>
        <v>81</v>
      </c>
      <c r="I10" s="316"/>
      <c r="J10" s="316"/>
      <c r="K10" s="316"/>
      <c r="L10" s="315"/>
    </row>
    <row r="11" spans="1:22">
      <c r="A11" s="320" t="s">
        <v>100</v>
      </c>
      <c r="B11" s="319">
        <f>'Pág-5-Tab-ING-EGR'!G12</f>
        <v>271</v>
      </c>
      <c r="C11" s="319">
        <f t="shared" si="0"/>
        <v>-204</v>
      </c>
      <c r="D11" s="318"/>
      <c r="E11" s="319">
        <f>'Pág-5-Tab-ING-EGR'!K12</f>
        <v>204</v>
      </c>
      <c r="I11" s="316"/>
      <c r="J11" s="316"/>
      <c r="K11" s="316"/>
      <c r="L11" s="315"/>
    </row>
    <row r="12" spans="1:22">
      <c r="A12" s="320" t="s">
        <v>101</v>
      </c>
      <c r="B12" s="319">
        <f>'Pág-5-Tab-ING-EGR'!G13</f>
        <v>1048</v>
      </c>
      <c r="C12" s="319">
        <f t="shared" si="0"/>
        <v>-1026</v>
      </c>
      <c r="D12" s="318"/>
      <c r="E12" s="319">
        <f>'Pág-5-Tab-ING-EGR'!K13</f>
        <v>1026</v>
      </c>
      <c r="I12" s="316"/>
      <c r="J12" s="316"/>
      <c r="K12" s="316"/>
      <c r="L12" s="315"/>
    </row>
    <row r="13" spans="1:22">
      <c r="A13" s="320" t="s">
        <v>102</v>
      </c>
      <c r="B13" s="319">
        <f>'Pág-5-Tab-ING-EGR'!G14</f>
        <v>785</v>
      </c>
      <c r="C13" s="319">
        <f t="shared" si="0"/>
        <v>-766</v>
      </c>
      <c r="D13" s="318"/>
      <c r="E13" s="319">
        <f>'Pág-5-Tab-ING-EGR'!K14</f>
        <v>766</v>
      </c>
      <c r="I13" s="316"/>
      <c r="J13" s="316"/>
      <c r="K13" s="316"/>
      <c r="L13" s="315"/>
    </row>
    <row r="14" spans="1:22">
      <c r="A14" s="320" t="s">
        <v>98</v>
      </c>
      <c r="B14" s="319">
        <f>'Pág-5-Tab-ING-EGR'!G15</f>
        <v>839</v>
      </c>
      <c r="C14" s="319">
        <f t="shared" si="0"/>
        <v>-853</v>
      </c>
      <c r="D14" s="318"/>
      <c r="E14" s="319">
        <f>'Pág-5-Tab-ING-EGR'!K15</f>
        <v>853</v>
      </c>
      <c r="I14" s="316"/>
      <c r="J14" s="316"/>
      <c r="K14" s="316"/>
      <c r="L14" s="315"/>
    </row>
    <row r="15" spans="1:22">
      <c r="A15" s="320" t="s">
        <v>99</v>
      </c>
      <c r="B15" s="319">
        <f>'Pág-5-Tab-ING-EGR'!G16</f>
        <v>78</v>
      </c>
      <c r="C15" s="319">
        <f t="shared" si="0"/>
        <v>-81</v>
      </c>
      <c r="D15" s="318"/>
      <c r="E15" s="319">
        <f>'Pág-5-Tab-ING-EGR'!K16</f>
        <v>81</v>
      </c>
      <c r="I15" s="316"/>
      <c r="J15" s="316"/>
      <c r="K15" s="316"/>
      <c r="L15" s="315"/>
    </row>
    <row r="16" spans="1:22">
      <c r="A16" s="320" t="s">
        <v>103</v>
      </c>
      <c r="B16" s="319">
        <f>'Pág-5-Tab-ING-EGR'!G17</f>
        <v>182</v>
      </c>
      <c r="C16" s="319">
        <f t="shared" si="0"/>
        <v>-202</v>
      </c>
      <c r="D16" s="318"/>
      <c r="E16" s="319">
        <f>'Pág-5-Tab-ING-EGR'!K17</f>
        <v>202</v>
      </c>
      <c r="I16" s="316"/>
      <c r="J16" s="316"/>
      <c r="K16" s="316"/>
      <c r="L16" s="315"/>
    </row>
    <row r="17" spans="1:12">
      <c r="A17" s="320" t="s">
        <v>108</v>
      </c>
      <c r="B17" s="319">
        <f>'Pág-5-Tab-ING-EGR'!G18</f>
        <v>1056</v>
      </c>
      <c r="C17" s="319">
        <f t="shared" si="0"/>
        <v>-896</v>
      </c>
      <c r="D17" s="318"/>
      <c r="E17" s="319">
        <f>'Pág-5-Tab-ING-EGR'!K18</f>
        <v>896</v>
      </c>
      <c r="I17" s="316"/>
      <c r="J17" s="316"/>
      <c r="K17" s="316"/>
      <c r="L17" s="315"/>
    </row>
    <row r="18" spans="1:12">
      <c r="A18" s="320" t="s">
        <v>104</v>
      </c>
      <c r="B18" s="319">
        <f>'Pág-5-Tab-ING-EGR'!G19</f>
        <v>570</v>
      </c>
      <c r="C18" s="319">
        <f t="shared" si="0"/>
        <v>-564</v>
      </c>
      <c r="D18" s="318"/>
      <c r="E18" s="319">
        <f>'Pág-5-Tab-ING-EGR'!K19</f>
        <v>564</v>
      </c>
      <c r="I18" s="316"/>
      <c r="J18" s="316"/>
      <c r="K18" s="316"/>
      <c r="L18" s="315"/>
    </row>
    <row r="19" spans="1:12">
      <c r="A19" s="320" t="s">
        <v>105</v>
      </c>
      <c r="B19" s="319">
        <f>'Pág-5-Tab-ING-EGR'!G20</f>
        <v>79</v>
      </c>
      <c r="C19" s="319">
        <f t="shared" si="0"/>
        <v>-85</v>
      </c>
      <c r="D19" s="318"/>
      <c r="E19" s="319">
        <f>'Pág-5-Tab-ING-EGR'!K20</f>
        <v>85</v>
      </c>
      <c r="I19" s="316"/>
      <c r="J19" s="316"/>
      <c r="K19" s="316"/>
      <c r="L19" s="315"/>
    </row>
    <row r="20" spans="1:12">
      <c r="A20" s="320" t="s">
        <v>106</v>
      </c>
      <c r="B20" s="319">
        <f>'Pág-5-Tab-ING-EGR'!G21</f>
        <v>244</v>
      </c>
      <c r="C20" s="319">
        <f t="shared" si="0"/>
        <v>-247</v>
      </c>
      <c r="D20" s="318"/>
      <c r="E20" s="319">
        <f>'Pág-5-Tab-ING-EGR'!K21</f>
        <v>247</v>
      </c>
      <c r="I20" s="316"/>
      <c r="J20" s="316"/>
      <c r="K20" s="316"/>
      <c r="L20" s="315"/>
    </row>
    <row r="21" spans="1:12">
      <c r="A21" s="320" t="s">
        <v>107</v>
      </c>
      <c r="B21" s="319">
        <f>'Pág-5-Tab-ING-EGR'!G22</f>
        <v>433</v>
      </c>
      <c r="C21" s="319">
        <f t="shared" si="0"/>
        <v>-419</v>
      </c>
      <c r="D21" s="318"/>
      <c r="E21" s="319">
        <f>'Pág-5-Tab-ING-EGR'!K22</f>
        <v>419</v>
      </c>
      <c r="I21" s="316"/>
      <c r="J21" s="316"/>
      <c r="K21" s="316"/>
      <c r="L21" s="315"/>
    </row>
    <row r="22" spans="1:12">
      <c r="A22" s="320" t="s">
        <v>109</v>
      </c>
      <c r="B22" s="319">
        <f>'Pág-5-Tab-ING-EGR'!G23</f>
        <v>236</v>
      </c>
      <c r="C22" s="319">
        <f t="shared" si="0"/>
        <v>-227</v>
      </c>
      <c r="D22" s="318"/>
      <c r="E22" s="319">
        <f>'Pág-5-Tab-ING-EGR'!K23</f>
        <v>227</v>
      </c>
      <c r="I22" s="316"/>
      <c r="J22" s="316"/>
      <c r="K22" s="316"/>
      <c r="L22" s="315"/>
    </row>
    <row r="23" spans="1:12">
      <c r="A23" s="320" t="s">
        <v>110</v>
      </c>
      <c r="B23" s="319">
        <f>'Pág-5-Tab-ING-EGR'!G24</f>
        <v>112</v>
      </c>
      <c r="C23" s="319">
        <f t="shared" si="0"/>
        <v>-127</v>
      </c>
      <c r="D23" s="318"/>
      <c r="E23" s="319">
        <f>'Pág-5-Tab-ING-EGR'!K24</f>
        <v>127</v>
      </c>
      <c r="I23" s="316"/>
      <c r="J23" s="316"/>
      <c r="K23" s="316"/>
      <c r="L23" s="315"/>
    </row>
    <row r="24" spans="1:12">
      <c r="A24" s="320" t="s">
        <v>111</v>
      </c>
      <c r="B24" s="319">
        <f>'Pág-5-Tab-ING-EGR'!G25</f>
        <v>400</v>
      </c>
      <c r="C24" s="319">
        <f t="shared" si="0"/>
        <v>-407</v>
      </c>
      <c r="D24" s="318"/>
      <c r="E24" s="319">
        <f>'Pág-5-Tab-ING-EGR'!K25</f>
        <v>407</v>
      </c>
      <c r="I24" s="316"/>
      <c r="J24" s="316"/>
      <c r="K24" s="316"/>
      <c r="L24" s="315"/>
    </row>
    <row r="25" spans="1:12">
      <c r="A25" s="320" t="s">
        <v>112</v>
      </c>
      <c r="B25" s="319">
        <f>'Pág-5-Tab-ING-EGR'!G26</f>
        <v>718</v>
      </c>
      <c r="C25" s="319">
        <f t="shared" si="0"/>
        <v>-787</v>
      </c>
      <c r="D25" s="318"/>
      <c r="E25" s="319">
        <f>'Pág-5-Tab-ING-EGR'!K26</f>
        <v>787</v>
      </c>
      <c r="I25" s="316"/>
      <c r="J25" s="316"/>
      <c r="K25" s="316"/>
      <c r="L25" s="315"/>
    </row>
    <row r="26" spans="1:12">
      <c r="A26" s="320" t="s">
        <v>113</v>
      </c>
      <c r="B26" s="319">
        <f>'Pág-5-Tab-ING-EGR'!G27</f>
        <v>62</v>
      </c>
      <c r="C26" s="319">
        <f t="shared" si="0"/>
        <v>-98</v>
      </c>
      <c r="D26" s="318"/>
      <c r="E26" s="319">
        <f>'Pág-5-Tab-ING-EGR'!K27</f>
        <v>98</v>
      </c>
      <c r="I26" s="316"/>
      <c r="J26" s="316"/>
      <c r="K26" s="316"/>
      <c r="L26" s="315"/>
    </row>
    <row r="27" spans="1:12">
      <c r="A27" s="320" t="s">
        <v>114</v>
      </c>
      <c r="B27" s="319">
        <f>'Pág-5-Tab-ING-EGR'!G28</f>
        <v>356</v>
      </c>
      <c r="C27" s="319">
        <f t="shared" si="0"/>
        <v>-353</v>
      </c>
      <c r="D27" s="318"/>
      <c r="E27" s="319">
        <f>'Pág-5-Tab-ING-EGR'!K28</f>
        <v>353</v>
      </c>
      <c r="I27" s="316"/>
      <c r="J27" s="316"/>
      <c r="K27" s="316"/>
      <c r="L27" s="315"/>
    </row>
    <row r="28" spans="1:12">
      <c r="A28" s="320" t="s">
        <v>115</v>
      </c>
      <c r="B28" s="319">
        <f>'Pág-5-Tab-ING-EGR'!G29</f>
        <v>235</v>
      </c>
      <c r="C28" s="319">
        <f t="shared" si="0"/>
        <v>-229</v>
      </c>
      <c r="D28" s="318"/>
      <c r="E28" s="319">
        <f>'Pág-5-Tab-ING-EGR'!K29</f>
        <v>229</v>
      </c>
      <c r="I28" s="316"/>
      <c r="J28" s="316"/>
      <c r="K28" s="316"/>
      <c r="L28" s="315"/>
    </row>
    <row r="29" spans="1:12">
      <c r="A29" s="320" t="s">
        <v>116</v>
      </c>
      <c r="B29" s="319">
        <f>'Pág-5-Tab-ING-EGR'!G30</f>
        <v>250</v>
      </c>
      <c r="C29" s="319">
        <f t="shared" si="0"/>
        <v>-207</v>
      </c>
      <c r="D29" s="318"/>
      <c r="E29" s="319">
        <f>'Pág-5-Tab-ING-EGR'!K30</f>
        <v>207</v>
      </c>
      <c r="I29" s="316"/>
      <c r="J29" s="316"/>
      <c r="K29" s="316"/>
      <c r="L29" s="315"/>
    </row>
    <row r="30" spans="1:12">
      <c r="A30" s="320" t="s">
        <v>117</v>
      </c>
      <c r="B30" s="319">
        <f>'Pág-5-Tab-ING-EGR'!G31</f>
        <v>109</v>
      </c>
      <c r="C30" s="319">
        <f t="shared" si="0"/>
        <v>-131</v>
      </c>
      <c r="D30" s="318"/>
      <c r="E30" s="319">
        <f>'Pág-5-Tab-ING-EGR'!K31</f>
        <v>131</v>
      </c>
      <c r="I30" s="316"/>
      <c r="J30" s="316"/>
      <c r="K30" s="316"/>
      <c r="L30" s="315"/>
    </row>
    <row r="31" spans="1:12">
      <c r="A31" s="320" t="s">
        <v>118</v>
      </c>
      <c r="B31" s="319">
        <f>'Pág-5-Tab-ING-EGR'!G32</f>
        <v>150</v>
      </c>
      <c r="C31" s="319">
        <f t="shared" si="0"/>
        <v>-182</v>
      </c>
      <c r="D31" s="318"/>
      <c r="E31" s="319">
        <f>'Pág-5-Tab-ING-EGR'!K32</f>
        <v>182</v>
      </c>
      <c r="I31" s="316"/>
      <c r="J31" s="316"/>
      <c r="K31" s="316"/>
      <c r="L31" s="315"/>
    </row>
    <row r="32" spans="1:12">
      <c r="A32" s="320" t="s">
        <v>119</v>
      </c>
      <c r="B32" s="319">
        <f>'Pág-5-Tab-ING-EGR'!G33</f>
        <v>823</v>
      </c>
      <c r="C32" s="319">
        <f t="shared" si="0"/>
        <v>-978</v>
      </c>
      <c r="D32" s="318"/>
      <c r="E32" s="319">
        <f>'Pág-5-Tab-ING-EGR'!K33</f>
        <v>978</v>
      </c>
      <c r="I32" s="316"/>
      <c r="J32" s="316"/>
      <c r="K32" s="316"/>
      <c r="L32" s="315"/>
    </row>
    <row r="33" spans="1:12">
      <c r="A33" s="320" t="s">
        <v>120</v>
      </c>
      <c r="B33" s="319">
        <f>'Pág-5-Tab-ING-EGR'!G34</f>
        <v>185</v>
      </c>
      <c r="C33" s="319">
        <f t="shared" si="0"/>
        <v>-175</v>
      </c>
      <c r="D33" s="318"/>
      <c r="E33" s="319">
        <f>'Pág-5-Tab-ING-EGR'!K34</f>
        <v>175</v>
      </c>
      <c r="I33" s="316"/>
      <c r="J33" s="316"/>
      <c r="K33" s="316"/>
      <c r="L33" s="315"/>
    </row>
    <row r="34" spans="1:12">
      <c r="A34" s="320" t="s">
        <v>121</v>
      </c>
      <c r="B34" s="319">
        <f>'Pág-5-Tab-ING-EGR'!G35</f>
        <v>64</v>
      </c>
      <c r="C34" s="319">
        <f t="shared" si="0"/>
        <v>-93</v>
      </c>
      <c r="D34" s="318"/>
      <c r="E34" s="319">
        <f>'Pág-5-Tab-ING-EGR'!K35</f>
        <v>93</v>
      </c>
      <c r="I34" s="316"/>
      <c r="J34" s="316"/>
      <c r="K34" s="316"/>
      <c r="L34" s="315"/>
    </row>
    <row r="35" spans="1:12">
      <c r="A35" s="320" t="s">
        <v>122</v>
      </c>
      <c r="B35" s="319">
        <f>'Pág-5-Tab-ING-EGR'!G36</f>
        <v>46</v>
      </c>
      <c r="C35" s="319">
        <f t="shared" si="0"/>
        <v>-60</v>
      </c>
      <c r="D35" s="318"/>
      <c r="E35" s="319">
        <f>'Pág-5-Tab-ING-EGR'!K36</f>
        <v>60</v>
      </c>
      <c r="I35" s="316"/>
      <c r="J35" s="316"/>
      <c r="K35" s="316"/>
      <c r="L35" s="315"/>
    </row>
    <row r="36" spans="1:12">
      <c r="A36" s="320" t="s">
        <v>123</v>
      </c>
      <c r="B36" s="319">
        <f>'Pág-5-Tab-ING-EGR'!G37</f>
        <v>206</v>
      </c>
      <c r="C36" s="319">
        <f t="shared" si="0"/>
        <v>-196</v>
      </c>
      <c r="D36" s="318"/>
      <c r="E36" s="319">
        <f>'Pág-5-Tab-ING-EGR'!K37</f>
        <v>196</v>
      </c>
      <c r="I36" s="316"/>
      <c r="J36" s="316"/>
      <c r="K36" s="316"/>
      <c r="L36" s="315"/>
    </row>
    <row r="37" spans="1:12">
      <c r="A37" s="320" t="s">
        <v>124</v>
      </c>
      <c r="B37" s="319">
        <f>'Pág-5-Tab-ING-EGR'!G38</f>
        <v>85</v>
      </c>
      <c r="C37" s="319">
        <f t="shared" si="0"/>
        <v>-77</v>
      </c>
      <c r="D37" s="318"/>
      <c r="E37" s="319">
        <f>'Pág-5-Tab-ING-EGR'!K38</f>
        <v>77</v>
      </c>
      <c r="I37" s="316"/>
      <c r="J37" s="316"/>
      <c r="K37" s="316"/>
      <c r="L37" s="315"/>
    </row>
    <row r="38" spans="1:12">
      <c r="A38" s="320" t="s">
        <v>125</v>
      </c>
      <c r="B38" s="319">
        <f>'Pág-5-Tab-ING-EGR'!G39</f>
        <v>144</v>
      </c>
      <c r="C38" s="319">
        <f t="shared" si="0"/>
        <v>-134</v>
      </c>
      <c r="D38" s="318"/>
      <c r="E38" s="319">
        <f>'Pág-5-Tab-ING-EGR'!K39</f>
        <v>134</v>
      </c>
      <c r="I38" s="316"/>
      <c r="J38" s="316"/>
      <c r="K38" s="316"/>
      <c r="L38" s="315"/>
    </row>
    <row r="39" spans="1:12">
      <c r="A39" s="320" t="s">
        <v>126</v>
      </c>
      <c r="B39" s="319">
        <f>'Pág-5-Tab-ING-EGR'!G43</f>
        <v>16</v>
      </c>
      <c r="C39" s="319">
        <f t="shared" si="0"/>
        <v>-25</v>
      </c>
      <c r="D39" s="318"/>
      <c r="E39" s="319">
        <f>'Pág-5-Tab-ING-EGR'!K43</f>
        <v>25</v>
      </c>
      <c r="I39" s="316"/>
      <c r="J39" s="316"/>
      <c r="K39" s="316"/>
      <c r="L39" s="315"/>
    </row>
    <row r="40" spans="1:12">
      <c r="A40" s="320" t="s">
        <v>127</v>
      </c>
      <c r="B40" s="319">
        <f>'Pág-5-Tab-ING-EGR'!G44</f>
        <v>83</v>
      </c>
      <c r="C40" s="319">
        <f t="shared" si="0"/>
        <v>-35</v>
      </c>
      <c r="D40" s="318"/>
      <c r="E40" s="319">
        <f>'Pág-5-Tab-ING-EGR'!K44</f>
        <v>35</v>
      </c>
      <c r="I40" s="316"/>
      <c r="J40" s="316"/>
      <c r="K40" s="316"/>
      <c r="L40" s="315"/>
    </row>
    <row r="41" spans="1:12">
      <c r="A41" s="320" t="s">
        <v>128</v>
      </c>
      <c r="B41" s="319">
        <f>'Pág-5-Tab-ING-EGR'!G45</f>
        <v>4</v>
      </c>
      <c r="C41" s="319">
        <f t="shared" si="0"/>
        <v>-23</v>
      </c>
      <c r="D41" s="318"/>
      <c r="E41" s="319">
        <f>'Pág-5-Tab-ING-EGR'!K45</f>
        <v>23</v>
      </c>
      <c r="I41" s="316"/>
      <c r="J41" s="316"/>
      <c r="K41" s="316"/>
      <c r="L41" s="315"/>
    </row>
    <row r="42" spans="1:12">
      <c r="A42" s="320" t="s">
        <v>129</v>
      </c>
      <c r="B42" s="319">
        <f>'Pág-5-Tab-ING-EGR'!G46</f>
        <v>0</v>
      </c>
      <c r="C42" s="319">
        <f t="shared" si="0"/>
        <v>-9</v>
      </c>
      <c r="D42" s="318"/>
      <c r="E42" s="319">
        <f>'Pág-5-Tab-ING-EGR'!K46</f>
        <v>9</v>
      </c>
      <c r="I42" s="316"/>
      <c r="J42" s="316"/>
      <c r="K42" s="316"/>
      <c r="L42" s="315"/>
    </row>
    <row r="43" spans="1:12">
      <c r="A43" s="320" t="s">
        <v>130</v>
      </c>
      <c r="B43" s="319">
        <f>'Pág-5-Tab-ING-EGR'!G47</f>
        <v>94</v>
      </c>
      <c r="C43" s="319">
        <f t="shared" si="0"/>
        <v>-7</v>
      </c>
      <c r="D43" s="318"/>
      <c r="E43" s="319">
        <f>'Pág-5-Tab-ING-EGR'!K47</f>
        <v>7</v>
      </c>
      <c r="I43" s="316"/>
      <c r="J43" s="316"/>
      <c r="K43" s="316"/>
      <c r="L43" s="315"/>
    </row>
    <row r="44" spans="1:12">
      <c r="A44" s="320" t="s">
        <v>131</v>
      </c>
      <c r="B44" s="319">
        <f>'Pág-5-Tab-ING-EGR'!G48</f>
        <v>44</v>
      </c>
      <c r="C44" s="319">
        <f t="shared" si="0"/>
        <v>-66</v>
      </c>
      <c r="D44" s="318"/>
      <c r="E44" s="319">
        <f>'Pág-5-Tab-ING-EGR'!K48</f>
        <v>66</v>
      </c>
      <c r="I44" s="316"/>
      <c r="J44" s="316"/>
      <c r="K44" s="316"/>
      <c r="L44" s="315"/>
    </row>
    <row r="45" spans="1:12">
      <c r="A45" s="320" t="s">
        <v>132</v>
      </c>
      <c r="B45" s="319">
        <f>'Pág-5-Tab-ING-EGR'!G49</f>
        <v>57</v>
      </c>
      <c r="C45" s="319">
        <f t="shared" si="0"/>
        <v>-48</v>
      </c>
      <c r="D45" s="318"/>
      <c r="E45" s="319">
        <f>'Pág-5-Tab-ING-EGR'!K49</f>
        <v>48</v>
      </c>
      <c r="I45" s="316"/>
      <c r="J45" s="316"/>
      <c r="K45" s="316"/>
      <c r="L45" s="315"/>
    </row>
    <row r="46" spans="1:12">
      <c r="A46" s="320" t="s">
        <v>133</v>
      </c>
      <c r="B46" s="319">
        <f>'Pág-5-Tab-ING-EGR'!G50</f>
        <v>25</v>
      </c>
      <c r="C46" s="319">
        <f t="shared" si="0"/>
        <v>-59</v>
      </c>
      <c r="D46" s="318"/>
      <c r="E46" s="319">
        <f>'Pág-5-Tab-ING-EGR'!K50</f>
        <v>59</v>
      </c>
      <c r="I46" s="316"/>
      <c r="J46" s="316"/>
      <c r="K46" s="316"/>
      <c r="L46" s="315"/>
    </row>
    <row r="47" spans="1:12">
      <c r="A47" s="320" t="s">
        <v>134</v>
      </c>
      <c r="B47" s="319">
        <f>'Pág-5-Tab-ING-EGR'!G51</f>
        <v>2</v>
      </c>
      <c r="C47" s="319">
        <f t="shared" si="0"/>
        <v>-17</v>
      </c>
      <c r="D47" s="318"/>
      <c r="E47" s="319">
        <f>'Pág-5-Tab-ING-EGR'!K51</f>
        <v>17</v>
      </c>
      <c r="I47" s="316"/>
      <c r="J47" s="316"/>
      <c r="K47" s="316"/>
      <c r="L47" s="315"/>
    </row>
    <row r="48" spans="1:12">
      <c r="A48" s="320" t="s">
        <v>135</v>
      </c>
      <c r="B48" s="319">
        <f>'Pág-5-Tab-ING-EGR'!G52</f>
        <v>1</v>
      </c>
      <c r="C48" s="319">
        <f t="shared" si="0"/>
        <v>-20</v>
      </c>
      <c r="D48" s="318"/>
      <c r="E48" s="319">
        <f>'Pág-5-Tab-ING-EGR'!K52</f>
        <v>20</v>
      </c>
      <c r="I48" s="316"/>
      <c r="J48" s="316"/>
      <c r="K48" s="316"/>
      <c r="L48" s="315"/>
    </row>
    <row r="49" spans="1:15">
      <c r="A49" s="320" t="s">
        <v>136</v>
      </c>
      <c r="B49" s="319">
        <f>'Pág-5-Tab-ING-EGR'!G53</f>
        <v>24</v>
      </c>
      <c r="C49" s="319">
        <f t="shared" si="0"/>
        <v>-17</v>
      </c>
      <c r="D49" s="318"/>
      <c r="E49" s="319">
        <f>'Pág-5-Tab-ING-EGR'!K53</f>
        <v>17</v>
      </c>
      <c r="I49" s="316"/>
      <c r="J49" s="316"/>
      <c r="K49" s="316"/>
      <c r="L49" s="315"/>
    </row>
    <row r="50" spans="1:15">
      <c r="A50" s="320" t="s">
        <v>137</v>
      </c>
      <c r="B50" s="319">
        <f>'Pág-5-Tab-ING-EGR'!G54</f>
        <v>6</v>
      </c>
      <c r="C50" s="319">
        <f t="shared" si="0"/>
        <v>-19</v>
      </c>
      <c r="D50" s="318"/>
      <c r="E50" s="319">
        <f>'Pág-5-Tab-ING-EGR'!K54</f>
        <v>19</v>
      </c>
      <c r="I50" s="316"/>
      <c r="J50" s="316"/>
      <c r="K50" s="316"/>
      <c r="L50" s="315"/>
    </row>
    <row r="51" spans="1:15">
      <c r="A51" s="320" t="s">
        <v>138</v>
      </c>
      <c r="B51" s="319">
        <f>'Pág-5-Tab-ING-EGR'!G55</f>
        <v>96</v>
      </c>
      <c r="C51" s="319">
        <f t="shared" si="0"/>
        <v>-27</v>
      </c>
      <c r="D51" s="318"/>
      <c r="E51" s="319">
        <f>'Pág-5-Tab-ING-EGR'!K55</f>
        <v>27</v>
      </c>
      <c r="I51" s="316"/>
      <c r="J51" s="316"/>
      <c r="K51" s="316"/>
      <c r="L51" s="315"/>
    </row>
    <row r="52" spans="1:15">
      <c r="A52" s="320" t="s">
        <v>139</v>
      </c>
      <c r="B52" s="319">
        <f>'Pág-5-Tab-ING-EGR'!G56</f>
        <v>0</v>
      </c>
      <c r="C52" s="319">
        <f t="shared" si="0"/>
        <v>-1</v>
      </c>
      <c r="D52" s="318"/>
      <c r="E52" s="319">
        <f>'Pág-5-Tab-ING-EGR'!K56</f>
        <v>1</v>
      </c>
      <c r="I52" s="316"/>
      <c r="J52" s="316"/>
      <c r="K52" s="316"/>
      <c r="L52" s="315"/>
    </row>
    <row r="53" spans="1:15">
      <c r="A53" s="320" t="s">
        <v>69</v>
      </c>
      <c r="B53" s="319">
        <f>SUM(B7:B52)</f>
        <v>11943</v>
      </c>
      <c r="C53" s="319">
        <f>SUM(C7:C52)</f>
        <v>-11941</v>
      </c>
      <c r="D53" s="318"/>
      <c r="E53" s="317"/>
      <c r="I53" s="316"/>
      <c r="J53" s="316"/>
      <c r="K53" s="316"/>
      <c r="L53" s="315"/>
    </row>
    <row r="54" spans="1:15" ht="18">
      <c r="A54" s="311"/>
      <c r="B54" s="310"/>
      <c r="C54" s="310"/>
      <c r="D54" s="298"/>
      <c r="E54" s="289"/>
      <c r="I54" s="316"/>
      <c r="J54" s="316"/>
      <c r="K54" s="316"/>
      <c r="L54" s="315"/>
    </row>
    <row r="55" spans="1:15" ht="18">
      <c r="A55" s="311"/>
      <c r="B55" s="310"/>
      <c r="C55" s="310"/>
      <c r="D55" s="298"/>
      <c r="E55" s="289"/>
      <c r="I55" s="316"/>
      <c r="J55" s="316"/>
      <c r="K55" s="316"/>
      <c r="L55" s="315"/>
    </row>
    <row r="56" spans="1:15" ht="18">
      <c r="A56" s="311"/>
      <c r="B56" s="310"/>
      <c r="C56" s="310"/>
      <c r="D56" s="298"/>
      <c r="E56" s="289"/>
      <c r="I56" s="316"/>
      <c r="J56" s="316"/>
      <c r="K56" s="316"/>
      <c r="L56" s="315"/>
    </row>
    <row r="57" spans="1:15" ht="18">
      <c r="A57" s="311"/>
      <c r="B57" s="310"/>
      <c r="C57" s="310"/>
      <c r="D57" s="298"/>
      <c r="E57" s="289"/>
      <c r="I57" s="316"/>
      <c r="J57" s="316"/>
      <c r="K57" s="316"/>
      <c r="L57" s="315"/>
    </row>
    <row r="58" spans="1:15" ht="18">
      <c r="A58" s="311"/>
      <c r="B58" s="310"/>
      <c r="C58" s="310"/>
      <c r="D58" s="298"/>
      <c r="E58" s="289"/>
      <c r="I58" s="316"/>
      <c r="J58" s="316"/>
      <c r="K58" s="316"/>
      <c r="L58" s="315"/>
    </row>
    <row r="59" spans="1:15" ht="18">
      <c r="A59" s="311"/>
      <c r="B59" s="310"/>
      <c r="C59" s="310"/>
      <c r="D59" s="298"/>
      <c r="E59" s="289"/>
      <c r="I59" s="316"/>
      <c r="J59" s="316"/>
      <c r="K59" s="316"/>
      <c r="L59" s="315"/>
    </row>
    <row r="60" spans="1:15" ht="18">
      <c r="A60" s="311"/>
      <c r="B60" s="310"/>
      <c r="C60" s="310"/>
      <c r="D60" s="298"/>
      <c r="E60" s="289"/>
      <c r="I60" s="316"/>
      <c r="J60" s="316"/>
      <c r="K60" s="316"/>
      <c r="L60" s="315"/>
    </row>
    <row r="61" spans="1:15" ht="18">
      <c r="A61" s="311"/>
      <c r="B61" s="310"/>
      <c r="C61" s="310"/>
      <c r="D61" s="298"/>
      <c r="E61" s="289"/>
    </row>
    <row r="62" spans="1:15" ht="18">
      <c r="A62" s="311"/>
      <c r="B62" s="310"/>
      <c r="C62" s="310"/>
      <c r="D62" s="298"/>
      <c r="E62" s="289"/>
    </row>
    <row r="63" spans="1:15" ht="18">
      <c r="A63" s="311"/>
      <c r="B63" s="310"/>
      <c r="C63" s="310"/>
      <c r="D63" s="298"/>
      <c r="E63" s="289"/>
    </row>
    <row r="64" spans="1:15" ht="25.2">
      <c r="A64" s="311"/>
      <c r="B64" s="310"/>
      <c r="C64" s="553"/>
      <c r="D64" s="553"/>
      <c r="E64" s="553"/>
      <c r="F64" s="553"/>
      <c r="G64" s="553"/>
      <c r="H64" s="553"/>
      <c r="I64" s="313"/>
      <c r="J64" s="313"/>
      <c r="K64" s="553"/>
      <c r="L64" s="553"/>
      <c r="M64" s="553"/>
      <c r="N64" s="553"/>
      <c r="O64" s="553"/>
    </row>
    <row r="65" spans="1:11" ht="18">
      <c r="A65" s="311"/>
      <c r="B65" s="310"/>
      <c r="C65" s="310"/>
      <c r="D65" s="298"/>
      <c r="E65" s="289"/>
      <c r="I65" s="313"/>
      <c r="J65" s="313"/>
      <c r="K65" s="314"/>
    </row>
    <row r="66" spans="1:11" ht="39" customHeight="1">
      <c r="A66" s="311"/>
      <c r="B66" s="310"/>
      <c r="C66" s="310"/>
      <c r="D66" s="298"/>
      <c r="E66" s="289"/>
      <c r="I66" s="313"/>
      <c r="K66" s="312"/>
    </row>
    <row r="67" spans="1:11" ht="15.75" customHeight="1">
      <c r="A67" s="296" t="s">
        <v>674</v>
      </c>
      <c r="B67" s="310"/>
      <c r="C67" s="310"/>
      <c r="D67" s="298"/>
      <c r="E67" s="289"/>
    </row>
    <row r="68" spans="1:11" ht="15.75" customHeight="1">
      <c r="A68" s="296" t="s">
        <v>81</v>
      </c>
      <c r="B68" s="310"/>
      <c r="C68" s="310"/>
      <c r="D68" s="298"/>
      <c r="E68" s="289"/>
    </row>
    <row r="69" spans="1:11" ht="15.75" customHeight="1">
      <c r="A69" s="296" t="s">
        <v>82</v>
      </c>
      <c r="B69" s="310"/>
      <c r="C69" s="310"/>
      <c r="D69" s="298"/>
      <c r="E69" s="289"/>
    </row>
    <row r="70" spans="1:11" ht="18">
      <c r="A70" s="311"/>
      <c r="B70" s="310"/>
      <c r="C70" s="310"/>
      <c r="D70" s="298"/>
      <c r="E70" s="289"/>
    </row>
    <row r="71" spans="1:11" ht="18">
      <c r="A71" s="311"/>
      <c r="B71" s="310"/>
      <c r="C71" s="310"/>
      <c r="D71" s="298"/>
      <c r="E71" s="289"/>
    </row>
    <row r="72" spans="1:11" ht="18">
      <c r="A72" s="311"/>
      <c r="B72" s="310"/>
      <c r="C72" s="310"/>
      <c r="D72" s="298"/>
      <c r="E72" s="289"/>
    </row>
    <row r="73" spans="1:11" ht="18">
      <c r="A73" s="311"/>
      <c r="B73" s="310"/>
      <c r="C73" s="310"/>
      <c r="D73" s="298"/>
      <c r="E73" s="289"/>
    </row>
    <row r="74" spans="1:11" ht="18">
      <c r="A74" s="311"/>
      <c r="B74" s="310"/>
      <c r="C74" s="310"/>
      <c r="D74" s="298"/>
      <c r="E74" s="289"/>
    </row>
    <row r="75" spans="1:11" ht="18">
      <c r="A75" s="311"/>
      <c r="B75" s="310"/>
      <c r="C75" s="310"/>
      <c r="D75" s="298"/>
      <c r="E75" s="289"/>
    </row>
    <row r="76" spans="1:11" ht="18">
      <c r="A76" s="311"/>
      <c r="B76" s="310"/>
      <c r="C76" s="310"/>
      <c r="D76" s="298"/>
      <c r="E76" s="289"/>
    </row>
    <row r="77" spans="1:11">
      <c r="A77" s="289"/>
      <c r="B77" s="289"/>
      <c r="C77" s="289"/>
      <c r="D77" s="289"/>
      <c r="E77" s="289"/>
    </row>
    <row r="78" spans="1:11">
      <c r="B78" s="288"/>
      <c r="C78" s="288"/>
      <c r="D78" s="288"/>
      <c r="E78" s="288"/>
    </row>
    <row r="79" spans="1:11">
      <c r="B79" s="288"/>
      <c r="C79" s="288"/>
      <c r="D79" s="288"/>
      <c r="E79" s="288"/>
    </row>
    <row r="80" spans="1:11" ht="17.399999999999999">
      <c r="A80" s="295"/>
    </row>
    <row r="81" spans="1:1" ht="17.399999999999999">
      <c r="A81" s="294"/>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43" firstPageNumber="6" orientation="landscape" useFirstPageNumber="1" r:id="rId1"/>
  <headerFooter scaleWithDoc="0">
    <oddHeader>&amp;L&amp;G&amp;C&amp;G&amp;R&amp;G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BC92-8F14-4EFF-B79D-02C135640608}">
  <sheetPr>
    <tabColor theme="0" tint="-4.9989318521683403E-2"/>
    <pageSetUpPr fitToPage="1"/>
  </sheetPr>
  <dimension ref="A1:Z68"/>
  <sheetViews>
    <sheetView view="pageBreakPreview" topLeftCell="A27" zoomScale="55" zoomScaleNormal="100" zoomScaleSheetLayoutView="55" zoomScalePageLayoutView="70" workbookViewId="0">
      <selection activeCell="A65" sqref="A65"/>
    </sheetView>
  </sheetViews>
  <sheetFormatPr baseColWidth="10" defaultRowHeight="13.2"/>
  <cols>
    <col min="1" max="1" width="70.6640625" customWidth="1"/>
    <col min="2" max="2" width="1.44140625" customWidth="1"/>
    <col min="3" max="5" width="15.6640625" customWidth="1"/>
    <col min="6" max="6" width="15.6640625" hidden="1" customWidth="1"/>
    <col min="7" max="9" width="15.6640625" customWidth="1"/>
    <col min="10" max="10" width="9.109375" hidden="1" customWidth="1"/>
    <col min="11" max="11" width="22.6640625" customWidth="1"/>
    <col min="12" max="12" width="9.109375" hidden="1" customWidth="1"/>
    <col min="13" max="13" width="1.44140625" customWidth="1"/>
    <col min="14" max="16" width="15.6640625" customWidth="1"/>
    <col min="17" max="17" width="15.6640625" hidden="1" customWidth="1"/>
    <col min="18" max="20" width="15.6640625" customWidth="1"/>
    <col min="21" max="21" width="9.109375" hidden="1" customWidth="1"/>
    <col min="22" max="22" width="22.6640625" customWidth="1"/>
    <col min="23" max="23" width="9.109375" hidden="1" customWidth="1"/>
    <col min="24" max="24" width="1.44140625" customWidth="1"/>
    <col min="25" max="25" width="22.6640625" customWidth="1"/>
    <col min="26" max="26" width="15.6640625" customWidth="1"/>
  </cols>
  <sheetData>
    <row r="1" spans="1:26" ht="30"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c r="Z1" s="109"/>
    </row>
    <row r="2" spans="1:26" ht="90" customHeight="1">
      <c r="A2" s="554" t="s">
        <v>142</v>
      </c>
      <c r="B2" s="554"/>
      <c r="C2" s="554"/>
      <c r="D2" s="554"/>
      <c r="E2" s="554"/>
      <c r="F2" s="554"/>
      <c r="G2" s="554"/>
      <c r="H2" s="554"/>
      <c r="I2" s="554"/>
      <c r="J2" s="554"/>
      <c r="K2" s="554"/>
      <c r="L2" s="554"/>
      <c r="M2" s="554"/>
      <c r="N2" s="554"/>
      <c r="O2" s="554"/>
      <c r="P2" s="554"/>
      <c r="Q2" s="554"/>
      <c r="R2" s="554"/>
      <c r="S2" s="554"/>
      <c r="T2" s="554"/>
      <c r="U2" s="554"/>
      <c r="V2" s="554"/>
      <c r="W2" s="554"/>
      <c r="X2" s="554"/>
      <c r="Y2" s="554"/>
      <c r="Z2" s="554"/>
    </row>
    <row r="3" spans="1:26" ht="27.9" customHeight="1">
      <c r="A3" s="554" t="str">
        <f>UPPER(CONCATENATE("Septiembre 2022"))</f>
        <v>SEPTIEMBRE 2022</v>
      </c>
      <c r="B3" s="554"/>
      <c r="C3" s="554"/>
      <c r="D3" s="554"/>
      <c r="E3" s="554"/>
      <c r="F3" s="554"/>
      <c r="G3" s="554"/>
      <c r="H3" s="554"/>
      <c r="I3" s="554"/>
      <c r="J3" s="554"/>
      <c r="K3" s="554"/>
      <c r="L3" s="554"/>
      <c r="M3" s="554"/>
      <c r="N3" s="554"/>
      <c r="O3" s="554"/>
      <c r="P3" s="554"/>
      <c r="Q3" s="554"/>
      <c r="R3" s="554"/>
      <c r="S3" s="554"/>
      <c r="T3" s="554"/>
      <c r="U3" s="554"/>
      <c r="V3" s="554"/>
      <c r="W3" s="554"/>
      <c r="X3" s="554"/>
      <c r="Y3" s="554"/>
      <c r="Z3" s="554"/>
    </row>
    <row r="4" spans="1:26">
      <c r="A4" s="115"/>
      <c r="B4" s="109"/>
      <c r="C4" s="109"/>
      <c r="D4" s="109"/>
      <c r="E4" s="109"/>
      <c r="F4" s="109"/>
      <c r="G4" s="109"/>
      <c r="H4" s="109"/>
      <c r="I4" s="109"/>
      <c r="J4" s="109"/>
      <c r="K4" s="109"/>
      <c r="L4" s="109"/>
      <c r="M4" s="109"/>
      <c r="N4" s="109"/>
      <c r="O4" s="109"/>
      <c r="P4" s="109"/>
      <c r="Q4" s="109"/>
      <c r="R4" s="109"/>
      <c r="S4" s="109"/>
      <c r="T4" s="109"/>
      <c r="U4" s="109"/>
      <c r="V4" s="109"/>
      <c r="W4" s="109"/>
      <c r="X4" s="109"/>
      <c r="Y4" s="109"/>
      <c r="Z4" s="109"/>
    </row>
    <row r="5" spans="1:26" ht="38.4">
      <c r="A5" s="555" t="s">
        <v>86</v>
      </c>
      <c r="B5" s="114"/>
      <c r="C5" s="555" t="s">
        <v>87</v>
      </c>
      <c r="D5" s="555"/>
      <c r="E5" s="555"/>
      <c r="F5" s="555"/>
      <c r="G5" s="555"/>
      <c r="H5" s="555"/>
      <c r="I5" s="555"/>
      <c r="J5" s="555"/>
      <c r="K5" s="555"/>
      <c r="L5" s="265"/>
      <c r="M5" s="114"/>
      <c r="N5" s="555" t="s">
        <v>88</v>
      </c>
      <c r="O5" s="555"/>
      <c r="P5" s="555"/>
      <c r="Q5" s="555"/>
      <c r="R5" s="555"/>
      <c r="S5" s="555"/>
      <c r="T5" s="555"/>
      <c r="U5" s="555"/>
      <c r="V5" s="555"/>
      <c r="W5" s="265"/>
      <c r="X5" s="554"/>
      <c r="Y5" s="555" t="s">
        <v>89</v>
      </c>
      <c r="Z5" s="555" t="s">
        <v>53</v>
      </c>
    </row>
    <row r="6" spans="1:26" ht="38.4">
      <c r="A6" s="555"/>
      <c r="B6" s="114"/>
      <c r="C6" s="555" t="s">
        <v>143</v>
      </c>
      <c r="D6" s="555"/>
      <c r="E6" s="555"/>
      <c r="F6" s="266"/>
      <c r="G6" s="555" t="s">
        <v>144</v>
      </c>
      <c r="H6" s="555"/>
      <c r="I6" s="555"/>
      <c r="J6" s="266"/>
      <c r="K6" s="555" t="s">
        <v>90</v>
      </c>
      <c r="L6" s="556" t="s">
        <v>53</v>
      </c>
      <c r="M6" s="114"/>
      <c r="N6" s="555" t="s">
        <v>143</v>
      </c>
      <c r="O6" s="555"/>
      <c r="P6" s="555"/>
      <c r="Q6" s="266"/>
      <c r="R6" s="555" t="s">
        <v>144</v>
      </c>
      <c r="S6" s="555"/>
      <c r="T6" s="555"/>
      <c r="U6" s="266"/>
      <c r="V6" s="555" t="s">
        <v>90</v>
      </c>
      <c r="W6" s="556" t="s">
        <v>53</v>
      </c>
      <c r="X6" s="554"/>
      <c r="Y6" s="555"/>
      <c r="Z6" s="555"/>
    </row>
    <row r="7" spans="1:26" ht="38.4">
      <c r="A7" s="555"/>
      <c r="B7" s="114"/>
      <c r="C7" s="266" t="s">
        <v>91</v>
      </c>
      <c r="D7" s="266" t="s">
        <v>92</v>
      </c>
      <c r="E7" s="266" t="s">
        <v>93</v>
      </c>
      <c r="F7" s="266" t="s">
        <v>53</v>
      </c>
      <c r="G7" s="266" t="s">
        <v>91</v>
      </c>
      <c r="H7" s="266" t="s">
        <v>92</v>
      </c>
      <c r="I7" s="266" t="s">
        <v>93</v>
      </c>
      <c r="J7" s="266" t="s">
        <v>53</v>
      </c>
      <c r="K7" s="555"/>
      <c r="L7" s="556"/>
      <c r="M7" s="114"/>
      <c r="N7" s="266" t="s">
        <v>91</v>
      </c>
      <c r="O7" s="266" t="s">
        <v>92</v>
      </c>
      <c r="P7" s="266" t="s">
        <v>93</v>
      </c>
      <c r="Q7" s="266" t="s">
        <v>53</v>
      </c>
      <c r="R7" s="266" t="s">
        <v>91</v>
      </c>
      <c r="S7" s="266" t="s">
        <v>92</v>
      </c>
      <c r="T7" s="266" t="s">
        <v>93</v>
      </c>
      <c r="U7" s="266" t="s">
        <v>53</v>
      </c>
      <c r="V7" s="555"/>
      <c r="W7" s="556"/>
      <c r="X7" s="554"/>
      <c r="Y7" s="555"/>
      <c r="Z7" s="555"/>
    </row>
    <row r="8" spans="1:26" ht="8.1" customHeight="1">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row>
    <row r="9" spans="1:26" ht="18">
      <c r="A9" s="116" t="s">
        <v>94</v>
      </c>
      <c r="B9" s="115"/>
      <c r="C9" s="117">
        <v>689</v>
      </c>
      <c r="D9" s="118">
        <v>52</v>
      </c>
      <c r="E9" s="119">
        <v>741</v>
      </c>
      <c r="F9" s="118">
        <v>38.880000000000003</v>
      </c>
      <c r="G9" s="120">
        <v>1104</v>
      </c>
      <c r="H9" s="118">
        <v>61</v>
      </c>
      <c r="I9" s="121">
        <v>1165</v>
      </c>
      <c r="J9" s="118">
        <v>61.12</v>
      </c>
      <c r="K9" s="121">
        <v>1906</v>
      </c>
      <c r="L9" s="122">
        <v>90.37</v>
      </c>
      <c r="M9" s="115"/>
      <c r="N9" s="117">
        <v>84</v>
      </c>
      <c r="O9" s="118">
        <v>9</v>
      </c>
      <c r="P9" s="119">
        <v>93</v>
      </c>
      <c r="Q9" s="118">
        <v>45.81</v>
      </c>
      <c r="R9" s="118">
        <v>95</v>
      </c>
      <c r="S9" s="118">
        <v>15</v>
      </c>
      <c r="T9" s="119">
        <v>110</v>
      </c>
      <c r="U9" s="118">
        <v>54.19</v>
      </c>
      <c r="V9" s="119">
        <v>203</v>
      </c>
      <c r="W9" s="122">
        <v>9.6300000000000008</v>
      </c>
      <c r="X9" s="115"/>
      <c r="Y9" s="123">
        <v>2109</v>
      </c>
      <c r="Z9" s="122">
        <v>0.92</v>
      </c>
    </row>
    <row r="10" spans="1:26" ht="18">
      <c r="A10" s="116" t="s">
        <v>95</v>
      </c>
      <c r="B10" s="115"/>
      <c r="C10" s="124">
        <v>5145</v>
      </c>
      <c r="D10" s="118">
        <v>300</v>
      </c>
      <c r="E10" s="121">
        <v>5445</v>
      </c>
      <c r="F10" s="118">
        <v>47.78</v>
      </c>
      <c r="G10" s="120">
        <v>5713</v>
      </c>
      <c r="H10" s="118">
        <v>238</v>
      </c>
      <c r="I10" s="121">
        <v>5951</v>
      </c>
      <c r="J10" s="118">
        <v>52.22</v>
      </c>
      <c r="K10" s="121">
        <v>11396</v>
      </c>
      <c r="L10" s="122">
        <v>85.82</v>
      </c>
      <c r="M10" s="115"/>
      <c r="N10" s="124">
        <v>1015</v>
      </c>
      <c r="O10" s="118">
        <v>97</v>
      </c>
      <c r="P10" s="121">
        <v>1112</v>
      </c>
      <c r="Q10" s="118">
        <v>59.05</v>
      </c>
      <c r="R10" s="118">
        <v>697</v>
      </c>
      <c r="S10" s="118">
        <v>74</v>
      </c>
      <c r="T10" s="119">
        <v>771</v>
      </c>
      <c r="U10" s="118">
        <v>40.950000000000003</v>
      </c>
      <c r="V10" s="121">
        <v>1883</v>
      </c>
      <c r="W10" s="122">
        <v>14.18</v>
      </c>
      <c r="X10" s="115"/>
      <c r="Y10" s="123">
        <v>13279</v>
      </c>
      <c r="Z10" s="122">
        <v>5.78</v>
      </c>
    </row>
    <row r="11" spans="1:26" ht="18">
      <c r="A11" s="116" t="s">
        <v>96</v>
      </c>
      <c r="B11" s="115"/>
      <c r="C11" s="117">
        <v>472</v>
      </c>
      <c r="D11" s="118">
        <v>16</v>
      </c>
      <c r="E11" s="119">
        <v>488</v>
      </c>
      <c r="F11" s="118">
        <v>44.12</v>
      </c>
      <c r="G11" s="118">
        <v>605</v>
      </c>
      <c r="H11" s="118">
        <v>13</v>
      </c>
      <c r="I11" s="119">
        <v>618</v>
      </c>
      <c r="J11" s="118">
        <v>55.88</v>
      </c>
      <c r="K11" s="121">
        <v>1106</v>
      </c>
      <c r="L11" s="122">
        <v>88.91</v>
      </c>
      <c r="M11" s="115"/>
      <c r="N11" s="117">
        <v>41</v>
      </c>
      <c r="O11" s="118">
        <v>8</v>
      </c>
      <c r="P11" s="119">
        <v>49</v>
      </c>
      <c r="Q11" s="118">
        <v>35.51</v>
      </c>
      <c r="R11" s="118">
        <v>86</v>
      </c>
      <c r="S11" s="118">
        <v>3</v>
      </c>
      <c r="T11" s="119">
        <v>89</v>
      </c>
      <c r="U11" s="118">
        <v>64.489999999999995</v>
      </c>
      <c r="V11" s="119">
        <v>138</v>
      </c>
      <c r="W11" s="122">
        <v>11.09</v>
      </c>
      <c r="X11" s="115"/>
      <c r="Y11" s="123">
        <v>1244</v>
      </c>
      <c r="Z11" s="122">
        <v>0.54</v>
      </c>
    </row>
    <row r="12" spans="1:26" ht="18">
      <c r="A12" s="116" t="s">
        <v>97</v>
      </c>
      <c r="B12" s="115"/>
      <c r="C12" s="117">
        <v>244</v>
      </c>
      <c r="D12" s="118">
        <v>12</v>
      </c>
      <c r="E12" s="119">
        <v>256</v>
      </c>
      <c r="F12" s="118">
        <v>25.07</v>
      </c>
      <c r="G12" s="118">
        <v>749</v>
      </c>
      <c r="H12" s="118">
        <v>16</v>
      </c>
      <c r="I12" s="119">
        <v>765</v>
      </c>
      <c r="J12" s="118">
        <v>74.930000000000007</v>
      </c>
      <c r="K12" s="121">
        <v>1021</v>
      </c>
      <c r="L12" s="122">
        <v>93.93</v>
      </c>
      <c r="M12" s="115"/>
      <c r="N12" s="117">
        <v>25</v>
      </c>
      <c r="O12" s="118">
        <v>4</v>
      </c>
      <c r="P12" s="119">
        <v>29</v>
      </c>
      <c r="Q12" s="118">
        <v>43.94</v>
      </c>
      <c r="R12" s="118">
        <v>35</v>
      </c>
      <c r="S12" s="118">
        <v>2</v>
      </c>
      <c r="T12" s="119">
        <v>37</v>
      </c>
      <c r="U12" s="118">
        <v>56.06</v>
      </c>
      <c r="V12" s="119">
        <v>66</v>
      </c>
      <c r="W12" s="122">
        <v>6.07</v>
      </c>
      <c r="X12" s="115"/>
      <c r="Y12" s="123">
        <v>1087</v>
      </c>
      <c r="Z12" s="122">
        <v>0.47</v>
      </c>
    </row>
    <row r="13" spans="1:26" ht="18">
      <c r="A13" s="116" t="s">
        <v>100</v>
      </c>
      <c r="B13" s="115"/>
      <c r="C13" s="124">
        <v>2429</v>
      </c>
      <c r="D13" s="118">
        <v>154</v>
      </c>
      <c r="E13" s="121">
        <v>2583</v>
      </c>
      <c r="F13" s="118">
        <v>55.39</v>
      </c>
      <c r="G13" s="120">
        <v>2025</v>
      </c>
      <c r="H13" s="118">
        <v>55</v>
      </c>
      <c r="I13" s="121">
        <v>2080</v>
      </c>
      <c r="J13" s="118">
        <v>44.61</v>
      </c>
      <c r="K13" s="121">
        <v>4663</v>
      </c>
      <c r="L13" s="122">
        <v>95.44</v>
      </c>
      <c r="M13" s="115"/>
      <c r="N13" s="117">
        <v>64</v>
      </c>
      <c r="O13" s="118">
        <v>6</v>
      </c>
      <c r="P13" s="119">
        <v>70</v>
      </c>
      <c r="Q13" s="118">
        <v>31.39</v>
      </c>
      <c r="R13" s="118">
        <v>135</v>
      </c>
      <c r="S13" s="118">
        <v>18</v>
      </c>
      <c r="T13" s="119">
        <v>153</v>
      </c>
      <c r="U13" s="118">
        <v>68.61</v>
      </c>
      <c r="V13" s="119">
        <v>223</v>
      </c>
      <c r="W13" s="122">
        <v>4.5599999999999996</v>
      </c>
      <c r="X13" s="115"/>
      <c r="Y13" s="123">
        <v>4886</v>
      </c>
      <c r="Z13" s="122">
        <v>2.13</v>
      </c>
    </row>
    <row r="14" spans="1:26" ht="18">
      <c r="A14" s="116" t="s">
        <v>101</v>
      </c>
      <c r="B14" s="115"/>
      <c r="C14" s="124">
        <v>3151</v>
      </c>
      <c r="D14" s="118">
        <v>141</v>
      </c>
      <c r="E14" s="121">
        <v>3292</v>
      </c>
      <c r="F14" s="118">
        <v>40.58</v>
      </c>
      <c r="G14" s="120">
        <v>4656</v>
      </c>
      <c r="H14" s="118">
        <v>164</v>
      </c>
      <c r="I14" s="121">
        <v>4820</v>
      </c>
      <c r="J14" s="118">
        <v>59.42</v>
      </c>
      <c r="K14" s="121">
        <v>8112</v>
      </c>
      <c r="L14" s="122">
        <v>90.24</v>
      </c>
      <c r="M14" s="115"/>
      <c r="N14" s="117">
        <v>282</v>
      </c>
      <c r="O14" s="118">
        <v>88</v>
      </c>
      <c r="P14" s="119">
        <v>370</v>
      </c>
      <c r="Q14" s="118">
        <v>42.19</v>
      </c>
      <c r="R14" s="118">
        <v>427</v>
      </c>
      <c r="S14" s="118">
        <v>80</v>
      </c>
      <c r="T14" s="119">
        <v>507</v>
      </c>
      <c r="U14" s="118">
        <v>57.81</v>
      </c>
      <c r="V14" s="119">
        <v>877</v>
      </c>
      <c r="W14" s="122">
        <v>9.76</v>
      </c>
      <c r="X14" s="115"/>
      <c r="Y14" s="123">
        <v>8989</v>
      </c>
      <c r="Z14" s="122">
        <v>3.91</v>
      </c>
    </row>
    <row r="15" spans="1:26" ht="18">
      <c r="A15" s="116" t="s">
        <v>102</v>
      </c>
      <c r="B15" s="115"/>
      <c r="C15" s="124">
        <v>6224</v>
      </c>
      <c r="D15" s="118">
        <v>489</v>
      </c>
      <c r="E15" s="121">
        <v>6713</v>
      </c>
      <c r="F15" s="118">
        <v>28.93</v>
      </c>
      <c r="G15" s="120">
        <v>15692</v>
      </c>
      <c r="H15" s="118">
        <v>796</v>
      </c>
      <c r="I15" s="121">
        <v>16488</v>
      </c>
      <c r="J15" s="118">
        <v>71.069999999999993</v>
      </c>
      <c r="K15" s="121">
        <v>23201</v>
      </c>
      <c r="L15" s="122">
        <v>89.6</v>
      </c>
      <c r="M15" s="115"/>
      <c r="N15" s="117">
        <v>416</v>
      </c>
      <c r="O15" s="118">
        <v>65</v>
      </c>
      <c r="P15" s="119">
        <v>481</v>
      </c>
      <c r="Q15" s="118">
        <v>17.86</v>
      </c>
      <c r="R15" s="120">
        <v>2104</v>
      </c>
      <c r="S15" s="118">
        <v>108</v>
      </c>
      <c r="T15" s="121">
        <v>2212</v>
      </c>
      <c r="U15" s="118">
        <v>82.14</v>
      </c>
      <c r="V15" s="121">
        <v>2693</v>
      </c>
      <c r="W15" s="122">
        <v>10.4</v>
      </c>
      <c r="X15" s="115"/>
      <c r="Y15" s="123">
        <v>25894</v>
      </c>
      <c r="Z15" s="122">
        <v>11.28</v>
      </c>
    </row>
    <row r="16" spans="1:26" ht="18">
      <c r="A16" s="116" t="s">
        <v>98</v>
      </c>
      <c r="B16" s="115"/>
      <c r="C16" s="124">
        <v>2185</v>
      </c>
      <c r="D16" s="118">
        <v>110</v>
      </c>
      <c r="E16" s="121">
        <v>2295</v>
      </c>
      <c r="F16" s="118">
        <v>53.55</v>
      </c>
      <c r="G16" s="120">
        <v>1890</v>
      </c>
      <c r="H16" s="118">
        <v>101</v>
      </c>
      <c r="I16" s="121">
        <v>1991</v>
      </c>
      <c r="J16" s="118">
        <v>46.45</v>
      </c>
      <c r="K16" s="121">
        <v>4286</v>
      </c>
      <c r="L16" s="122">
        <v>99.49</v>
      </c>
      <c r="M16" s="115"/>
      <c r="N16" s="117">
        <v>5</v>
      </c>
      <c r="O16" s="118">
        <v>2</v>
      </c>
      <c r="P16" s="119">
        <v>7</v>
      </c>
      <c r="Q16" s="118">
        <v>31.82</v>
      </c>
      <c r="R16" s="118">
        <v>14</v>
      </c>
      <c r="S16" s="118">
        <v>1</v>
      </c>
      <c r="T16" s="119">
        <v>15</v>
      </c>
      <c r="U16" s="118">
        <v>68.180000000000007</v>
      </c>
      <c r="V16" s="119">
        <v>22</v>
      </c>
      <c r="W16" s="122">
        <v>0.51</v>
      </c>
      <c r="X16" s="115"/>
      <c r="Y16" s="123">
        <v>4308</v>
      </c>
      <c r="Z16" s="122">
        <v>1.88</v>
      </c>
    </row>
    <row r="17" spans="1:26" ht="18">
      <c r="A17" s="116" t="s">
        <v>99</v>
      </c>
      <c r="B17" s="115"/>
      <c r="C17" s="117">
        <v>316</v>
      </c>
      <c r="D17" s="118">
        <v>13</v>
      </c>
      <c r="E17" s="119">
        <v>329</v>
      </c>
      <c r="F17" s="118">
        <v>37.47</v>
      </c>
      <c r="G17" s="118">
        <v>534</v>
      </c>
      <c r="H17" s="118">
        <v>15</v>
      </c>
      <c r="I17" s="119">
        <v>549</v>
      </c>
      <c r="J17" s="118">
        <v>62.53</v>
      </c>
      <c r="K17" s="119">
        <v>878</v>
      </c>
      <c r="L17" s="122">
        <v>68.17</v>
      </c>
      <c r="M17" s="115"/>
      <c r="N17" s="117">
        <v>195</v>
      </c>
      <c r="O17" s="118">
        <v>23</v>
      </c>
      <c r="P17" s="119">
        <v>218</v>
      </c>
      <c r="Q17" s="118">
        <v>53.17</v>
      </c>
      <c r="R17" s="118">
        <v>182</v>
      </c>
      <c r="S17" s="118">
        <v>10</v>
      </c>
      <c r="T17" s="119">
        <v>192</v>
      </c>
      <c r="U17" s="118">
        <v>46.83</v>
      </c>
      <c r="V17" s="119">
        <v>410</v>
      </c>
      <c r="W17" s="122">
        <v>31.83</v>
      </c>
      <c r="X17" s="115"/>
      <c r="Y17" s="123">
        <v>1288</v>
      </c>
      <c r="Z17" s="122">
        <v>0.56000000000000005</v>
      </c>
    </row>
    <row r="18" spans="1:26" ht="18">
      <c r="A18" s="116" t="s">
        <v>103</v>
      </c>
      <c r="B18" s="115"/>
      <c r="C18" s="124">
        <v>1314</v>
      </c>
      <c r="D18" s="118">
        <v>114</v>
      </c>
      <c r="E18" s="121">
        <v>1428</v>
      </c>
      <c r="F18" s="118">
        <v>37.79</v>
      </c>
      <c r="G18" s="120">
        <v>2225</v>
      </c>
      <c r="H18" s="118">
        <v>126</v>
      </c>
      <c r="I18" s="121">
        <v>2351</v>
      </c>
      <c r="J18" s="118">
        <v>62.21</v>
      </c>
      <c r="K18" s="121">
        <v>3779</v>
      </c>
      <c r="L18" s="122">
        <v>98.85</v>
      </c>
      <c r="M18" s="115"/>
      <c r="N18" s="117">
        <v>5</v>
      </c>
      <c r="O18" s="118"/>
      <c r="P18" s="119">
        <v>5</v>
      </c>
      <c r="Q18" s="118">
        <v>11.36</v>
      </c>
      <c r="R18" s="118">
        <v>37</v>
      </c>
      <c r="S18" s="118">
        <v>2</v>
      </c>
      <c r="T18" s="119">
        <v>39</v>
      </c>
      <c r="U18" s="118">
        <v>88.64</v>
      </c>
      <c r="V18" s="119">
        <v>44</v>
      </c>
      <c r="W18" s="122">
        <v>1.1499999999999999</v>
      </c>
      <c r="X18" s="115"/>
      <c r="Y18" s="123">
        <v>3823</v>
      </c>
      <c r="Z18" s="122">
        <v>1.66</v>
      </c>
    </row>
    <row r="19" spans="1:26" ht="18">
      <c r="A19" s="116" t="s">
        <v>108</v>
      </c>
      <c r="B19" s="115"/>
      <c r="C19" s="124">
        <v>9706</v>
      </c>
      <c r="D19" s="118">
        <v>745</v>
      </c>
      <c r="E19" s="121">
        <v>10451</v>
      </c>
      <c r="F19" s="118">
        <v>31.66</v>
      </c>
      <c r="G19" s="120">
        <v>21314</v>
      </c>
      <c r="H19" s="120">
        <v>1241</v>
      </c>
      <c r="I19" s="121">
        <v>22555</v>
      </c>
      <c r="J19" s="118">
        <v>68.34</v>
      </c>
      <c r="K19" s="121">
        <v>33006</v>
      </c>
      <c r="L19" s="122">
        <v>96.09</v>
      </c>
      <c r="M19" s="115"/>
      <c r="N19" s="117">
        <v>708</v>
      </c>
      <c r="O19" s="118">
        <v>100</v>
      </c>
      <c r="P19" s="119">
        <v>808</v>
      </c>
      <c r="Q19" s="118">
        <v>60.21</v>
      </c>
      <c r="R19" s="118">
        <v>481</v>
      </c>
      <c r="S19" s="118">
        <v>53</v>
      </c>
      <c r="T19" s="119">
        <v>534</v>
      </c>
      <c r="U19" s="118">
        <v>39.79</v>
      </c>
      <c r="V19" s="121">
        <v>1342</v>
      </c>
      <c r="W19" s="122">
        <v>3.91</v>
      </c>
      <c r="X19" s="115"/>
      <c r="Y19" s="123">
        <v>34348</v>
      </c>
      <c r="Z19" s="122">
        <v>14.96</v>
      </c>
    </row>
    <row r="20" spans="1:26" ht="18">
      <c r="A20" s="116" t="s">
        <v>104</v>
      </c>
      <c r="B20" s="115"/>
      <c r="C20" s="124">
        <v>2244</v>
      </c>
      <c r="D20" s="118">
        <v>145</v>
      </c>
      <c r="E20" s="121">
        <v>2389</v>
      </c>
      <c r="F20" s="118">
        <v>34.5</v>
      </c>
      <c r="G20" s="120">
        <v>4383</v>
      </c>
      <c r="H20" s="118">
        <v>152</v>
      </c>
      <c r="I20" s="121">
        <v>4535</v>
      </c>
      <c r="J20" s="118">
        <v>65.5</v>
      </c>
      <c r="K20" s="121">
        <v>6924</v>
      </c>
      <c r="L20" s="122">
        <v>95.16</v>
      </c>
      <c r="M20" s="115"/>
      <c r="N20" s="117">
        <v>151</v>
      </c>
      <c r="O20" s="118">
        <v>36</v>
      </c>
      <c r="P20" s="119">
        <v>187</v>
      </c>
      <c r="Q20" s="118">
        <v>53.13</v>
      </c>
      <c r="R20" s="118">
        <v>153</v>
      </c>
      <c r="S20" s="118">
        <v>12</v>
      </c>
      <c r="T20" s="119">
        <v>165</v>
      </c>
      <c r="U20" s="118">
        <v>46.88</v>
      </c>
      <c r="V20" s="119">
        <v>352</v>
      </c>
      <c r="W20" s="122">
        <v>4.84</v>
      </c>
      <c r="X20" s="115"/>
      <c r="Y20" s="123">
        <v>7276</v>
      </c>
      <c r="Z20" s="122">
        <v>3.17</v>
      </c>
    </row>
    <row r="21" spans="1:26" ht="18">
      <c r="A21" s="116" t="s">
        <v>105</v>
      </c>
      <c r="B21" s="115"/>
      <c r="C21" s="124">
        <v>1377</v>
      </c>
      <c r="D21" s="118">
        <v>102</v>
      </c>
      <c r="E21" s="121">
        <v>1479</v>
      </c>
      <c r="F21" s="118">
        <v>42.94</v>
      </c>
      <c r="G21" s="120">
        <v>1896</v>
      </c>
      <c r="H21" s="118">
        <v>69</v>
      </c>
      <c r="I21" s="121">
        <v>1965</v>
      </c>
      <c r="J21" s="118">
        <v>57.06</v>
      </c>
      <c r="K21" s="121">
        <v>3444</v>
      </c>
      <c r="L21" s="122">
        <v>83.59</v>
      </c>
      <c r="M21" s="115"/>
      <c r="N21" s="117">
        <v>136</v>
      </c>
      <c r="O21" s="118">
        <v>9</v>
      </c>
      <c r="P21" s="119">
        <v>145</v>
      </c>
      <c r="Q21" s="118">
        <v>21.45</v>
      </c>
      <c r="R21" s="118">
        <v>519</v>
      </c>
      <c r="S21" s="118">
        <v>12</v>
      </c>
      <c r="T21" s="119">
        <v>531</v>
      </c>
      <c r="U21" s="118">
        <v>78.55</v>
      </c>
      <c r="V21" s="119">
        <v>676</v>
      </c>
      <c r="W21" s="122">
        <v>16.41</v>
      </c>
      <c r="X21" s="115"/>
      <c r="Y21" s="123">
        <v>4120</v>
      </c>
      <c r="Z21" s="122">
        <v>1.79</v>
      </c>
    </row>
    <row r="22" spans="1:26" ht="18">
      <c r="A22" s="116" t="s">
        <v>106</v>
      </c>
      <c r="B22" s="115"/>
      <c r="C22" s="124">
        <v>1402</v>
      </c>
      <c r="D22" s="118">
        <v>118</v>
      </c>
      <c r="E22" s="121">
        <v>1520</v>
      </c>
      <c r="F22" s="118">
        <v>33.96</v>
      </c>
      <c r="G22" s="120">
        <v>2767</v>
      </c>
      <c r="H22" s="118">
        <v>189</v>
      </c>
      <c r="I22" s="121">
        <v>2956</v>
      </c>
      <c r="J22" s="118">
        <v>66.040000000000006</v>
      </c>
      <c r="K22" s="121">
        <v>4476</v>
      </c>
      <c r="L22" s="122">
        <v>94.17</v>
      </c>
      <c r="M22" s="115"/>
      <c r="N22" s="117">
        <v>85</v>
      </c>
      <c r="O22" s="118">
        <v>14</v>
      </c>
      <c r="P22" s="119">
        <v>99</v>
      </c>
      <c r="Q22" s="118">
        <v>35.74</v>
      </c>
      <c r="R22" s="118">
        <v>170</v>
      </c>
      <c r="S22" s="118">
        <v>8</v>
      </c>
      <c r="T22" s="119">
        <v>178</v>
      </c>
      <c r="U22" s="118">
        <v>64.260000000000005</v>
      </c>
      <c r="V22" s="119">
        <v>277</v>
      </c>
      <c r="W22" s="122">
        <v>5.83</v>
      </c>
      <c r="X22" s="115"/>
      <c r="Y22" s="123">
        <v>4753</v>
      </c>
      <c r="Z22" s="122">
        <v>2.0699999999999998</v>
      </c>
    </row>
    <row r="23" spans="1:26" ht="18">
      <c r="A23" s="116" t="s">
        <v>107</v>
      </c>
      <c r="B23" s="115"/>
      <c r="C23" s="124">
        <v>6422</v>
      </c>
      <c r="D23" s="118">
        <v>381</v>
      </c>
      <c r="E23" s="121">
        <v>6803</v>
      </c>
      <c r="F23" s="118">
        <v>57.48</v>
      </c>
      <c r="G23" s="120">
        <v>4862</v>
      </c>
      <c r="H23" s="118">
        <v>170</v>
      </c>
      <c r="I23" s="121">
        <v>5032</v>
      </c>
      <c r="J23" s="118">
        <v>42.52</v>
      </c>
      <c r="K23" s="121">
        <v>11835</v>
      </c>
      <c r="L23" s="122">
        <v>87.52</v>
      </c>
      <c r="M23" s="115"/>
      <c r="N23" s="117">
        <v>615</v>
      </c>
      <c r="O23" s="118">
        <v>57</v>
      </c>
      <c r="P23" s="119">
        <v>672</v>
      </c>
      <c r="Q23" s="118">
        <v>39.81</v>
      </c>
      <c r="R23" s="118">
        <v>995</v>
      </c>
      <c r="S23" s="118">
        <v>21</v>
      </c>
      <c r="T23" s="121">
        <v>1016</v>
      </c>
      <c r="U23" s="118">
        <v>60.19</v>
      </c>
      <c r="V23" s="121">
        <v>1688</v>
      </c>
      <c r="W23" s="122">
        <v>12.48</v>
      </c>
      <c r="X23" s="115"/>
      <c r="Y23" s="123">
        <v>13523</v>
      </c>
      <c r="Z23" s="122">
        <v>5.89</v>
      </c>
    </row>
    <row r="24" spans="1:26" ht="18">
      <c r="A24" s="116" t="s">
        <v>109</v>
      </c>
      <c r="B24" s="115"/>
      <c r="C24" s="124">
        <v>2220</v>
      </c>
      <c r="D24" s="118">
        <v>182</v>
      </c>
      <c r="E24" s="121">
        <v>2402</v>
      </c>
      <c r="F24" s="118">
        <v>47.77</v>
      </c>
      <c r="G24" s="120">
        <v>2533</v>
      </c>
      <c r="H24" s="118">
        <v>93</v>
      </c>
      <c r="I24" s="121">
        <v>2626</v>
      </c>
      <c r="J24" s="118">
        <v>52.23</v>
      </c>
      <c r="K24" s="121">
        <v>5028</v>
      </c>
      <c r="L24" s="122">
        <v>78.209999999999994</v>
      </c>
      <c r="M24" s="115"/>
      <c r="N24" s="117">
        <v>765</v>
      </c>
      <c r="O24" s="118">
        <v>44</v>
      </c>
      <c r="P24" s="119">
        <v>809</v>
      </c>
      <c r="Q24" s="118">
        <v>57.74</v>
      </c>
      <c r="R24" s="118">
        <v>573</v>
      </c>
      <c r="S24" s="118">
        <v>19</v>
      </c>
      <c r="T24" s="119">
        <v>592</v>
      </c>
      <c r="U24" s="118">
        <v>42.26</v>
      </c>
      <c r="V24" s="121">
        <v>1401</v>
      </c>
      <c r="W24" s="122">
        <v>21.79</v>
      </c>
      <c r="X24" s="115"/>
      <c r="Y24" s="123">
        <v>6429</v>
      </c>
      <c r="Z24" s="267">
        <v>2.8</v>
      </c>
    </row>
    <row r="25" spans="1:26" ht="18">
      <c r="A25" s="116" t="s">
        <v>110</v>
      </c>
      <c r="B25" s="115"/>
      <c r="C25" s="124">
        <v>1237</v>
      </c>
      <c r="D25" s="118">
        <v>116</v>
      </c>
      <c r="E25" s="121">
        <v>1353</v>
      </c>
      <c r="F25" s="118">
        <v>37.08</v>
      </c>
      <c r="G25" s="120">
        <v>2157</v>
      </c>
      <c r="H25" s="118">
        <v>139</v>
      </c>
      <c r="I25" s="121">
        <v>2296</v>
      </c>
      <c r="J25" s="118">
        <v>62.92</v>
      </c>
      <c r="K25" s="121">
        <v>3649</v>
      </c>
      <c r="L25" s="122">
        <v>91.91</v>
      </c>
      <c r="M25" s="115"/>
      <c r="N25" s="117">
        <v>129</v>
      </c>
      <c r="O25" s="118">
        <v>7</v>
      </c>
      <c r="P25" s="119">
        <v>136</v>
      </c>
      <c r="Q25" s="118">
        <v>42.37</v>
      </c>
      <c r="R25" s="118">
        <v>182</v>
      </c>
      <c r="S25" s="118">
        <v>3</v>
      </c>
      <c r="T25" s="119">
        <v>185</v>
      </c>
      <c r="U25" s="118">
        <v>57.63</v>
      </c>
      <c r="V25" s="119">
        <v>321</v>
      </c>
      <c r="W25" s="122">
        <v>8.09</v>
      </c>
      <c r="X25" s="115"/>
      <c r="Y25" s="123">
        <v>3970</v>
      </c>
      <c r="Z25" s="122">
        <v>1.73</v>
      </c>
    </row>
    <row r="26" spans="1:26" ht="18">
      <c r="A26" s="116" t="s">
        <v>111</v>
      </c>
      <c r="B26" s="115"/>
      <c r="C26" s="117">
        <v>949</v>
      </c>
      <c r="D26" s="118">
        <v>59</v>
      </c>
      <c r="E26" s="121">
        <v>1008</v>
      </c>
      <c r="F26" s="118">
        <v>43.81</v>
      </c>
      <c r="G26" s="120">
        <v>1224</v>
      </c>
      <c r="H26" s="118">
        <v>69</v>
      </c>
      <c r="I26" s="121">
        <v>1293</v>
      </c>
      <c r="J26" s="118">
        <v>56.19</v>
      </c>
      <c r="K26" s="121">
        <v>2301</v>
      </c>
      <c r="L26" s="122">
        <v>98.67</v>
      </c>
      <c r="M26" s="115"/>
      <c r="N26" s="117">
        <v>4</v>
      </c>
      <c r="O26" s="118">
        <v>2</v>
      </c>
      <c r="P26" s="119">
        <v>6</v>
      </c>
      <c r="Q26" s="118">
        <v>19.350000000000001</v>
      </c>
      <c r="R26" s="118">
        <v>24</v>
      </c>
      <c r="S26" s="118">
        <v>1</v>
      </c>
      <c r="T26" s="119">
        <v>25</v>
      </c>
      <c r="U26" s="118">
        <v>80.650000000000006</v>
      </c>
      <c r="V26" s="119">
        <v>31</v>
      </c>
      <c r="W26" s="122">
        <v>1.33</v>
      </c>
      <c r="X26" s="115"/>
      <c r="Y26" s="123">
        <v>2332</v>
      </c>
      <c r="Z26" s="122">
        <v>1.02</v>
      </c>
    </row>
    <row r="27" spans="1:26" ht="18">
      <c r="A27" s="116" t="s">
        <v>112</v>
      </c>
      <c r="B27" s="115"/>
      <c r="C27" s="124">
        <v>3208</v>
      </c>
      <c r="D27" s="118">
        <v>217</v>
      </c>
      <c r="E27" s="121">
        <v>3425</v>
      </c>
      <c r="F27" s="118">
        <v>38.43</v>
      </c>
      <c r="G27" s="120">
        <v>5269</v>
      </c>
      <c r="H27" s="118">
        <v>218</v>
      </c>
      <c r="I27" s="121">
        <v>5487</v>
      </c>
      <c r="J27" s="118">
        <v>61.57</v>
      </c>
      <c r="K27" s="121">
        <v>8912</v>
      </c>
      <c r="L27" s="122">
        <v>92.12</v>
      </c>
      <c r="M27" s="115"/>
      <c r="N27" s="117">
        <v>273</v>
      </c>
      <c r="O27" s="118">
        <v>27</v>
      </c>
      <c r="P27" s="119">
        <v>300</v>
      </c>
      <c r="Q27" s="118">
        <v>39.369999999999997</v>
      </c>
      <c r="R27" s="118">
        <v>446</v>
      </c>
      <c r="S27" s="118">
        <v>16</v>
      </c>
      <c r="T27" s="119">
        <v>462</v>
      </c>
      <c r="U27" s="118">
        <v>60.63</v>
      </c>
      <c r="V27" s="119">
        <v>762</v>
      </c>
      <c r="W27" s="122">
        <v>7.88</v>
      </c>
      <c r="X27" s="115"/>
      <c r="Y27" s="123">
        <v>9674</v>
      </c>
      <c r="Z27" s="122">
        <v>4.21</v>
      </c>
    </row>
    <row r="28" spans="1:26" ht="18">
      <c r="A28" s="116" t="s">
        <v>113</v>
      </c>
      <c r="B28" s="115"/>
      <c r="C28" s="124">
        <v>2051</v>
      </c>
      <c r="D28" s="118">
        <v>98</v>
      </c>
      <c r="E28" s="121">
        <v>2149</v>
      </c>
      <c r="F28" s="118">
        <v>55.23</v>
      </c>
      <c r="G28" s="120">
        <v>1709</v>
      </c>
      <c r="H28" s="118">
        <v>33</v>
      </c>
      <c r="I28" s="121">
        <v>1742</v>
      </c>
      <c r="J28" s="118">
        <v>44.77</v>
      </c>
      <c r="K28" s="121">
        <v>3891</v>
      </c>
      <c r="L28" s="122">
        <v>97.81</v>
      </c>
      <c r="M28" s="115"/>
      <c r="N28" s="117">
        <v>22</v>
      </c>
      <c r="O28" s="118">
        <v>24</v>
      </c>
      <c r="P28" s="119">
        <v>46</v>
      </c>
      <c r="Q28" s="118">
        <v>52.87</v>
      </c>
      <c r="R28" s="118">
        <v>32</v>
      </c>
      <c r="S28" s="118">
        <v>9</v>
      </c>
      <c r="T28" s="119">
        <v>41</v>
      </c>
      <c r="U28" s="118">
        <v>47.13</v>
      </c>
      <c r="V28" s="119">
        <v>87</v>
      </c>
      <c r="W28" s="122">
        <v>2.19</v>
      </c>
      <c r="X28" s="115"/>
      <c r="Y28" s="123">
        <v>3978</v>
      </c>
      <c r="Z28" s="122">
        <v>1.73</v>
      </c>
    </row>
    <row r="29" spans="1:26" ht="18">
      <c r="A29" s="116" t="s">
        <v>114</v>
      </c>
      <c r="B29" s="115"/>
      <c r="C29" s="124">
        <v>4180</v>
      </c>
      <c r="D29" s="118">
        <v>388</v>
      </c>
      <c r="E29" s="121">
        <v>4568</v>
      </c>
      <c r="F29" s="118">
        <v>58.29</v>
      </c>
      <c r="G29" s="120">
        <v>3076</v>
      </c>
      <c r="H29" s="118">
        <v>193</v>
      </c>
      <c r="I29" s="121">
        <v>3269</v>
      </c>
      <c r="J29" s="118">
        <v>41.71</v>
      </c>
      <c r="K29" s="121">
        <v>7837</v>
      </c>
      <c r="L29" s="122">
        <v>90.51</v>
      </c>
      <c r="M29" s="115"/>
      <c r="N29" s="117">
        <v>398</v>
      </c>
      <c r="O29" s="118">
        <v>25</v>
      </c>
      <c r="P29" s="119">
        <v>423</v>
      </c>
      <c r="Q29" s="118">
        <v>51.46</v>
      </c>
      <c r="R29" s="118">
        <v>374</v>
      </c>
      <c r="S29" s="118">
        <v>25</v>
      </c>
      <c r="T29" s="119">
        <v>399</v>
      </c>
      <c r="U29" s="118">
        <v>48.54</v>
      </c>
      <c r="V29" s="119">
        <v>822</v>
      </c>
      <c r="W29" s="122">
        <v>9.49</v>
      </c>
      <c r="X29" s="115"/>
      <c r="Y29" s="123">
        <v>8659</v>
      </c>
      <c r="Z29" s="122">
        <v>3.77</v>
      </c>
    </row>
    <row r="30" spans="1:26" ht="18">
      <c r="A30" s="116" t="s">
        <v>115</v>
      </c>
      <c r="B30" s="115"/>
      <c r="C30" s="117">
        <v>772</v>
      </c>
      <c r="D30" s="118">
        <v>57</v>
      </c>
      <c r="E30" s="119">
        <v>829</v>
      </c>
      <c r="F30" s="118">
        <v>29.61</v>
      </c>
      <c r="G30" s="120">
        <v>1859</v>
      </c>
      <c r="H30" s="118">
        <v>112</v>
      </c>
      <c r="I30" s="121">
        <v>1971</v>
      </c>
      <c r="J30" s="118">
        <v>70.39</v>
      </c>
      <c r="K30" s="121">
        <v>2800</v>
      </c>
      <c r="L30" s="122">
        <v>93.09</v>
      </c>
      <c r="M30" s="115"/>
      <c r="N30" s="117">
        <v>20</v>
      </c>
      <c r="O30" s="118">
        <v>3</v>
      </c>
      <c r="P30" s="119">
        <v>23</v>
      </c>
      <c r="Q30" s="118">
        <v>11.06</v>
      </c>
      <c r="R30" s="118">
        <v>182</v>
      </c>
      <c r="S30" s="118">
        <v>3</v>
      </c>
      <c r="T30" s="119">
        <v>185</v>
      </c>
      <c r="U30" s="118">
        <v>88.94</v>
      </c>
      <c r="V30" s="119">
        <v>208</v>
      </c>
      <c r="W30" s="122">
        <v>6.91</v>
      </c>
      <c r="X30" s="115"/>
      <c r="Y30" s="123">
        <v>3008</v>
      </c>
      <c r="Z30" s="122">
        <v>1.31</v>
      </c>
    </row>
    <row r="31" spans="1:26" ht="18">
      <c r="A31" s="116" t="s">
        <v>116</v>
      </c>
      <c r="B31" s="115"/>
      <c r="C31" s="124">
        <v>2004</v>
      </c>
      <c r="D31" s="118">
        <v>135</v>
      </c>
      <c r="E31" s="121">
        <v>2139</v>
      </c>
      <c r="F31" s="118">
        <v>64.7</v>
      </c>
      <c r="G31" s="120">
        <v>1133</v>
      </c>
      <c r="H31" s="118">
        <v>34</v>
      </c>
      <c r="I31" s="121">
        <v>1167</v>
      </c>
      <c r="J31" s="118">
        <v>35.299999999999997</v>
      </c>
      <c r="K31" s="121">
        <v>3306</v>
      </c>
      <c r="L31" s="122">
        <v>90.01</v>
      </c>
      <c r="M31" s="115"/>
      <c r="N31" s="117">
        <v>141</v>
      </c>
      <c r="O31" s="118">
        <v>21</v>
      </c>
      <c r="P31" s="119">
        <v>162</v>
      </c>
      <c r="Q31" s="118">
        <v>44.14</v>
      </c>
      <c r="R31" s="118">
        <v>195</v>
      </c>
      <c r="S31" s="118">
        <v>10</v>
      </c>
      <c r="T31" s="119">
        <v>205</v>
      </c>
      <c r="U31" s="118">
        <v>55.86</v>
      </c>
      <c r="V31" s="119">
        <v>367</v>
      </c>
      <c r="W31" s="122">
        <v>9.99</v>
      </c>
      <c r="X31" s="115"/>
      <c r="Y31" s="123">
        <v>3673</v>
      </c>
      <c r="Z31" s="267">
        <v>1.6</v>
      </c>
    </row>
    <row r="32" spans="1:26" ht="18">
      <c r="A32" s="116" t="s">
        <v>117</v>
      </c>
      <c r="B32" s="115"/>
      <c r="C32" s="124">
        <v>1356</v>
      </c>
      <c r="D32" s="118">
        <v>80</v>
      </c>
      <c r="E32" s="121">
        <v>1436</v>
      </c>
      <c r="F32" s="118">
        <v>60.82</v>
      </c>
      <c r="G32" s="118">
        <v>895</v>
      </c>
      <c r="H32" s="118">
        <v>30</v>
      </c>
      <c r="I32" s="119">
        <v>925</v>
      </c>
      <c r="J32" s="118">
        <v>39.18</v>
      </c>
      <c r="K32" s="121">
        <v>2361</v>
      </c>
      <c r="L32" s="122">
        <v>92.44</v>
      </c>
      <c r="M32" s="115"/>
      <c r="N32" s="117">
        <v>45</v>
      </c>
      <c r="O32" s="118">
        <v>2</v>
      </c>
      <c r="P32" s="119">
        <v>47</v>
      </c>
      <c r="Q32" s="118">
        <v>24.35</v>
      </c>
      <c r="R32" s="118">
        <v>136</v>
      </c>
      <c r="S32" s="118">
        <v>10</v>
      </c>
      <c r="T32" s="119">
        <v>146</v>
      </c>
      <c r="U32" s="118">
        <v>75.650000000000006</v>
      </c>
      <c r="V32" s="119">
        <v>193</v>
      </c>
      <c r="W32" s="122">
        <v>7.56</v>
      </c>
      <c r="X32" s="115"/>
      <c r="Y32" s="123">
        <v>2554</v>
      </c>
      <c r="Z32" s="122">
        <v>1.1100000000000001</v>
      </c>
    </row>
    <row r="33" spans="1:26" ht="18">
      <c r="A33" s="116" t="s">
        <v>118</v>
      </c>
      <c r="B33" s="115"/>
      <c r="C33" s="124">
        <v>1075</v>
      </c>
      <c r="D33" s="118">
        <v>36</v>
      </c>
      <c r="E33" s="121">
        <v>1111</v>
      </c>
      <c r="F33" s="118">
        <v>31.72</v>
      </c>
      <c r="G33" s="120">
        <v>2329</v>
      </c>
      <c r="H33" s="118">
        <v>63</v>
      </c>
      <c r="I33" s="121">
        <v>2392</v>
      </c>
      <c r="J33" s="118">
        <v>68.28</v>
      </c>
      <c r="K33" s="121">
        <v>3503</v>
      </c>
      <c r="L33" s="122">
        <v>84.02</v>
      </c>
      <c r="M33" s="115"/>
      <c r="N33" s="117">
        <v>221</v>
      </c>
      <c r="O33" s="118">
        <v>12</v>
      </c>
      <c r="P33" s="119">
        <v>233</v>
      </c>
      <c r="Q33" s="118">
        <v>34.99</v>
      </c>
      <c r="R33" s="118">
        <v>409</v>
      </c>
      <c r="S33" s="118">
        <v>24</v>
      </c>
      <c r="T33" s="119">
        <v>433</v>
      </c>
      <c r="U33" s="118">
        <v>65.02</v>
      </c>
      <c r="V33" s="119">
        <v>666</v>
      </c>
      <c r="W33" s="122">
        <v>15.98</v>
      </c>
      <c r="X33" s="115"/>
      <c r="Y33" s="123">
        <v>4169</v>
      </c>
      <c r="Z33" s="122">
        <v>1.82</v>
      </c>
    </row>
    <row r="34" spans="1:26" ht="18">
      <c r="A34" s="116" t="s">
        <v>119</v>
      </c>
      <c r="B34" s="115"/>
      <c r="C34" s="124">
        <v>3177</v>
      </c>
      <c r="D34" s="118">
        <v>158</v>
      </c>
      <c r="E34" s="121">
        <v>3335</v>
      </c>
      <c r="F34" s="118">
        <v>31.83</v>
      </c>
      <c r="G34" s="120">
        <v>6786</v>
      </c>
      <c r="H34" s="118">
        <v>355</v>
      </c>
      <c r="I34" s="121">
        <v>7141</v>
      </c>
      <c r="J34" s="118">
        <v>68.17</v>
      </c>
      <c r="K34" s="121">
        <v>10476</v>
      </c>
      <c r="L34" s="122">
        <v>97.84</v>
      </c>
      <c r="M34" s="115"/>
      <c r="N34" s="117">
        <v>30</v>
      </c>
      <c r="O34" s="118">
        <v>41</v>
      </c>
      <c r="P34" s="119">
        <v>71</v>
      </c>
      <c r="Q34" s="118">
        <v>30.74</v>
      </c>
      <c r="R34" s="118">
        <v>102</v>
      </c>
      <c r="S34" s="118">
        <v>58</v>
      </c>
      <c r="T34" s="119">
        <v>160</v>
      </c>
      <c r="U34" s="118">
        <v>69.260000000000005</v>
      </c>
      <c r="V34" s="119">
        <v>231</v>
      </c>
      <c r="W34" s="122">
        <v>2.16</v>
      </c>
      <c r="X34" s="115"/>
      <c r="Y34" s="123">
        <v>10707</v>
      </c>
      <c r="Z34" s="122">
        <v>4.66</v>
      </c>
    </row>
    <row r="35" spans="1:26" ht="18">
      <c r="A35" s="116" t="s">
        <v>120</v>
      </c>
      <c r="B35" s="115"/>
      <c r="C35" s="124">
        <v>1436</v>
      </c>
      <c r="D35" s="118">
        <v>108</v>
      </c>
      <c r="E35" s="121">
        <v>1544</v>
      </c>
      <c r="F35" s="118">
        <v>34.39</v>
      </c>
      <c r="G35" s="120">
        <v>2863</v>
      </c>
      <c r="H35" s="118">
        <v>83</v>
      </c>
      <c r="I35" s="121">
        <v>2946</v>
      </c>
      <c r="J35" s="118">
        <v>65.61</v>
      </c>
      <c r="K35" s="121">
        <v>4490</v>
      </c>
      <c r="L35" s="122">
        <v>98.7</v>
      </c>
      <c r="M35" s="115"/>
      <c r="N35" s="117">
        <v>20</v>
      </c>
      <c r="O35" s="118">
        <v>3</v>
      </c>
      <c r="P35" s="119">
        <v>23</v>
      </c>
      <c r="Q35" s="118">
        <v>38.979999999999997</v>
      </c>
      <c r="R35" s="118">
        <v>36</v>
      </c>
      <c r="S35" s="118"/>
      <c r="T35" s="119">
        <v>36</v>
      </c>
      <c r="U35" s="118">
        <v>61.02</v>
      </c>
      <c r="V35" s="119">
        <v>59</v>
      </c>
      <c r="W35" s="122">
        <v>1.3</v>
      </c>
      <c r="X35" s="115"/>
      <c r="Y35" s="123">
        <v>4549</v>
      </c>
      <c r="Z35" s="122">
        <v>1.98</v>
      </c>
    </row>
    <row r="36" spans="1:26" ht="18">
      <c r="A36" s="116" t="s">
        <v>121</v>
      </c>
      <c r="B36" s="115"/>
      <c r="C36" s="124">
        <v>1078</v>
      </c>
      <c r="D36" s="118">
        <v>101</v>
      </c>
      <c r="E36" s="121">
        <v>1179</v>
      </c>
      <c r="F36" s="118">
        <v>33.090000000000003</v>
      </c>
      <c r="G36" s="120">
        <v>2272</v>
      </c>
      <c r="H36" s="118">
        <v>112</v>
      </c>
      <c r="I36" s="121">
        <v>2384</v>
      </c>
      <c r="J36" s="118">
        <v>66.91</v>
      </c>
      <c r="K36" s="121">
        <v>3563</v>
      </c>
      <c r="L36" s="122">
        <v>87.26</v>
      </c>
      <c r="M36" s="115"/>
      <c r="N36" s="117">
        <v>141</v>
      </c>
      <c r="O36" s="118">
        <v>14</v>
      </c>
      <c r="P36" s="119">
        <v>155</v>
      </c>
      <c r="Q36" s="118">
        <v>29.81</v>
      </c>
      <c r="R36" s="118">
        <v>355</v>
      </c>
      <c r="S36" s="118">
        <v>10</v>
      </c>
      <c r="T36" s="119">
        <v>365</v>
      </c>
      <c r="U36" s="118">
        <v>70.19</v>
      </c>
      <c r="V36" s="119">
        <v>520</v>
      </c>
      <c r="W36" s="122">
        <v>12.74</v>
      </c>
      <c r="X36" s="115"/>
      <c r="Y36" s="123">
        <v>4083</v>
      </c>
      <c r="Z36" s="122">
        <v>1.78</v>
      </c>
    </row>
    <row r="37" spans="1:26" ht="18">
      <c r="A37" s="116" t="s">
        <v>122</v>
      </c>
      <c r="B37" s="115"/>
      <c r="C37" s="117">
        <v>495</v>
      </c>
      <c r="D37" s="118">
        <v>64</v>
      </c>
      <c r="E37" s="119">
        <v>559</v>
      </c>
      <c r="F37" s="118">
        <v>75.13</v>
      </c>
      <c r="G37" s="118">
        <v>173</v>
      </c>
      <c r="H37" s="118">
        <v>12</v>
      </c>
      <c r="I37" s="119">
        <v>185</v>
      </c>
      <c r="J37" s="118">
        <v>24.87</v>
      </c>
      <c r="K37" s="119">
        <v>744</v>
      </c>
      <c r="L37" s="122">
        <v>78.48</v>
      </c>
      <c r="M37" s="115"/>
      <c r="N37" s="117">
        <v>116</v>
      </c>
      <c r="O37" s="118">
        <v>5</v>
      </c>
      <c r="P37" s="119">
        <v>121</v>
      </c>
      <c r="Q37" s="118">
        <v>59.31</v>
      </c>
      <c r="R37" s="118">
        <v>80</v>
      </c>
      <c r="S37" s="118">
        <v>3</v>
      </c>
      <c r="T37" s="119">
        <v>83</v>
      </c>
      <c r="U37" s="118">
        <v>40.69</v>
      </c>
      <c r="V37" s="119">
        <v>204</v>
      </c>
      <c r="W37" s="122">
        <v>21.52</v>
      </c>
      <c r="X37" s="115"/>
      <c r="Y37" s="125">
        <v>948</v>
      </c>
      <c r="Z37" s="122">
        <v>0.41</v>
      </c>
    </row>
    <row r="38" spans="1:26" ht="18">
      <c r="A38" s="116" t="s">
        <v>123</v>
      </c>
      <c r="B38" s="115"/>
      <c r="C38" s="124">
        <v>3942</v>
      </c>
      <c r="D38" s="118">
        <v>300</v>
      </c>
      <c r="E38" s="121">
        <v>4242</v>
      </c>
      <c r="F38" s="118">
        <v>60.61</v>
      </c>
      <c r="G38" s="120">
        <v>2630</v>
      </c>
      <c r="H38" s="118">
        <v>127</v>
      </c>
      <c r="I38" s="121">
        <v>2757</v>
      </c>
      <c r="J38" s="118">
        <v>39.39</v>
      </c>
      <c r="K38" s="121">
        <v>6999</v>
      </c>
      <c r="L38" s="122">
        <v>96.19</v>
      </c>
      <c r="M38" s="115"/>
      <c r="N38" s="117">
        <v>141</v>
      </c>
      <c r="O38" s="118">
        <v>16</v>
      </c>
      <c r="P38" s="119">
        <v>157</v>
      </c>
      <c r="Q38" s="118">
        <v>56.68</v>
      </c>
      <c r="R38" s="118">
        <v>107</v>
      </c>
      <c r="S38" s="118">
        <v>13</v>
      </c>
      <c r="T38" s="119">
        <v>120</v>
      </c>
      <c r="U38" s="118">
        <v>43.32</v>
      </c>
      <c r="V38" s="119">
        <v>277</v>
      </c>
      <c r="W38" s="122">
        <v>3.81</v>
      </c>
      <c r="X38" s="115"/>
      <c r="Y38" s="123">
        <v>7276</v>
      </c>
      <c r="Z38" s="122">
        <v>3.17</v>
      </c>
    </row>
    <row r="39" spans="1:26" ht="18">
      <c r="A39" s="116" t="s">
        <v>124</v>
      </c>
      <c r="B39" s="115"/>
      <c r="C39" s="117">
        <v>398</v>
      </c>
      <c r="D39" s="118">
        <v>16</v>
      </c>
      <c r="E39" s="119">
        <v>414</v>
      </c>
      <c r="F39" s="118">
        <v>29.15</v>
      </c>
      <c r="G39" s="118">
        <v>981</v>
      </c>
      <c r="H39" s="118">
        <v>25</v>
      </c>
      <c r="I39" s="121">
        <v>1006</v>
      </c>
      <c r="J39" s="118">
        <v>70.849999999999994</v>
      </c>
      <c r="K39" s="121">
        <v>1420</v>
      </c>
      <c r="L39" s="122">
        <v>95.82</v>
      </c>
      <c r="M39" s="115"/>
      <c r="N39" s="117">
        <v>24</v>
      </c>
      <c r="O39" s="118">
        <v>3</v>
      </c>
      <c r="P39" s="119">
        <v>27</v>
      </c>
      <c r="Q39" s="118">
        <v>43.55</v>
      </c>
      <c r="R39" s="118">
        <v>32</v>
      </c>
      <c r="S39" s="118">
        <v>3</v>
      </c>
      <c r="T39" s="119">
        <v>35</v>
      </c>
      <c r="U39" s="118">
        <v>56.45</v>
      </c>
      <c r="V39" s="119">
        <v>62</v>
      </c>
      <c r="W39" s="122">
        <v>4.18</v>
      </c>
      <c r="X39" s="115"/>
      <c r="Y39" s="123">
        <v>1482</v>
      </c>
      <c r="Z39" s="122">
        <v>0.65</v>
      </c>
    </row>
    <row r="40" spans="1:26" ht="18">
      <c r="A40" s="116" t="s">
        <v>125</v>
      </c>
      <c r="B40" s="115"/>
      <c r="C40" s="117">
        <v>511</v>
      </c>
      <c r="D40" s="118">
        <v>73</v>
      </c>
      <c r="E40" s="119">
        <v>584</v>
      </c>
      <c r="F40" s="118">
        <v>34.049999999999997</v>
      </c>
      <c r="G40" s="120">
        <v>1032</v>
      </c>
      <c r="H40" s="118">
        <v>99</v>
      </c>
      <c r="I40" s="121">
        <v>1131</v>
      </c>
      <c r="J40" s="118">
        <v>65.95</v>
      </c>
      <c r="K40" s="121">
        <v>1715</v>
      </c>
      <c r="L40" s="122">
        <v>70.260000000000005</v>
      </c>
      <c r="M40" s="115"/>
      <c r="N40" s="117">
        <v>140</v>
      </c>
      <c r="O40" s="118">
        <v>12</v>
      </c>
      <c r="P40" s="119">
        <v>152</v>
      </c>
      <c r="Q40" s="118">
        <v>20.94</v>
      </c>
      <c r="R40" s="118">
        <v>539</v>
      </c>
      <c r="S40" s="118">
        <v>35</v>
      </c>
      <c r="T40" s="119">
        <v>574</v>
      </c>
      <c r="U40" s="118">
        <v>79.06</v>
      </c>
      <c r="V40" s="119">
        <v>726</v>
      </c>
      <c r="W40" s="122">
        <v>29.74</v>
      </c>
      <c r="X40" s="115"/>
      <c r="Y40" s="123">
        <v>2441</v>
      </c>
      <c r="Z40" s="122">
        <v>1.06</v>
      </c>
    </row>
    <row r="41" spans="1:26" ht="8.1" customHeight="1">
      <c r="A41" s="126"/>
      <c r="B41" s="115"/>
      <c r="C41" s="126"/>
      <c r="D41" s="126"/>
      <c r="E41" s="126"/>
      <c r="F41" s="126"/>
      <c r="G41" s="126"/>
      <c r="H41" s="126"/>
      <c r="I41" s="126"/>
      <c r="J41" s="126"/>
      <c r="K41" s="126"/>
      <c r="L41" s="126"/>
      <c r="M41" s="115"/>
      <c r="N41" s="126"/>
      <c r="O41" s="126"/>
      <c r="P41" s="126"/>
      <c r="Q41" s="126"/>
      <c r="R41" s="126"/>
      <c r="S41" s="126"/>
      <c r="T41" s="126"/>
      <c r="U41" s="126"/>
      <c r="V41" s="126"/>
      <c r="W41" s="126"/>
      <c r="X41" s="115"/>
      <c r="Y41" s="126"/>
      <c r="Z41" s="126"/>
    </row>
    <row r="42" spans="1:26" ht="18">
      <c r="A42" s="129" t="s">
        <v>93</v>
      </c>
      <c r="B42" s="115"/>
      <c r="C42" s="130">
        <v>73409</v>
      </c>
      <c r="D42" s="131">
        <v>5080</v>
      </c>
      <c r="E42" s="131">
        <v>78489</v>
      </c>
      <c r="F42" s="132">
        <v>37.22</v>
      </c>
      <c r="G42" s="131">
        <v>109336</v>
      </c>
      <c r="H42" s="131">
        <v>5203</v>
      </c>
      <c r="I42" s="131">
        <v>114539</v>
      </c>
      <c r="J42" s="132">
        <v>54.32</v>
      </c>
      <c r="K42" s="131">
        <v>193028</v>
      </c>
      <c r="L42" s="127">
        <v>91.54</v>
      </c>
      <c r="M42" s="115"/>
      <c r="N42" s="130">
        <v>6457</v>
      </c>
      <c r="O42" s="132">
        <v>779</v>
      </c>
      <c r="P42" s="131">
        <v>7236</v>
      </c>
      <c r="Q42" s="132">
        <v>3.43</v>
      </c>
      <c r="R42" s="131">
        <v>9934</v>
      </c>
      <c r="S42" s="132">
        <v>661</v>
      </c>
      <c r="T42" s="131">
        <v>10595</v>
      </c>
      <c r="U42" s="132">
        <v>5.0199999999999996</v>
      </c>
      <c r="V42" s="131">
        <v>17831</v>
      </c>
      <c r="W42" s="127">
        <v>8.4600000000000009</v>
      </c>
      <c r="X42" s="115"/>
      <c r="Y42" s="130">
        <v>210859</v>
      </c>
      <c r="Z42" s="133">
        <v>91.83</v>
      </c>
    </row>
    <row r="43" spans="1:26" ht="8.1" customHeight="1">
      <c r="A43" s="126"/>
      <c r="B43" s="115"/>
      <c r="C43" s="126"/>
      <c r="D43" s="126"/>
      <c r="E43" s="126"/>
      <c r="F43" s="126"/>
      <c r="G43" s="126"/>
      <c r="H43" s="126"/>
      <c r="I43" s="126"/>
      <c r="J43" s="126"/>
      <c r="K43" s="126"/>
      <c r="L43" s="126"/>
      <c r="M43" s="115"/>
      <c r="N43" s="126"/>
      <c r="O43" s="126"/>
      <c r="P43" s="126"/>
      <c r="Q43" s="126"/>
      <c r="R43" s="126"/>
      <c r="S43" s="126"/>
      <c r="T43" s="126"/>
      <c r="U43" s="126"/>
      <c r="V43" s="126"/>
      <c r="W43" s="126"/>
      <c r="X43" s="115"/>
      <c r="Y43" s="126"/>
      <c r="Z43" s="126"/>
    </row>
    <row r="44" spans="1:26" ht="18">
      <c r="A44" s="116" t="s">
        <v>126</v>
      </c>
      <c r="B44" s="115"/>
      <c r="C44" s="117">
        <v>21</v>
      </c>
      <c r="D44" s="118"/>
      <c r="E44" s="119">
        <v>21</v>
      </c>
      <c r="F44" s="118">
        <v>33.33</v>
      </c>
      <c r="G44" s="118">
        <v>42</v>
      </c>
      <c r="H44" s="118"/>
      <c r="I44" s="119">
        <v>42</v>
      </c>
      <c r="J44" s="118">
        <v>66.67</v>
      </c>
      <c r="K44" s="119">
        <v>63</v>
      </c>
      <c r="L44" s="122">
        <v>10.96</v>
      </c>
      <c r="M44" s="115"/>
      <c r="N44" s="117">
        <v>369</v>
      </c>
      <c r="O44" s="118"/>
      <c r="P44" s="119">
        <v>369</v>
      </c>
      <c r="Q44" s="118">
        <v>72.069999999999993</v>
      </c>
      <c r="R44" s="118">
        <v>143</v>
      </c>
      <c r="S44" s="118"/>
      <c r="T44" s="119">
        <v>143</v>
      </c>
      <c r="U44" s="118">
        <v>27.93</v>
      </c>
      <c r="V44" s="119">
        <v>512</v>
      </c>
      <c r="W44" s="122">
        <v>89.04</v>
      </c>
      <c r="X44" s="115"/>
      <c r="Y44" s="125">
        <v>575</v>
      </c>
      <c r="Z44" s="122">
        <v>0.25</v>
      </c>
    </row>
    <row r="45" spans="1:26" ht="18">
      <c r="A45" s="116" t="s">
        <v>127</v>
      </c>
      <c r="B45" s="115"/>
      <c r="C45" s="117">
        <v>228</v>
      </c>
      <c r="D45" s="118"/>
      <c r="E45" s="119">
        <v>228</v>
      </c>
      <c r="F45" s="118">
        <v>24.78</v>
      </c>
      <c r="G45" s="118">
        <v>692</v>
      </c>
      <c r="H45" s="118"/>
      <c r="I45" s="119">
        <v>692</v>
      </c>
      <c r="J45" s="118">
        <v>75.22</v>
      </c>
      <c r="K45" s="119">
        <v>920</v>
      </c>
      <c r="L45" s="122">
        <v>54.99</v>
      </c>
      <c r="M45" s="115"/>
      <c r="N45" s="117">
        <v>328</v>
      </c>
      <c r="O45" s="118"/>
      <c r="P45" s="119">
        <v>328</v>
      </c>
      <c r="Q45" s="118">
        <v>43.56</v>
      </c>
      <c r="R45" s="118">
        <v>425</v>
      </c>
      <c r="S45" s="118"/>
      <c r="T45" s="119">
        <v>425</v>
      </c>
      <c r="U45" s="118">
        <v>56.44</v>
      </c>
      <c r="V45" s="119">
        <v>753</v>
      </c>
      <c r="W45" s="122">
        <v>45.01</v>
      </c>
      <c r="X45" s="115"/>
      <c r="Y45" s="123">
        <v>1673</v>
      </c>
      <c r="Z45" s="122">
        <v>0.73</v>
      </c>
    </row>
    <row r="46" spans="1:26" ht="18">
      <c r="A46" s="116" t="s">
        <v>128</v>
      </c>
      <c r="B46" s="115"/>
      <c r="C46" s="117">
        <v>143</v>
      </c>
      <c r="D46" s="118"/>
      <c r="E46" s="119">
        <v>143</v>
      </c>
      <c r="F46" s="118">
        <v>20.03</v>
      </c>
      <c r="G46" s="118">
        <v>571</v>
      </c>
      <c r="H46" s="118"/>
      <c r="I46" s="119">
        <v>571</v>
      </c>
      <c r="J46" s="118">
        <v>79.97</v>
      </c>
      <c r="K46" s="119">
        <v>714</v>
      </c>
      <c r="L46" s="122">
        <v>42.81</v>
      </c>
      <c r="M46" s="115"/>
      <c r="N46" s="117">
        <v>361</v>
      </c>
      <c r="O46" s="118"/>
      <c r="P46" s="119">
        <v>361</v>
      </c>
      <c r="Q46" s="118">
        <v>37.840000000000003</v>
      </c>
      <c r="R46" s="118">
        <v>593</v>
      </c>
      <c r="S46" s="118"/>
      <c r="T46" s="119">
        <v>593</v>
      </c>
      <c r="U46" s="118">
        <v>62.16</v>
      </c>
      <c r="V46" s="119">
        <v>954</v>
      </c>
      <c r="W46" s="122">
        <v>57.19</v>
      </c>
      <c r="X46" s="115"/>
      <c r="Y46" s="123">
        <v>1668</v>
      </c>
      <c r="Z46" s="122">
        <v>0.73</v>
      </c>
    </row>
    <row r="47" spans="1:26" ht="18">
      <c r="A47" s="116" t="s">
        <v>129</v>
      </c>
      <c r="B47" s="115"/>
      <c r="C47" s="117">
        <v>11</v>
      </c>
      <c r="D47" s="118"/>
      <c r="E47" s="119">
        <v>11</v>
      </c>
      <c r="F47" s="118">
        <v>29.73</v>
      </c>
      <c r="G47" s="118">
        <v>26</v>
      </c>
      <c r="H47" s="118"/>
      <c r="I47" s="119">
        <v>26</v>
      </c>
      <c r="J47" s="118">
        <v>70.27</v>
      </c>
      <c r="K47" s="119">
        <v>37</v>
      </c>
      <c r="L47" s="122">
        <v>22.42</v>
      </c>
      <c r="M47" s="115"/>
      <c r="N47" s="117">
        <v>15</v>
      </c>
      <c r="O47" s="118"/>
      <c r="P47" s="119">
        <v>15</v>
      </c>
      <c r="Q47" s="118">
        <v>11.72</v>
      </c>
      <c r="R47" s="118">
        <v>113</v>
      </c>
      <c r="S47" s="118"/>
      <c r="T47" s="119">
        <v>113</v>
      </c>
      <c r="U47" s="118">
        <v>88.28</v>
      </c>
      <c r="V47" s="119">
        <v>128</v>
      </c>
      <c r="W47" s="122">
        <v>77.58</v>
      </c>
      <c r="X47" s="115"/>
      <c r="Y47" s="125">
        <v>165</v>
      </c>
      <c r="Z47" s="122">
        <v>7.0000000000000007E-2</v>
      </c>
    </row>
    <row r="48" spans="1:26" ht="18">
      <c r="A48" s="116" t="s">
        <v>130</v>
      </c>
      <c r="B48" s="115"/>
      <c r="C48" s="117">
        <v>15</v>
      </c>
      <c r="D48" s="118"/>
      <c r="E48" s="119">
        <v>15</v>
      </c>
      <c r="F48" s="118">
        <v>14.15</v>
      </c>
      <c r="G48" s="118">
        <v>91</v>
      </c>
      <c r="H48" s="118"/>
      <c r="I48" s="119">
        <v>91</v>
      </c>
      <c r="J48" s="118">
        <v>85.85</v>
      </c>
      <c r="K48" s="119">
        <v>106</v>
      </c>
      <c r="L48" s="122">
        <v>20.309999999999999</v>
      </c>
      <c r="M48" s="115"/>
      <c r="N48" s="117">
        <v>31</v>
      </c>
      <c r="O48" s="118"/>
      <c r="P48" s="119">
        <v>31</v>
      </c>
      <c r="Q48" s="118">
        <v>7.45</v>
      </c>
      <c r="R48" s="118">
        <v>385</v>
      </c>
      <c r="S48" s="118"/>
      <c r="T48" s="119">
        <v>385</v>
      </c>
      <c r="U48" s="118">
        <v>92.55</v>
      </c>
      <c r="V48" s="119">
        <v>416</v>
      </c>
      <c r="W48" s="122">
        <v>79.69</v>
      </c>
      <c r="X48" s="115"/>
      <c r="Y48" s="125">
        <v>522</v>
      </c>
      <c r="Z48" s="122">
        <v>0.23</v>
      </c>
    </row>
    <row r="49" spans="1:26" ht="18">
      <c r="A49" s="116" t="s">
        <v>131</v>
      </c>
      <c r="B49" s="115"/>
      <c r="C49" s="117">
        <v>50</v>
      </c>
      <c r="D49" s="118"/>
      <c r="E49" s="119">
        <v>50</v>
      </c>
      <c r="F49" s="118">
        <v>25.25</v>
      </c>
      <c r="G49" s="118">
        <v>148</v>
      </c>
      <c r="H49" s="118"/>
      <c r="I49" s="119">
        <v>148</v>
      </c>
      <c r="J49" s="118">
        <v>74.75</v>
      </c>
      <c r="K49" s="119">
        <v>198</v>
      </c>
      <c r="L49" s="122">
        <v>9.2799999999999994</v>
      </c>
      <c r="M49" s="115"/>
      <c r="N49" s="117">
        <v>824</v>
      </c>
      <c r="O49" s="118"/>
      <c r="P49" s="119">
        <v>824</v>
      </c>
      <c r="Q49" s="118">
        <v>42.58</v>
      </c>
      <c r="R49" s="120">
        <v>1111</v>
      </c>
      <c r="S49" s="118"/>
      <c r="T49" s="121">
        <v>1111</v>
      </c>
      <c r="U49" s="118">
        <v>57.42</v>
      </c>
      <c r="V49" s="121">
        <v>1935</v>
      </c>
      <c r="W49" s="122">
        <v>90.72</v>
      </c>
      <c r="X49" s="115"/>
      <c r="Y49" s="123">
        <v>2133</v>
      </c>
      <c r="Z49" s="122">
        <v>0.93</v>
      </c>
    </row>
    <row r="50" spans="1:26" ht="18">
      <c r="A50" s="116" t="s">
        <v>132</v>
      </c>
      <c r="B50" s="115"/>
      <c r="C50" s="117">
        <v>110</v>
      </c>
      <c r="D50" s="118"/>
      <c r="E50" s="119">
        <v>110</v>
      </c>
      <c r="F50" s="118">
        <v>21.7</v>
      </c>
      <c r="G50" s="118">
        <v>397</v>
      </c>
      <c r="H50" s="118"/>
      <c r="I50" s="119">
        <v>397</v>
      </c>
      <c r="J50" s="118">
        <v>78.3</v>
      </c>
      <c r="K50" s="119">
        <v>507</v>
      </c>
      <c r="L50" s="122">
        <v>23.59</v>
      </c>
      <c r="M50" s="115"/>
      <c r="N50" s="117">
        <v>907</v>
      </c>
      <c r="O50" s="118"/>
      <c r="P50" s="119">
        <v>907</v>
      </c>
      <c r="Q50" s="118">
        <v>55.24</v>
      </c>
      <c r="R50" s="118">
        <v>735</v>
      </c>
      <c r="S50" s="118"/>
      <c r="T50" s="119">
        <v>735</v>
      </c>
      <c r="U50" s="118">
        <v>44.76</v>
      </c>
      <c r="V50" s="121">
        <v>1642</v>
      </c>
      <c r="W50" s="122">
        <v>76.41</v>
      </c>
      <c r="X50" s="115"/>
      <c r="Y50" s="123">
        <v>2149</v>
      </c>
      <c r="Z50" s="122">
        <v>0.94</v>
      </c>
    </row>
    <row r="51" spans="1:26" ht="18">
      <c r="A51" s="116" t="s">
        <v>133</v>
      </c>
      <c r="B51" s="115"/>
      <c r="C51" s="117">
        <v>215</v>
      </c>
      <c r="D51" s="118"/>
      <c r="E51" s="119">
        <v>215</v>
      </c>
      <c r="F51" s="118">
        <v>23.52</v>
      </c>
      <c r="G51" s="118">
        <v>699</v>
      </c>
      <c r="H51" s="118"/>
      <c r="I51" s="119">
        <v>699</v>
      </c>
      <c r="J51" s="118">
        <v>76.48</v>
      </c>
      <c r="K51" s="119">
        <v>914</v>
      </c>
      <c r="L51" s="122">
        <v>50.36</v>
      </c>
      <c r="M51" s="115"/>
      <c r="N51" s="117">
        <v>514</v>
      </c>
      <c r="O51" s="118"/>
      <c r="P51" s="119">
        <v>514</v>
      </c>
      <c r="Q51" s="118">
        <v>57.05</v>
      </c>
      <c r="R51" s="118">
        <v>387</v>
      </c>
      <c r="S51" s="118"/>
      <c r="T51" s="119">
        <v>387</v>
      </c>
      <c r="U51" s="118">
        <v>42.95</v>
      </c>
      <c r="V51" s="119">
        <v>901</v>
      </c>
      <c r="W51" s="122">
        <v>49.64</v>
      </c>
      <c r="X51" s="115"/>
      <c r="Y51" s="123">
        <v>1815</v>
      </c>
      <c r="Z51" s="122">
        <v>0.79</v>
      </c>
    </row>
    <row r="52" spans="1:26" ht="18">
      <c r="A52" s="116" t="s">
        <v>134</v>
      </c>
      <c r="B52" s="115"/>
      <c r="C52" s="117">
        <v>162</v>
      </c>
      <c r="D52" s="118"/>
      <c r="E52" s="119">
        <v>162</v>
      </c>
      <c r="F52" s="118">
        <v>23.28</v>
      </c>
      <c r="G52" s="118">
        <v>534</v>
      </c>
      <c r="H52" s="118"/>
      <c r="I52" s="119">
        <v>534</v>
      </c>
      <c r="J52" s="118">
        <v>76.72</v>
      </c>
      <c r="K52" s="119">
        <v>696</v>
      </c>
      <c r="L52" s="122">
        <v>35.51</v>
      </c>
      <c r="M52" s="115"/>
      <c r="N52" s="117">
        <v>765</v>
      </c>
      <c r="O52" s="118"/>
      <c r="P52" s="119">
        <v>765</v>
      </c>
      <c r="Q52" s="118">
        <v>60.52</v>
      </c>
      <c r="R52" s="118">
        <v>499</v>
      </c>
      <c r="S52" s="118"/>
      <c r="T52" s="119">
        <v>499</v>
      </c>
      <c r="U52" s="118">
        <v>39.479999999999997</v>
      </c>
      <c r="V52" s="121">
        <v>1264</v>
      </c>
      <c r="W52" s="122">
        <v>64.489999999999995</v>
      </c>
      <c r="X52" s="115"/>
      <c r="Y52" s="123">
        <v>1960</v>
      </c>
      <c r="Z52" s="122">
        <v>0.85</v>
      </c>
    </row>
    <row r="53" spans="1:26" ht="18">
      <c r="A53" s="116" t="s">
        <v>135</v>
      </c>
      <c r="B53" s="115"/>
      <c r="C53" s="117">
        <v>187</v>
      </c>
      <c r="D53" s="118"/>
      <c r="E53" s="119">
        <v>187</v>
      </c>
      <c r="F53" s="118">
        <v>19.260000000000002</v>
      </c>
      <c r="G53" s="118">
        <v>784</v>
      </c>
      <c r="H53" s="118"/>
      <c r="I53" s="119">
        <v>784</v>
      </c>
      <c r="J53" s="118">
        <v>80.739999999999995</v>
      </c>
      <c r="K53" s="119">
        <v>971</v>
      </c>
      <c r="L53" s="122">
        <v>61.81</v>
      </c>
      <c r="M53" s="115"/>
      <c r="N53" s="117">
        <v>289</v>
      </c>
      <c r="O53" s="118"/>
      <c r="P53" s="119">
        <v>289</v>
      </c>
      <c r="Q53" s="118">
        <v>48.17</v>
      </c>
      <c r="R53" s="118">
        <v>311</v>
      </c>
      <c r="S53" s="118"/>
      <c r="T53" s="119">
        <v>311</v>
      </c>
      <c r="U53" s="118">
        <v>51.83</v>
      </c>
      <c r="V53" s="119">
        <v>600</v>
      </c>
      <c r="W53" s="122">
        <v>38.19</v>
      </c>
      <c r="X53" s="115"/>
      <c r="Y53" s="123">
        <v>1571</v>
      </c>
      <c r="Z53" s="122">
        <v>0.68</v>
      </c>
    </row>
    <row r="54" spans="1:26" ht="18">
      <c r="A54" s="116" t="s">
        <v>136</v>
      </c>
      <c r="B54" s="115"/>
      <c r="C54" s="117"/>
      <c r="D54" s="118">
        <v>109</v>
      </c>
      <c r="E54" s="119">
        <v>109</v>
      </c>
      <c r="F54" s="118">
        <v>21.41</v>
      </c>
      <c r="G54" s="118"/>
      <c r="H54" s="118">
        <v>400</v>
      </c>
      <c r="I54" s="119">
        <v>400</v>
      </c>
      <c r="J54" s="118">
        <v>78.59</v>
      </c>
      <c r="K54" s="119">
        <v>509</v>
      </c>
      <c r="L54" s="122">
        <v>44.45</v>
      </c>
      <c r="M54" s="115"/>
      <c r="N54" s="117"/>
      <c r="O54" s="118">
        <v>431</v>
      </c>
      <c r="P54" s="119">
        <v>431</v>
      </c>
      <c r="Q54" s="118">
        <v>67.77</v>
      </c>
      <c r="R54" s="118"/>
      <c r="S54" s="118">
        <v>205</v>
      </c>
      <c r="T54" s="119">
        <v>205</v>
      </c>
      <c r="U54" s="118">
        <v>32.229999999999997</v>
      </c>
      <c r="V54" s="119">
        <v>636</v>
      </c>
      <c r="W54" s="122">
        <v>55.55</v>
      </c>
      <c r="X54" s="115"/>
      <c r="Y54" s="123">
        <v>1145</v>
      </c>
      <c r="Z54" s="267">
        <v>0.5</v>
      </c>
    </row>
    <row r="55" spans="1:26" ht="18">
      <c r="A55" s="116" t="s">
        <v>137</v>
      </c>
      <c r="B55" s="115"/>
      <c r="C55" s="117">
        <v>65</v>
      </c>
      <c r="D55" s="118"/>
      <c r="E55" s="119">
        <v>65</v>
      </c>
      <c r="F55" s="118">
        <v>12.29</v>
      </c>
      <c r="G55" s="118">
        <v>464</v>
      </c>
      <c r="H55" s="118"/>
      <c r="I55" s="119">
        <v>464</v>
      </c>
      <c r="J55" s="118">
        <v>87.71</v>
      </c>
      <c r="K55" s="119">
        <v>529</v>
      </c>
      <c r="L55" s="122">
        <v>40.6</v>
      </c>
      <c r="M55" s="115"/>
      <c r="N55" s="117">
        <v>262</v>
      </c>
      <c r="O55" s="118"/>
      <c r="P55" s="119">
        <v>262</v>
      </c>
      <c r="Q55" s="118">
        <v>33.85</v>
      </c>
      <c r="R55" s="118">
        <v>512</v>
      </c>
      <c r="S55" s="118"/>
      <c r="T55" s="119">
        <v>512</v>
      </c>
      <c r="U55" s="118">
        <v>66.150000000000006</v>
      </c>
      <c r="V55" s="119">
        <v>774</v>
      </c>
      <c r="W55" s="122">
        <v>59.4</v>
      </c>
      <c r="X55" s="115"/>
      <c r="Y55" s="123">
        <v>1303</v>
      </c>
      <c r="Z55" s="122">
        <v>0.56999999999999995</v>
      </c>
    </row>
    <row r="56" spans="1:26" ht="18">
      <c r="A56" s="116" t="s">
        <v>138</v>
      </c>
      <c r="B56" s="115"/>
      <c r="C56" s="117">
        <v>108</v>
      </c>
      <c r="D56" s="118"/>
      <c r="E56" s="119">
        <v>108</v>
      </c>
      <c r="F56" s="118">
        <v>15.47</v>
      </c>
      <c r="G56" s="118">
        <v>590</v>
      </c>
      <c r="H56" s="118"/>
      <c r="I56" s="119">
        <v>590</v>
      </c>
      <c r="J56" s="118">
        <v>84.53</v>
      </c>
      <c r="K56" s="119">
        <v>698</v>
      </c>
      <c r="L56" s="122">
        <v>35.83</v>
      </c>
      <c r="M56" s="115"/>
      <c r="N56" s="117">
        <v>653</v>
      </c>
      <c r="O56" s="118"/>
      <c r="P56" s="119">
        <v>653</v>
      </c>
      <c r="Q56" s="118">
        <v>52.24</v>
      </c>
      <c r="R56" s="118">
        <v>597</v>
      </c>
      <c r="S56" s="118"/>
      <c r="T56" s="119">
        <v>597</v>
      </c>
      <c r="U56" s="118">
        <v>47.76</v>
      </c>
      <c r="V56" s="121">
        <v>1250</v>
      </c>
      <c r="W56" s="122">
        <v>64.17</v>
      </c>
      <c r="X56" s="115"/>
      <c r="Y56" s="123">
        <v>1948</v>
      </c>
      <c r="Z56" s="122">
        <v>0.85</v>
      </c>
    </row>
    <row r="57" spans="1:26" ht="18">
      <c r="A57" s="116" t="s">
        <v>139</v>
      </c>
      <c r="B57" s="115"/>
      <c r="C57" s="117">
        <v>14</v>
      </c>
      <c r="D57" s="118"/>
      <c r="E57" s="119">
        <v>14</v>
      </c>
      <c r="F57" s="118">
        <v>20</v>
      </c>
      <c r="G57" s="118">
        <v>56</v>
      </c>
      <c r="H57" s="118"/>
      <c r="I57" s="119">
        <v>56</v>
      </c>
      <c r="J57" s="118">
        <v>80</v>
      </c>
      <c r="K57" s="119">
        <v>70</v>
      </c>
      <c r="L57" s="122">
        <v>51.09</v>
      </c>
      <c r="M57" s="115"/>
      <c r="N57" s="117">
        <v>24</v>
      </c>
      <c r="O57" s="118"/>
      <c r="P57" s="119">
        <v>24</v>
      </c>
      <c r="Q57" s="118">
        <v>35.82</v>
      </c>
      <c r="R57" s="118">
        <v>43</v>
      </c>
      <c r="S57" s="118"/>
      <c r="T57" s="119">
        <v>43</v>
      </c>
      <c r="U57" s="118">
        <v>64.180000000000007</v>
      </c>
      <c r="V57" s="119">
        <v>67</v>
      </c>
      <c r="W57" s="122">
        <v>48.91</v>
      </c>
      <c r="X57" s="115"/>
      <c r="Y57" s="125">
        <v>137</v>
      </c>
      <c r="Z57" s="122">
        <v>0.06</v>
      </c>
    </row>
    <row r="58" spans="1:26" ht="8.1" customHeight="1">
      <c r="A58" s="126"/>
      <c r="B58" s="115"/>
      <c r="C58" s="126"/>
      <c r="D58" s="126"/>
      <c r="E58" s="126"/>
      <c r="F58" s="126"/>
      <c r="G58" s="126"/>
      <c r="H58" s="126"/>
      <c r="I58" s="126"/>
      <c r="J58" s="126"/>
      <c r="K58" s="126"/>
      <c r="L58" s="126"/>
      <c r="M58" s="115"/>
      <c r="N58" s="126"/>
      <c r="O58" s="126"/>
      <c r="P58" s="126"/>
      <c r="Q58" s="126"/>
      <c r="R58" s="126"/>
      <c r="S58" s="126"/>
      <c r="T58" s="126"/>
      <c r="U58" s="126"/>
      <c r="V58" s="126"/>
      <c r="W58" s="126"/>
      <c r="X58" s="115"/>
      <c r="Y58" s="126"/>
      <c r="Z58" s="126"/>
    </row>
    <row r="59" spans="1:26" ht="18">
      <c r="A59" s="129" t="s">
        <v>93</v>
      </c>
      <c r="B59" s="115"/>
      <c r="C59" s="130">
        <v>1329</v>
      </c>
      <c r="D59" s="132">
        <v>109</v>
      </c>
      <c r="E59" s="131">
        <v>1438</v>
      </c>
      <c r="F59" s="132">
        <v>7.66</v>
      </c>
      <c r="G59" s="131">
        <v>5094</v>
      </c>
      <c r="H59" s="132">
        <v>400</v>
      </c>
      <c r="I59" s="131">
        <v>5494</v>
      </c>
      <c r="J59" s="132">
        <v>29.28</v>
      </c>
      <c r="K59" s="131">
        <v>6932</v>
      </c>
      <c r="L59" s="127">
        <v>36.94</v>
      </c>
      <c r="M59" s="115"/>
      <c r="N59" s="130">
        <v>5342</v>
      </c>
      <c r="O59" s="132">
        <v>431</v>
      </c>
      <c r="P59" s="131">
        <v>5773</v>
      </c>
      <c r="Q59" s="132">
        <v>30.77</v>
      </c>
      <c r="R59" s="131">
        <v>5854</v>
      </c>
      <c r="S59" s="132">
        <v>205</v>
      </c>
      <c r="T59" s="131">
        <v>6059</v>
      </c>
      <c r="U59" s="132">
        <v>32.29</v>
      </c>
      <c r="V59" s="131">
        <v>11832</v>
      </c>
      <c r="W59" s="127">
        <v>63.06</v>
      </c>
      <c r="X59" s="115"/>
      <c r="Y59" s="130">
        <v>18764</v>
      </c>
      <c r="Z59" s="133">
        <v>8.17</v>
      </c>
    </row>
    <row r="60" spans="1:26" ht="8.1" customHeight="1">
      <c r="A60" s="126"/>
      <c r="B60" s="115"/>
      <c r="C60" s="126"/>
      <c r="D60" s="126"/>
      <c r="E60" s="126"/>
      <c r="F60" s="126"/>
      <c r="G60" s="126"/>
      <c r="H60" s="126"/>
      <c r="I60" s="126"/>
      <c r="J60" s="126"/>
      <c r="K60" s="126"/>
      <c r="L60" s="126"/>
      <c r="M60" s="115"/>
      <c r="N60" s="126"/>
      <c r="O60" s="126"/>
      <c r="P60" s="126"/>
      <c r="Q60" s="126"/>
      <c r="R60" s="126"/>
      <c r="S60" s="126"/>
      <c r="T60" s="126"/>
      <c r="U60" s="126"/>
      <c r="V60" s="126"/>
      <c r="W60" s="126"/>
      <c r="X60" s="115"/>
      <c r="Y60" s="126"/>
      <c r="Z60" s="126"/>
    </row>
    <row r="61" spans="1:26" ht="18">
      <c r="A61" s="134" t="s">
        <v>140</v>
      </c>
      <c r="B61" s="115"/>
      <c r="C61" s="130">
        <v>74738</v>
      </c>
      <c r="D61" s="131">
        <v>5189</v>
      </c>
      <c r="E61" s="131">
        <v>79927</v>
      </c>
      <c r="F61" s="132">
        <v>34.81</v>
      </c>
      <c r="G61" s="131">
        <v>114430</v>
      </c>
      <c r="H61" s="131">
        <v>5603</v>
      </c>
      <c r="I61" s="131">
        <v>120033</v>
      </c>
      <c r="J61" s="132">
        <v>52.27</v>
      </c>
      <c r="K61" s="131">
        <v>199960</v>
      </c>
      <c r="L61" s="127">
        <v>87.08</v>
      </c>
      <c r="M61" s="115"/>
      <c r="N61" s="130">
        <v>11799</v>
      </c>
      <c r="O61" s="131">
        <v>1210</v>
      </c>
      <c r="P61" s="131">
        <v>13009</v>
      </c>
      <c r="Q61" s="132">
        <v>5.67</v>
      </c>
      <c r="R61" s="131">
        <v>15788</v>
      </c>
      <c r="S61" s="132">
        <v>866</v>
      </c>
      <c r="T61" s="131">
        <v>16654</v>
      </c>
      <c r="U61" s="132">
        <v>7.25</v>
      </c>
      <c r="V61" s="131">
        <v>29663</v>
      </c>
      <c r="W61" s="127">
        <v>12.92</v>
      </c>
      <c r="X61" s="115"/>
      <c r="Y61" s="130">
        <v>229623</v>
      </c>
      <c r="Z61" s="133">
        <v>100</v>
      </c>
    </row>
    <row r="62" spans="1:26" ht="8.1" customHeight="1">
      <c r="A62" s="126"/>
      <c r="B62" s="115"/>
      <c r="C62" s="126"/>
      <c r="D62" s="126"/>
      <c r="E62" s="126"/>
      <c r="F62" s="126"/>
      <c r="G62" s="126"/>
      <c r="H62" s="126"/>
      <c r="I62" s="126"/>
      <c r="J62" s="126"/>
      <c r="K62" s="126"/>
      <c r="L62" s="126"/>
      <c r="M62" s="115"/>
      <c r="N62" s="126"/>
      <c r="O62" s="126"/>
      <c r="P62" s="126"/>
      <c r="Q62" s="126"/>
      <c r="R62" s="126"/>
      <c r="S62" s="126"/>
      <c r="T62" s="126"/>
      <c r="U62" s="126"/>
      <c r="V62" s="126"/>
      <c r="W62" s="126"/>
      <c r="X62" s="115"/>
      <c r="Y62" s="126"/>
      <c r="Z62" s="126"/>
    </row>
    <row r="63" spans="1:26" ht="18">
      <c r="A63" s="134" t="s">
        <v>141</v>
      </c>
      <c r="B63" s="115"/>
      <c r="C63" s="130">
        <v>74866</v>
      </c>
      <c r="D63" s="131">
        <v>5243</v>
      </c>
      <c r="E63" s="131">
        <v>80109</v>
      </c>
      <c r="F63" s="132">
        <v>34.89</v>
      </c>
      <c r="G63" s="131">
        <v>114169</v>
      </c>
      <c r="H63" s="131">
        <v>5585</v>
      </c>
      <c r="I63" s="131">
        <v>119754</v>
      </c>
      <c r="J63" s="132">
        <v>52.15</v>
      </c>
      <c r="K63" s="131">
        <v>199863</v>
      </c>
      <c r="L63" s="127">
        <v>87.04</v>
      </c>
      <c r="M63" s="115"/>
      <c r="N63" s="130">
        <v>11984</v>
      </c>
      <c r="O63" s="131">
        <v>1218</v>
      </c>
      <c r="P63" s="131">
        <v>13202</v>
      </c>
      <c r="Q63" s="132">
        <v>5.75</v>
      </c>
      <c r="R63" s="131">
        <v>15699</v>
      </c>
      <c r="S63" s="132">
        <v>857</v>
      </c>
      <c r="T63" s="131">
        <v>16556</v>
      </c>
      <c r="U63" s="132">
        <v>7.21</v>
      </c>
      <c r="V63" s="131">
        <v>29758</v>
      </c>
      <c r="W63" s="127">
        <v>12.96</v>
      </c>
      <c r="X63" s="115"/>
      <c r="Y63" s="130">
        <v>229621</v>
      </c>
      <c r="Z63" s="133">
        <v>100</v>
      </c>
    </row>
    <row r="64" spans="1:26" ht="8.1" customHeight="1">
      <c r="A64" s="115"/>
      <c r="B64" s="115"/>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row>
    <row r="65" spans="1:26" ht="15" customHeight="1">
      <c r="A65" s="128" t="s">
        <v>81</v>
      </c>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row>
    <row r="66" spans="1:26" ht="18" customHeight="1">
      <c r="A66" s="128" t="s">
        <v>82</v>
      </c>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row>
    <row r="67" spans="1:26" ht="8.1" customHeight="1">
      <c r="A67" s="112"/>
    </row>
    <row r="68" spans="1:26" ht="17.399999999999999">
      <c r="A68" s="113"/>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31496062992125984" right="0.27559055118110237" top="0.74803149606299213" bottom="0.35433070866141736" header="0" footer="0.31496062992125984"/>
  <pageSetup scale="39"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A8C2A-D758-4432-A11C-AAB7B6378698}">
  <sheetPr>
    <tabColor theme="0" tint="-4.9989318521683403E-2"/>
  </sheetPr>
  <dimension ref="A1:N75"/>
  <sheetViews>
    <sheetView view="pageBreakPreview" zoomScale="115" zoomScaleNormal="100" zoomScaleSheetLayoutView="115" workbookViewId="0">
      <selection activeCell="A2" sqref="A2:N2"/>
    </sheetView>
  </sheetViews>
  <sheetFormatPr baseColWidth="10" defaultRowHeight="13.2"/>
  <cols>
    <col min="1" max="1" width="10.6640625" customWidth="1"/>
    <col min="2" max="2" width="7.5546875" bestFit="1" customWidth="1"/>
  </cols>
  <sheetData>
    <row r="1" spans="1:14">
      <c r="A1" s="101" t="s">
        <v>22</v>
      </c>
    </row>
    <row r="2" spans="1:14" ht="24.9" customHeight="1">
      <c r="A2" s="560" t="s">
        <v>56</v>
      </c>
      <c r="B2" s="560"/>
      <c r="C2" s="560"/>
      <c r="D2" s="560"/>
      <c r="E2" s="560"/>
      <c r="F2" s="560"/>
      <c r="G2" s="560"/>
      <c r="H2" s="560"/>
      <c r="I2" s="560"/>
      <c r="J2" s="560"/>
      <c r="K2" s="560"/>
      <c r="L2" s="560"/>
      <c r="M2" s="560"/>
      <c r="N2" s="560"/>
    </row>
    <row r="3" spans="1:14" ht="20.100000000000001" customHeight="1">
      <c r="A3" s="560" t="str">
        <f>UPPER(CONCATENATE("Septiembre 2022"))</f>
        <v>SEPTIEMBRE 2022</v>
      </c>
      <c r="B3" s="560"/>
      <c r="C3" s="560"/>
      <c r="D3" s="560"/>
      <c r="E3" s="560"/>
      <c r="F3" s="560"/>
      <c r="G3" s="560"/>
      <c r="H3" s="560"/>
      <c r="I3" s="560"/>
      <c r="J3" s="560"/>
      <c r="K3" s="560"/>
      <c r="L3" s="560"/>
      <c r="M3" s="560"/>
      <c r="N3" s="560"/>
    </row>
    <row r="4" spans="1:14">
      <c r="A4" s="102"/>
    </row>
    <row r="5" spans="1:14" ht="6.9" customHeight="1">
      <c r="A5" s="135" t="s">
        <v>145</v>
      </c>
      <c r="B5" s="135" t="s">
        <v>90</v>
      </c>
    </row>
    <row r="6" spans="1:14" ht="6.9" customHeight="1">
      <c r="A6" s="136" t="s">
        <v>108</v>
      </c>
      <c r="B6" s="137">
        <v>34348</v>
      </c>
    </row>
    <row r="7" spans="1:14" ht="6.9" customHeight="1">
      <c r="A7" s="136" t="s">
        <v>102</v>
      </c>
      <c r="B7" s="137">
        <v>25894</v>
      </c>
    </row>
    <row r="8" spans="1:14" ht="6.9" customHeight="1">
      <c r="A8" s="136" t="s">
        <v>107</v>
      </c>
      <c r="B8" s="137">
        <v>13523</v>
      </c>
    </row>
    <row r="9" spans="1:14" ht="6.9" customHeight="1">
      <c r="A9" s="136" t="s">
        <v>95</v>
      </c>
      <c r="B9" s="137">
        <v>13279</v>
      </c>
    </row>
    <row r="10" spans="1:14" ht="6.9" customHeight="1">
      <c r="A10" s="136" t="s">
        <v>119</v>
      </c>
      <c r="B10" s="137">
        <v>10707</v>
      </c>
    </row>
    <row r="11" spans="1:14" ht="6.9" customHeight="1">
      <c r="A11" s="136" t="s">
        <v>112</v>
      </c>
      <c r="B11" s="137">
        <v>9674</v>
      </c>
    </row>
    <row r="12" spans="1:14" ht="6.9" customHeight="1">
      <c r="A12" s="136" t="s">
        <v>101</v>
      </c>
      <c r="B12" s="137">
        <v>8989</v>
      </c>
    </row>
    <row r="13" spans="1:14" ht="9.9" customHeight="1">
      <c r="A13" s="136" t="s">
        <v>114</v>
      </c>
      <c r="B13" s="137">
        <v>8659</v>
      </c>
    </row>
    <row r="14" spans="1:14" ht="9.9" customHeight="1">
      <c r="A14" s="136" t="s">
        <v>104</v>
      </c>
      <c r="B14" s="137">
        <v>7276</v>
      </c>
    </row>
    <row r="15" spans="1:14" ht="6.9" customHeight="1">
      <c r="A15" s="136" t="s">
        <v>123</v>
      </c>
      <c r="B15" s="137">
        <v>7276</v>
      </c>
    </row>
    <row r="16" spans="1:14" ht="6.9" customHeight="1">
      <c r="A16" s="136" t="s">
        <v>109</v>
      </c>
      <c r="B16" s="137">
        <v>6429</v>
      </c>
    </row>
    <row r="17" spans="1:2" ht="6.9" customHeight="1">
      <c r="A17" s="136" t="s">
        <v>100</v>
      </c>
      <c r="B17" s="137">
        <v>4886</v>
      </c>
    </row>
    <row r="18" spans="1:2" ht="6.9" customHeight="1">
      <c r="A18" s="136" t="s">
        <v>106</v>
      </c>
      <c r="B18" s="137">
        <v>4753</v>
      </c>
    </row>
    <row r="19" spans="1:2" ht="6.9" customHeight="1">
      <c r="A19" s="136" t="s">
        <v>120</v>
      </c>
      <c r="B19" s="137">
        <v>4549</v>
      </c>
    </row>
    <row r="20" spans="1:2" ht="6.9" customHeight="1">
      <c r="A20" s="136" t="s">
        <v>98</v>
      </c>
      <c r="B20" s="137">
        <v>4308</v>
      </c>
    </row>
    <row r="21" spans="1:2" ht="6.9" customHeight="1">
      <c r="A21" s="136" t="s">
        <v>118</v>
      </c>
      <c r="B21" s="137">
        <v>4169</v>
      </c>
    </row>
    <row r="22" spans="1:2" ht="6.9" customHeight="1">
      <c r="A22" s="136" t="s">
        <v>105</v>
      </c>
      <c r="B22" s="137">
        <v>4120</v>
      </c>
    </row>
    <row r="23" spans="1:2" ht="6.9" customHeight="1">
      <c r="A23" s="136" t="s">
        <v>121</v>
      </c>
      <c r="B23" s="137">
        <v>4083</v>
      </c>
    </row>
    <row r="24" spans="1:2" ht="6.9" customHeight="1">
      <c r="A24" s="136" t="s">
        <v>113</v>
      </c>
      <c r="B24" s="137">
        <v>3978</v>
      </c>
    </row>
    <row r="25" spans="1:2" ht="6.9" customHeight="1">
      <c r="A25" s="136" t="s">
        <v>110</v>
      </c>
      <c r="B25" s="137">
        <v>3970</v>
      </c>
    </row>
    <row r="26" spans="1:2" ht="6.9" customHeight="1">
      <c r="A26" s="136" t="s">
        <v>103</v>
      </c>
      <c r="B26" s="137">
        <v>3823</v>
      </c>
    </row>
    <row r="27" spans="1:2" ht="6.9" customHeight="1">
      <c r="A27" s="136" t="s">
        <v>116</v>
      </c>
      <c r="B27" s="137">
        <v>3673</v>
      </c>
    </row>
    <row r="28" spans="1:2" ht="6.9" customHeight="1">
      <c r="A28" s="136" t="s">
        <v>115</v>
      </c>
      <c r="B28" s="137">
        <v>3008</v>
      </c>
    </row>
    <row r="29" spans="1:2" ht="6.9" customHeight="1">
      <c r="A29" s="136" t="s">
        <v>117</v>
      </c>
      <c r="B29" s="137">
        <v>2554</v>
      </c>
    </row>
    <row r="30" spans="1:2" ht="6.9" customHeight="1">
      <c r="A30" s="136" t="s">
        <v>125</v>
      </c>
      <c r="B30" s="137">
        <v>2441</v>
      </c>
    </row>
    <row r="31" spans="1:2" ht="6.9" customHeight="1">
      <c r="A31" s="136" t="s">
        <v>111</v>
      </c>
      <c r="B31" s="137">
        <v>2332</v>
      </c>
    </row>
    <row r="32" spans="1:2" ht="6.9" customHeight="1">
      <c r="A32" s="136" t="s">
        <v>132</v>
      </c>
      <c r="B32" s="137">
        <v>2149</v>
      </c>
    </row>
    <row r="33" spans="1:2" ht="6.9" customHeight="1">
      <c r="A33" s="136" t="s">
        <v>131</v>
      </c>
      <c r="B33" s="137">
        <v>2133</v>
      </c>
    </row>
    <row r="34" spans="1:2" ht="6.9" customHeight="1">
      <c r="A34" s="136" t="s">
        <v>94</v>
      </c>
      <c r="B34" s="137">
        <v>2109</v>
      </c>
    </row>
    <row r="35" spans="1:2" ht="6.9" customHeight="1">
      <c r="A35" s="136" t="s">
        <v>134</v>
      </c>
      <c r="B35" s="137">
        <v>1960</v>
      </c>
    </row>
    <row r="36" spans="1:2" ht="6.9" customHeight="1">
      <c r="A36" s="136" t="s">
        <v>138</v>
      </c>
      <c r="B36" s="137">
        <v>1948</v>
      </c>
    </row>
    <row r="37" spans="1:2" ht="6.9" customHeight="1">
      <c r="A37" s="136" t="s">
        <v>133</v>
      </c>
      <c r="B37" s="137">
        <v>1815</v>
      </c>
    </row>
    <row r="38" spans="1:2" ht="6.9" customHeight="1">
      <c r="A38" s="136" t="s">
        <v>127</v>
      </c>
      <c r="B38" s="137">
        <v>1673</v>
      </c>
    </row>
    <row r="39" spans="1:2" ht="6.9" customHeight="1">
      <c r="A39" s="136" t="s">
        <v>128</v>
      </c>
      <c r="B39" s="137">
        <v>1668</v>
      </c>
    </row>
    <row r="40" spans="1:2" ht="6.9" customHeight="1">
      <c r="A40" s="136" t="s">
        <v>135</v>
      </c>
      <c r="B40" s="137">
        <v>1571</v>
      </c>
    </row>
    <row r="41" spans="1:2" ht="6.9" customHeight="1">
      <c r="A41" s="136" t="s">
        <v>124</v>
      </c>
      <c r="B41" s="137">
        <v>1482</v>
      </c>
    </row>
    <row r="42" spans="1:2" ht="6.9" customHeight="1">
      <c r="A42" s="136" t="s">
        <v>137</v>
      </c>
      <c r="B42" s="137">
        <v>1303</v>
      </c>
    </row>
    <row r="43" spans="1:2" ht="6.9" customHeight="1">
      <c r="A43" s="136" t="s">
        <v>99</v>
      </c>
      <c r="B43" s="137">
        <v>1288</v>
      </c>
    </row>
    <row r="44" spans="1:2" ht="6.9" customHeight="1">
      <c r="A44" s="136" t="s">
        <v>96</v>
      </c>
      <c r="B44" s="137">
        <v>1244</v>
      </c>
    </row>
    <row r="45" spans="1:2" ht="6.9" customHeight="1">
      <c r="A45" s="136" t="s">
        <v>136</v>
      </c>
      <c r="B45" s="137">
        <v>1145</v>
      </c>
    </row>
    <row r="46" spans="1:2" ht="6.9" customHeight="1">
      <c r="A46" s="136" t="s">
        <v>97</v>
      </c>
      <c r="B46" s="137">
        <v>1087</v>
      </c>
    </row>
    <row r="47" spans="1:2" ht="6.9" customHeight="1">
      <c r="A47" s="136" t="s">
        <v>122</v>
      </c>
      <c r="B47" s="135">
        <v>948</v>
      </c>
    </row>
    <row r="48" spans="1:2" ht="6.9" customHeight="1">
      <c r="A48" s="136" t="s">
        <v>126</v>
      </c>
      <c r="B48" s="135">
        <v>575</v>
      </c>
    </row>
    <row r="49" spans="1:2" ht="6.9" customHeight="1">
      <c r="A49" s="136" t="s">
        <v>130</v>
      </c>
      <c r="B49" s="135">
        <v>522</v>
      </c>
    </row>
    <row r="50" spans="1:2" ht="6.9" customHeight="1">
      <c r="A50" s="136" t="s">
        <v>129</v>
      </c>
      <c r="B50" s="135">
        <v>165</v>
      </c>
    </row>
    <row r="51" spans="1:2" ht="6.9" customHeight="1">
      <c r="A51" s="136" t="s">
        <v>139</v>
      </c>
      <c r="B51" s="135">
        <v>137</v>
      </c>
    </row>
    <row r="52" spans="1:2" ht="6.9" customHeight="1">
      <c r="A52" s="138" t="s">
        <v>90</v>
      </c>
      <c r="B52" s="137"/>
    </row>
    <row r="53" spans="1:2" ht="6.9" customHeight="1">
      <c r="A53" s="136"/>
      <c r="B53" s="102"/>
    </row>
    <row r="54" spans="1:2" ht="6.9" customHeight="1">
      <c r="A54" s="108"/>
    </row>
    <row r="55" spans="1:2" ht="6.9" customHeight="1">
      <c r="A55" s="108"/>
    </row>
    <row r="56" spans="1:2" ht="6.9" customHeight="1">
      <c r="A56" s="136"/>
    </row>
    <row r="57" spans="1:2" ht="6.9" customHeight="1"/>
    <row r="58" spans="1:2" ht="6.9" customHeight="1"/>
    <row r="59" spans="1:2" ht="6.9" customHeight="1"/>
    <row r="60" spans="1:2" ht="6.9" customHeight="1"/>
    <row r="61" spans="1:2" ht="6.9" customHeight="1"/>
    <row r="62" spans="1:2" ht="6.9" customHeight="1"/>
    <row r="63" spans="1:2" ht="6.9" customHeight="1"/>
    <row r="64" spans="1:2" ht="6.9" customHeight="1"/>
    <row r="65" spans="1:9" ht="6.9" customHeight="1"/>
    <row r="66" spans="1:9" ht="6.9" customHeight="1"/>
    <row r="67" spans="1:9" ht="6.9" customHeight="1"/>
    <row r="68" spans="1:9" ht="6.9" customHeight="1"/>
    <row r="69" spans="1:9" ht="6.9" customHeight="1"/>
    <row r="70" spans="1:9" ht="6.9" customHeight="1"/>
    <row r="71" spans="1:9">
      <c r="F71" s="557" t="s">
        <v>83</v>
      </c>
      <c r="G71" s="557"/>
      <c r="H71" s="558">
        <v>229623</v>
      </c>
      <c r="I71" s="559"/>
    </row>
    <row r="72" spans="1:9">
      <c r="F72" s="557"/>
      <c r="G72" s="557"/>
      <c r="H72" s="559"/>
      <c r="I72" s="559"/>
    </row>
    <row r="74" spans="1:9" ht="12" customHeight="1">
      <c r="A74" s="232" t="s">
        <v>81</v>
      </c>
    </row>
    <row r="75" spans="1:9" ht="12" customHeight="1">
      <c r="A75" s="232" t="s">
        <v>82</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CAB52-8C36-4130-A1EB-84782E4020C9}">
  <sheetPr>
    <tabColor theme="0" tint="-4.9989318521683403E-2"/>
  </sheetPr>
  <dimension ref="A1:AA46"/>
  <sheetViews>
    <sheetView view="pageBreakPreview" zoomScale="60" zoomScaleNormal="100" workbookViewId="0">
      <selection activeCell="D39" sqref="D39"/>
    </sheetView>
  </sheetViews>
  <sheetFormatPr baseColWidth="10" defaultRowHeight="13.2"/>
  <cols>
    <col min="1" max="2" width="7.6640625" customWidth="1"/>
    <col min="3" max="3" width="1.44140625" customWidth="1"/>
    <col min="4" max="12" width="14.33203125" customWidth="1"/>
    <col min="13" max="13" width="1.44140625" customWidth="1"/>
    <col min="14" max="22" width="14.33203125" customWidth="1"/>
    <col min="23" max="23" width="1.44140625" customWidth="1"/>
    <col min="24" max="24" width="14.33203125" customWidth="1"/>
    <col min="25" max="25" width="1.44140625" customWidth="1"/>
    <col min="26" max="27" width="14.33203125" customWidth="1"/>
  </cols>
  <sheetData>
    <row r="1" spans="1:27" ht="30" customHeight="1">
      <c r="A1" s="109" t="s">
        <v>22</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row>
    <row r="2" spans="1:27" ht="90" customHeight="1">
      <c r="A2" s="565" t="s">
        <v>146</v>
      </c>
      <c r="B2" s="565"/>
      <c r="C2" s="565"/>
      <c r="D2" s="565"/>
      <c r="E2" s="565"/>
      <c r="F2" s="565"/>
      <c r="G2" s="565"/>
      <c r="H2" s="565"/>
      <c r="I2" s="565"/>
      <c r="J2" s="565"/>
      <c r="K2" s="565"/>
      <c r="L2" s="565"/>
      <c r="M2" s="565"/>
      <c r="N2" s="565"/>
      <c r="O2" s="565"/>
      <c r="P2" s="565"/>
      <c r="Q2" s="565"/>
      <c r="R2" s="565"/>
      <c r="S2" s="565"/>
      <c r="T2" s="565"/>
      <c r="U2" s="565"/>
      <c r="V2" s="565"/>
      <c r="W2" s="565"/>
      <c r="X2" s="565"/>
      <c r="Y2" s="565"/>
      <c r="Z2" s="565"/>
      <c r="AA2" s="565"/>
    </row>
    <row r="3" spans="1:27">
      <c r="A3" s="140"/>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row>
    <row r="4" spans="1:27">
      <c r="A4" s="11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row>
    <row r="5" spans="1:27" ht="26.1" customHeight="1">
      <c r="A5" s="565" t="str">
        <f>UPPER(CONCATENATE("Septiembre 2021 - Septiembre 2022"))</f>
        <v>SEPTIEMBRE 2021 - SEPTIEMBRE 2022</v>
      </c>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row>
    <row r="6" spans="1:27">
      <c r="A6" s="115"/>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row>
    <row r="7" spans="1:27">
      <c r="A7" s="115"/>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row>
    <row r="8" spans="1:27">
      <c r="A8" s="109"/>
      <c r="B8" s="109"/>
      <c r="C8" s="109"/>
      <c r="D8" s="109"/>
      <c r="E8" s="109"/>
      <c r="F8" s="109"/>
      <c r="G8" s="109"/>
      <c r="H8" s="109"/>
      <c r="I8" s="109"/>
      <c r="J8" s="109"/>
      <c r="K8" s="109"/>
      <c r="L8" s="109"/>
      <c r="M8" s="109"/>
      <c r="N8" s="109"/>
      <c r="O8" s="109"/>
      <c r="P8" s="109"/>
      <c r="Q8" s="109"/>
      <c r="R8" s="109"/>
      <c r="S8" s="109"/>
      <c r="T8" s="109"/>
      <c r="U8" s="109"/>
      <c r="V8" s="109"/>
      <c r="W8" s="109"/>
      <c r="X8" s="109"/>
      <c r="Y8" s="109"/>
      <c r="Z8" s="109"/>
      <c r="AA8" s="109"/>
    </row>
    <row r="9" spans="1:27">
      <c r="A9" s="109"/>
      <c r="B9" s="109"/>
      <c r="C9" s="109"/>
      <c r="D9" s="109"/>
      <c r="E9" s="109"/>
      <c r="F9" s="109"/>
      <c r="G9" s="109"/>
      <c r="H9" s="109"/>
      <c r="I9" s="109"/>
      <c r="J9" s="109"/>
      <c r="K9" s="109"/>
      <c r="L9" s="109"/>
      <c r="M9" s="109"/>
      <c r="N9" s="109"/>
      <c r="O9" s="109"/>
      <c r="P9" s="109"/>
      <c r="Q9" s="109"/>
      <c r="R9" s="109"/>
      <c r="S9" s="109"/>
      <c r="T9" s="109"/>
      <c r="U9" s="109"/>
      <c r="V9" s="109"/>
      <c r="W9" s="109"/>
      <c r="X9" s="109"/>
      <c r="Y9" s="109"/>
      <c r="Z9" s="109"/>
      <c r="AA9" s="109"/>
    </row>
    <row r="10" spans="1:27">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row>
    <row r="11" spans="1:27">
      <c r="A11" s="109"/>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row>
    <row r="12" spans="1:27">
      <c r="A12" s="109"/>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row>
    <row r="13" spans="1:27">
      <c r="A13" s="109"/>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row>
    <row r="14" spans="1:27">
      <c r="A14" s="109"/>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row>
    <row r="15" spans="1:27">
      <c r="A15" s="109"/>
      <c r="B15" s="109"/>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row>
    <row r="16" spans="1:27">
      <c r="A16" s="109"/>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row>
    <row r="17" spans="1:27" ht="39.9" customHeight="1">
      <c r="A17" s="561" t="s">
        <v>23</v>
      </c>
      <c r="B17" s="561" t="s">
        <v>24</v>
      </c>
      <c r="C17" s="564"/>
      <c r="D17" s="561" t="s">
        <v>87</v>
      </c>
      <c r="E17" s="561"/>
      <c r="F17" s="561"/>
      <c r="G17" s="561"/>
      <c r="H17" s="561"/>
      <c r="I17" s="561"/>
      <c r="J17" s="561"/>
      <c r="K17" s="561"/>
      <c r="L17" s="561"/>
      <c r="M17" s="564"/>
      <c r="N17" s="561" t="s">
        <v>88</v>
      </c>
      <c r="O17" s="561"/>
      <c r="P17" s="561"/>
      <c r="Q17" s="561"/>
      <c r="R17" s="561"/>
      <c r="S17" s="561"/>
      <c r="T17" s="561"/>
      <c r="U17" s="561"/>
      <c r="V17" s="561"/>
      <c r="W17" s="564"/>
      <c r="X17" s="561" t="s">
        <v>69</v>
      </c>
      <c r="Y17" s="564"/>
      <c r="Z17" s="561" t="s">
        <v>147</v>
      </c>
      <c r="AA17" s="561"/>
    </row>
    <row r="18" spans="1:27" ht="39.9" customHeight="1">
      <c r="A18" s="561"/>
      <c r="B18" s="561"/>
      <c r="C18" s="564"/>
      <c r="D18" s="561" t="s">
        <v>143</v>
      </c>
      <c r="E18" s="561" t="s">
        <v>148</v>
      </c>
      <c r="F18" s="561"/>
      <c r="G18" s="561" t="s">
        <v>144</v>
      </c>
      <c r="H18" s="561" t="s">
        <v>148</v>
      </c>
      <c r="I18" s="561"/>
      <c r="J18" s="561" t="s">
        <v>93</v>
      </c>
      <c r="K18" s="561" t="s">
        <v>148</v>
      </c>
      <c r="L18" s="561"/>
      <c r="M18" s="564"/>
      <c r="N18" s="561" t="s">
        <v>143</v>
      </c>
      <c r="O18" s="561" t="s">
        <v>148</v>
      </c>
      <c r="P18" s="561"/>
      <c r="Q18" s="561" t="s">
        <v>144</v>
      </c>
      <c r="R18" s="561" t="s">
        <v>148</v>
      </c>
      <c r="S18" s="561"/>
      <c r="T18" s="561" t="s">
        <v>93</v>
      </c>
      <c r="U18" s="561" t="s">
        <v>148</v>
      </c>
      <c r="V18" s="561"/>
      <c r="W18" s="564"/>
      <c r="X18" s="561"/>
      <c r="Y18" s="564"/>
      <c r="Z18" s="561"/>
      <c r="AA18" s="561"/>
    </row>
    <row r="19" spans="1:27" ht="39.9" customHeight="1">
      <c r="A19" s="561"/>
      <c r="B19" s="561"/>
      <c r="C19" s="564"/>
      <c r="D19" s="561"/>
      <c r="E19" s="268" t="s">
        <v>149</v>
      </c>
      <c r="F19" s="268" t="s">
        <v>53</v>
      </c>
      <c r="G19" s="561"/>
      <c r="H19" s="268" t="s">
        <v>149</v>
      </c>
      <c r="I19" s="268" t="s">
        <v>53</v>
      </c>
      <c r="J19" s="561"/>
      <c r="K19" s="268" t="s">
        <v>149</v>
      </c>
      <c r="L19" s="268" t="s">
        <v>53</v>
      </c>
      <c r="M19" s="564"/>
      <c r="N19" s="561"/>
      <c r="O19" s="268" t="s">
        <v>149</v>
      </c>
      <c r="P19" s="268" t="s">
        <v>53</v>
      </c>
      <c r="Q19" s="561"/>
      <c r="R19" s="268" t="s">
        <v>149</v>
      </c>
      <c r="S19" s="268" t="s">
        <v>53</v>
      </c>
      <c r="T19" s="561"/>
      <c r="U19" s="268" t="s">
        <v>149</v>
      </c>
      <c r="V19" s="268" t="s">
        <v>53</v>
      </c>
      <c r="W19" s="564"/>
      <c r="X19" s="561"/>
      <c r="Y19" s="564"/>
      <c r="Z19" s="268" t="s">
        <v>149</v>
      </c>
      <c r="AA19" s="268" t="s">
        <v>53</v>
      </c>
    </row>
    <row r="20" spans="1:27" ht="8.1" customHeight="1">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row>
    <row r="21" spans="1:27" ht="39.9" customHeight="1">
      <c r="A21" s="562">
        <v>2021</v>
      </c>
      <c r="B21" s="142" t="s">
        <v>150</v>
      </c>
      <c r="C21" s="115"/>
      <c r="D21" s="143">
        <v>82420</v>
      </c>
      <c r="E21" s="144">
        <v>64</v>
      </c>
      <c r="F21" s="144">
        <v>0.08</v>
      </c>
      <c r="G21" s="143">
        <v>111586</v>
      </c>
      <c r="H21" s="144">
        <v>362</v>
      </c>
      <c r="I21" s="144">
        <v>0.33</v>
      </c>
      <c r="J21" s="143">
        <v>194006</v>
      </c>
      <c r="K21" s="144">
        <v>426</v>
      </c>
      <c r="L21" s="144">
        <v>0.22</v>
      </c>
      <c r="M21" s="115"/>
      <c r="N21" s="143">
        <v>13004</v>
      </c>
      <c r="O21" s="144">
        <v>141</v>
      </c>
      <c r="P21" s="269">
        <v>1.1000000000000001</v>
      </c>
      <c r="Q21" s="143">
        <v>15590</v>
      </c>
      <c r="R21" s="144">
        <v>15</v>
      </c>
      <c r="S21" s="269">
        <v>0.1</v>
      </c>
      <c r="T21" s="143">
        <v>28594</v>
      </c>
      <c r="U21" s="144">
        <v>156</v>
      </c>
      <c r="V21" s="144">
        <v>0.55000000000000004</v>
      </c>
      <c r="W21" s="115"/>
      <c r="X21" s="145">
        <v>222600</v>
      </c>
      <c r="Y21" s="115"/>
      <c r="Z21" s="144">
        <v>582</v>
      </c>
      <c r="AA21" s="144">
        <v>0.26</v>
      </c>
    </row>
    <row r="22" spans="1:27" ht="39.9" customHeight="1">
      <c r="A22" s="562"/>
      <c r="B22" s="142" t="s">
        <v>151</v>
      </c>
      <c r="C22" s="115"/>
      <c r="D22" s="143">
        <v>82607</v>
      </c>
      <c r="E22" s="144">
        <v>187</v>
      </c>
      <c r="F22" s="144">
        <v>0.23</v>
      </c>
      <c r="G22" s="143">
        <v>111729</v>
      </c>
      <c r="H22" s="144">
        <v>143</v>
      </c>
      <c r="I22" s="144">
        <v>0.13</v>
      </c>
      <c r="J22" s="143">
        <v>194336</v>
      </c>
      <c r="K22" s="144">
        <v>330</v>
      </c>
      <c r="L22" s="144">
        <v>0.17</v>
      </c>
      <c r="M22" s="115"/>
      <c r="N22" s="143">
        <v>13073</v>
      </c>
      <c r="O22" s="144">
        <v>69</v>
      </c>
      <c r="P22" s="144">
        <v>0.53</v>
      </c>
      <c r="Q22" s="143">
        <v>15550</v>
      </c>
      <c r="R22" s="144">
        <v>-40</v>
      </c>
      <c r="S22" s="144">
        <v>-0.26</v>
      </c>
      <c r="T22" s="143">
        <v>28623</v>
      </c>
      <c r="U22" s="144">
        <v>29</v>
      </c>
      <c r="V22" s="269">
        <v>0.1</v>
      </c>
      <c r="W22" s="115"/>
      <c r="X22" s="145">
        <v>222959</v>
      </c>
      <c r="Y22" s="115"/>
      <c r="Z22" s="144">
        <v>359</v>
      </c>
      <c r="AA22" s="144">
        <v>0.16</v>
      </c>
    </row>
    <row r="23" spans="1:27" ht="39.9" customHeight="1">
      <c r="A23" s="562"/>
      <c r="B23" s="142" t="s">
        <v>152</v>
      </c>
      <c r="C23" s="115"/>
      <c r="D23" s="143">
        <v>80174</v>
      </c>
      <c r="E23" s="145">
        <v>-2433</v>
      </c>
      <c r="F23" s="144">
        <v>-2.95</v>
      </c>
      <c r="G23" s="143">
        <v>114537</v>
      </c>
      <c r="H23" s="145">
        <v>2808</v>
      </c>
      <c r="I23" s="144">
        <v>2.5099999999999998</v>
      </c>
      <c r="J23" s="143">
        <v>194711</v>
      </c>
      <c r="K23" s="144">
        <v>375</v>
      </c>
      <c r="L23" s="144">
        <v>0.19</v>
      </c>
      <c r="M23" s="115"/>
      <c r="N23" s="143">
        <v>13081</v>
      </c>
      <c r="O23" s="144">
        <v>8</v>
      </c>
      <c r="P23" s="144">
        <v>0.06</v>
      </c>
      <c r="Q23" s="143">
        <v>15624</v>
      </c>
      <c r="R23" s="144">
        <v>74</v>
      </c>
      <c r="S23" s="144">
        <v>0.48</v>
      </c>
      <c r="T23" s="143">
        <v>28705</v>
      </c>
      <c r="U23" s="144">
        <v>82</v>
      </c>
      <c r="V23" s="144">
        <v>0.28999999999999998</v>
      </c>
      <c r="W23" s="115"/>
      <c r="X23" s="145">
        <v>223416</v>
      </c>
      <c r="Y23" s="115"/>
      <c r="Z23" s="144">
        <v>457</v>
      </c>
      <c r="AA23" s="144">
        <v>0.21</v>
      </c>
    </row>
    <row r="24" spans="1:27" ht="39.9" customHeight="1">
      <c r="A24" s="562"/>
      <c r="B24" s="142" t="s">
        <v>153</v>
      </c>
      <c r="C24" s="115"/>
      <c r="D24" s="143">
        <v>79510</v>
      </c>
      <c r="E24" s="144">
        <v>-664</v>
      </c>
      <c r="F24" s="144">
        <v>-0.83</v>
      </c>
      <c r="G24" s="143">
        <v>114207</v>
      </c>
      <c r="H24" s="144">
        <v>-330</v>
      </c>
      <c r="I24" s="144">
        <v>-0.28999999999999998</v>
      </c>
      <c r="J24" s="143">
        <v>193717</v>
      </c>
      <c r="K24" s="144">
        <v>-994</v>
      </c>
      <c r="L24" s="144">
        <v>-0.51</v>
      </c>
      <c r="M24" s="115"/>
      <c r="N24" s="143">
        <v>13064</v>
      </c>
      <c r="O24" s="144">
        <v>-17</v>
      </c>
      <c r="P24" s="144">
        <v>-0.13</v>
      </c>
      <c r="Q24" s="143">
        <v>15588</v>
      </c>
      <c r="R24" s="144">
        <v>-36</v>
      </c>
      <c r="S24" s="144">
        <v>-0.23</v>
      </c>
      <c r="T24" s="143">
        <v>28652</v>
      </c>
      <c r="U24" s="144">
        <v>-53</v>
      </c>
      <c r="V24" s="144">
        <v>-0.18</v>
      </c>
      <c r="W24" s="115"/>
      <c r="X24" s="145">
        <v>222369</v>
      </c>
      <c r="Y24" s="115"/>
      <c r="Z24" s="145">
        <v>-1047</v>
      </c>
      <c r="AA24" s="144">
        <v>-0.47</v>
      </c>
    </row>
    <row r="25" spans="1:27" ht="39.9" customHeight="1">
      <c r="A25" s="562">
        <v>2022</v>
      </c>
      <c r="B25" s="142" t="s">
        <v>154</v>
      </c>
      <c r="C25" s="115"/>
      <c r="D25" s="143">
        <v>80059</v>
      </c>
      <c r="E25" s="144">
        <v>549</v>
      </c>
      <c r="F25" s="144">
        <v>0.69</v>
      </c>
      <c r="G25" s="143">
        <v>114621</v>
      </c>
      <c r="H25" s="144">
        <v>414</v>
      </c>
      <c r="I25" s="144">
        <v>0.36</v>
      </c>
      <c r="J25" s="143">
        <v>194680</v>
      </c>
      <c r="K25" s="144">
        <v>963</v>
      </c>
      <c r="L25" s="269">
        <v>0.5</v>
      </c>
      <c r="M25" s="115"/>
      <c r="N25" s="143">
        <v>13254</v>
      </c>
      <c r="O25" s="144">
        <v>190</v>
      </c>
      <c r="P25" s="144">
        <v>1.45</v>
      </c>
      <c r="Q25" s="143">
        <v>15573</v>
      </c>
      <c r="R25" s="144">
        <v>-15</v>
      </c>
      <c r="S25" s="269">
        <v>-0.1</v>
      </c>
      <c r="T25" s="143">
        <v>28827</v>
      </c>
      <c r="U25" s="144">
        <v>175</v>
      </c>
      <c r="V25" s="144">
        <v>0.61</v>
      </c>
      <c r="W25" s="115"/>
      <c r="X25" s="145">
        <v>223507</v>
      </c>
      <c r="Y25" s="115"/>
      <c r="Z25" s="145">
        <v>1138</v>
      </c>
      <c r="AA25" s="144">
        <v>0.51</v>
      </c>
    </row>
    <row r="26" spans="1:27" ht="39.9" customHeight="1">
      <c r="A26" s="562"/>
      <c r="B26" s="142" t="s">
        <v>155</v>
      </c>
      <c r="C26" s="115"/>
      <c r="D26" s="143">
        <v>81218</v>
      </c>
      <c r="E26" s="145">
        <v>1159</v>
      </c>
      <c r="F26" s="144">
        <v>1.45</v>
      </c>
      <c r="G26" s="143">
        <v>114794</v>
      </c>
      <c r="H26" s="144">
        <v>173</v>
      </c>
      <c r="I26" s="144">
        <v>0.15</v>
      </c>
      <c r="J26" s="143">
        <v>196012</v>
      </c>
      <c r="K26" s="145">
        <v>1332</v>
      </c>
      <c r="L26" s="144">
        <v>0.68</v>
      </c>
      <c r="M26" s="115"/>
      <c r="N26" s="143">
        <v>13321</v>
      </c>
      <c r="O26" s="144">
        <v>67</v>
      </c>
      <c r="P26" s="144">
        <v>0.51</v>
      </c>
      <c r="Q26" s="143">
        <v>15531</v>
      </c>
      <c r="R26" s="144">
        <v>-42</v>
      </c>
      <c r="S26" s="144">
        <v>-0.27</v>
      </c>
      <c r="T26" s="143">
        <v>28852</v>
      </c>
      <c r="U26" s="144">
        <v>25</v>
      </c>
      <c r="V26" s="144">
        <v>0.09</v>
      </c>
      <c r="W26" s="115"/>
      <c r="X26" s="145">
        <v>224864</v>
      </c>
      <c r="Y26" s="115"/>
      <c r="Z26" s="145">
        <v>1357</v>
      </c>
      <c r="AA26" s="144">
        <v>0.61</v>
      </c>
    </row>
    <row r="27" spans="1:27" ht="39.9" customHeight="1">
      <c r="A27" s="562"/>
      <c r="B27" s="142" t="s">
        <v>156</v>
      </c>
      <c r="C27" s="115"/>
      <c r="D27" s="143">
        <v>79415</v>
      </c>
      <c r="E27" s="145">
        <v>-1803</v>
      </c>
      <c r="F27" s="144">
        <v>-2.2200000000000002</v>
      </c>
      <c r="G27" s="143">
        <v>117434</v>
      </c>
      <c r="H27" s="145">
        <v>2640</v>
      </c>
      <c r="I27" s="269">
        <v>2.2999999999999998</v>
      </c>
      <c r="J27" s="143">
        <v>196849</v>
      </c>
      <c r="K27" s="144">
        <v>837</v>
      </c>
      <c r="L27" s="144">
        <v>0.43</v>
      </c>
      <c r="M27" s="115"/>
      <c r="N27" s="143">
        <v>13321</v>
      </c>
      <c r="O27" s="144">
        <v>0</v>
      </c>
      <c r="P27" s="269">
        <v>0</v>
      </c>
      <c r="Q27" s="143">
        <v>15673</v>
      </c>
      <c r="R27" s="144">
        <v>142</v>
      </c>
      <c r="S27" s="144">
        <v>0.91</v>
      </c>
      <c r="T27" s="143">
        <v>28994</v>
      </c>
      <c r="U27" s="144">
        <v>142</v>
      </c>
      <c r="V27" s="144">
        <v>0.49</v>
      </c>
      <c r="W27" s="115"/>
      <c r="X27" s="145">
        <v>225843</v>
      </c>
      <c r="Y27" s="115"/>
      <c r="Z27" s="144">
        <v>979</v>
      </c>
      <c r="AA27" s="144">
        <v>0.44</v>
      </c>
    </row>
    <row r="28" spans="1:27" ht="39.9" customHeight="1">
      <c r="A28" s="562"/>
      <c r="B28" s="142" t="s">
        <v>157</v>
      </c>
      <c r="C28" s="115"/>
      <c r="D28" s="143">
        <v>79718</v>
      </c>
      <c r="E28" s="144">
        <v>303</v>
      </c>
      <c r="F28" s="144">
        <v>0.38</v>
      </c>
      <c r="G28" s="143">
        <v>117310</v>
      </c>
      <c r="H28" s="144">
        <v>-124</v>
      </c>
      <c r="I28" s="144">
        <v>-0.11</v>
      </c>
      <c r="J28" s="143">
        <v>197028</v>
      </c>
      <c r="K28" s="144">
        <v>179</v>
      </c>
      <c r="L28" s="144">
        <v>0.09</v>
      </c>
      <c r="M28" s="115"/>
      <c r="N28" s="143">
        <v>13398</v>
      </c>
      <c r="O28" s="144">
        <v>77</v>
      </c>
      <c r="P28" s="144">
        <v>0.57999999999999996</v>
      </c>
      <c r="Q28" s="143">
        <v>15685</v>
      </c>
      <c r="R28" s="144">
        <v>12</v>
      </c>
      <c r="S28" s="144">
        <v>0.08</v>
      </c>
      <c r="T28" s="143">
        <v>29083</v>
      </c>
      <c r="U28" s="144">
        <v>89</v>
      </c>
      <c r="V28" s="144">
        <v>0.31</v>
      </c>
      <c r="W28" s="115"/>
      <c r="X28" s="145">
        <v>226111</v>
      </c>
      <c r="Y28" s="115"/>
      <c r="Z28" s="144">
        <v>268</v>
      </c>
      <c r="AA28" s="144">
        <v>0.12</v>
      </c>
    </row>
    <row r="29" spans="1:27" ht="39.9" customHeight="1">
      <c r="A29" s="562"/>
      <c r="B29" s="142" t="s">
        <v>158</v>
      </c>
      <c r="C29" s="115"/>
      <c r="D29" s="143">
        <v>79664</v>
      </c>
      <c r="E29" s="144">
        <v>-54</v>
      </c>
      <c r="F29" s="144">
        <v>-7.0000000000000007E-2</v>
      </c>
      <c r="G29" s="143">
        <v>117753</v>
      </c>
      <c r="H29" s="144">
        <v>443</v>
      </c>
      <c r="I29" s="144">
        <v>0.38</v>
      </c>
      <c r="J29" s="143">
        <v>197417</v>
      </c>
      <c r="K29" s="144">
        <v>389</v>
      </c>
      <c r="L29" s="269">
        <v>0.2</v>
      </c>
      <c r="M29" s="115"/>
      <c r="N29" s="143">
        <v>13524</v>
      </c>
      <c r="O29" s="144">
        <v>126</v>
      </c>
      <c r="P29" s="144">
        <v>0.94</v>
      </c>
      <c r="Q29" s="143">
        <v>15705</v>
      </c>
      <c r="R29" s="144">
        <v>20</v>
      </c>
      <c r="S29" s="144">
        <v>0.13</v>
      </c>
      <c r="T29" s="143">
        <v>29229</v>
      </c>
      <c r="U29" s="144">
        <v>146</v>
      </c>
      <c r="V29" s="269">
        <v>0.5</v>
      </c>
      <c r="W29" s="115"/>
      <c r="X29" s="145">
        <v>226646</v>
      </c>
      <c r="Y29" s="115"/>
      <c r="Z29" s="144">
        <v>535</v>
      </c>
      <c r="AA29" s="144">
        <v>0.24</v>
      </c>
    </row>
    <row r="30" spans="1:27" ht="39.9" customHeight="1">
      <c r="A30" s="562"/>
      <c r="B30" s="142" t="s">
        <v>159</v>
      </c>
      <c r="C30" s="115"/>
      <c r="D30" s="143">
        <v>79260</v>
      </c>
      <c r="E30" s="144">
        <v>-404</v>
      </c>
      <c r="F30" s="144">
        <v>-0.51</v>
      </c>
      <c r="G30" s="143">
        <v>118474</v>
      </c>
      <c r="H30" s="144">
        <v>721</v>
      </c>
      <c r="I30" s="144">
        <v>0.61</v>
      </c>
      <c r="J30" s="143">
        <v>197734</v>
      </c>
      <c r="K30" s="144">
        <v>317</v>
      </c>
      <c r="L30" s="144">
        <v>0.16</v>
      </c>
      <c r="M30" s="115"/>
      <c r="N30" s="143">
        <v>13335</v>
      </c>
      <c r="O30" s="144">
        <v>-189</v>
      </c>
      <c r="P30" s="269">
        <v>-1.4</v>
      </c>
      <c r="Q30" s="143">
        <v>15847</v>
      </c>
      <c r="R30" s="144">
        <v>142</v>
      </c>
      <c r="S30" s="269">
        <v>0.9</v>
      </c>
      <c r="T30" s="143">
        <v>29182</v>
      </c>
      <c r="U30" s="144">
        <v>-47</v>
      </c>
      <c r="V30" s="144">
        <v>-0.16</v>
      </c>
      <c r="W30" s="115"/>
      <c r="X30" s="145">
        <v>226916</v>
      </c>
      <c r="Y30" s="115"/>
      <c r="Z30" s="144">
        <v>270</v>
      </c>
      <c r="AA30" s="144">
        <v>0.12</v>
      </c>
    </row>
    <row r="31" spans="1:27" ht="39.9" customHeight="1">
      <c r="A31" s="562"/>
      <c r="B31" s="142" t="s">
        <v>160</v>
      </c>
      <c r="C31" s="115"/>
      <c r="D31" s="143">
        <v>79824</v>
      </c>
      <c r="E31" s="144">
        <v>564</v>
      </c>
      <c r="F31" s="144">
        <v>0.71</v>
      </c>
      <c r="G31" s="143">
        <v>119023</v>
      </c>
      <c r="H31" s="144">
        <v>549</v>
      </c>
      <c r="I31" s="144">
        <v>0.46</v>
      </c>
      <c r="J31" s="143">
        <v>198847</v>
      </c>
      <c r="K31" s="145">
        <v>1113</v>
      </c>
      <c r="L31" s="144">
        <v>0.56000000000000005</v>
      </c>
      <c r="M31" s="115"/>
      <c r="N31" s="143">
        <v>12971</v>
      </c>
      <c r="O31" s="144">
        <v>-364</v>
      </c>
      <c r="P31" s="144">
        <v>-2.73</v>
      </c>
      <c r="Q31" s="143">
        <v>16436</v>
      </c>
      <c r="R31" s="144">
        <v>589</v>
      </c>
      <c r="S31" s="144">
        <v>3.72</v>
      </c>
      <c r="T31" s="143">
        <v>29407</v>
      </c>
      <c r="U31" s="144">
        <v>225</v>
      </c>
      <c r="V31" s="144">
        <v>0.77</v>
      </c>
      <c r="W31" s="115"/>
      <c r="X31" s="145">
        <v>228254</v>
      </c>
      <c r="Y31" s="115"/>
      <c r="Z31" s="145">
        <v>1338</v>
      </c>
      <c r="AA31" s="144">
        <v>0.59</v>
      </c>
    </row>
    <row r="32" spans="1:27" ht="39.9" customHeight="1">
      <c r="A32" s="562"/>
      <c r="B32" s="142" t="s">
        <v>161</v>
      </c>
      <c r="C32" s="115"/>
      <c r="D32" s="143">
        <v>80109</v>
      </c>
      <c r="E32" s="144">
        <v>285</v>
      </c>
      <c r="F32" s="144">
        <v>0.36</v>
      </c>
      <c r="G32" s="143">
        <v>119754</v>
      </c>
      <c r="H32" s="144">
        <v>731</v>
      </c>
      <c r="I32" s="144">
        <v>0.61</v>
      </c>
      <c r="J32" s="143">
        <v>199863</v>
      </c>
      <c r="K32" s="145">
        <v>1016</v>
      </c>
      <c r="L32" s="144">
        <v>0.51</v>
      </c>
      <c r="M32" s="115"/>
      <c r="N32" s="143">
        <v>13202</v>
      </c>
      <c r="O32" s="144">
        <v>231</v>
      </c>
      <c r="P32" s="144">
        <v>1.78</v>
      </c>
      <c r="Q32" s="143">
        <v>16556</v>
      </c>
      <c r="R32" s="144">
        <v>120</v>
      </c>
      <c r="S32" s="144">
        <v>0.73</v>
      </c>
      <c r="T32" s="143">
        <v>29758</v>
      </c>
      <c r="U32" s="144">
        <v>351</v>
      </c>
      <c r="V32" s="144">
        <v>1.19</v>
      </c>
      <c r="W32" s="115"/>
      <c r="X32" s="145">
        <v>229621</v>
      </c>
      <c r="Y32" s="115"/>
      <c r="Z32" s="145">
        <v>1367</v>
      </c>
      <c r="AA32" s="269">
        <v>0.6</v>
      </c>
    </row>
    <row r="33" spans="1:27" ht="39.9" customHeight="1">
      <c r="A33" s="562"/>
      <c r="B33" s="142" t="s">
        <v>150</v>
      </c>
      <c r="C33" s="115"/>
      <c r="D33" s="143">
        <v>79927</v>
      </c>
      <c r="E33" s="144">
        <v>-182</v>
      </c>
      <c r="F33" s="144">
        <v>-0.23</v>
      </c>
      <c r="G33" s="143">
        <v>120033</v>
      </c>
      <c r="H33" s="144">
        <v>279</v>
      </c>
      <c r="I33" s="144">
        <v>0.23</v>
      </c>
      <c r="J33" s="143">
        <v>199960</v>
      </c>
      <c r="K33" s="144">
        <v>97</v>
      </c>
      <c r="L33" s="144">
        <v>0.05</v>
      </c>
      <c r="M33" s="115"/>
      <c r="N33" s="143">
        <v>13009</v>
      </c>
      <c r="O33" s="144">
        <v>-193</v>
      </c>
      <c r="P33" s="144">
        <v>-1.46</v>
      </c>
      <c r="Q33" s="143">
        <v>16654</v>
      </c>
      <c r="R33" s="144">
        <v>98</v>
      </c>
      <c r="S33" s="144">
        <v>0.59</v>
      </c>
      <c r="T33" s="143">
        <v>29663</v>
      </c>
      <c r="U33" s="144">
        <v>-95</v>
      </c>
      <c r="V33" s="144">
        <v>-0.32</v>
      </c>
      <c r="W33" s="115"/>
      <c r="X33" s="145">
        <v>229623</v>
      </c>
      <c r="Y33" s="115"/>
      <c r="Z33" s="144">
        <v>2</v>
      </c>
      <c r="AA33" s="269">
        <v>0</v>
      </c>
    </row>
    <row r="34" spans="1:27" ht="8.1"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row>
    <row r="35" spans="1:27" ht="60" customHeight="1">
      <c r="A35" s="563" t="s">
        <v>162</v>
      </c>
      <c r="B35" s="563"/>
      <c r="C35" s="563"/>
      <c r="D35" s="563"/>
      <c r="E35" s="147">
        <v>-2493</v>
      </c>
      <c r="F35" s="148">
        <v>-3.02</v>
      </c>
      <c r="G35" s="115"/>
      <c r="H35" s="147">
        <v>8447</v>
      </c>
      <c r="I35" s="148">
        <v>7.57</v>
      </c>
      <c r="J35" s="115"/>
      <c r="K35" s="147">
        <v>5954</v>
      </c>
      <c r="L35" s="148">
        <v>3.07</v>
      </c>
      <c r="M35" s="115"/>
      <c r="N35" s="115"/>
      <c r="O35" s="148">
        <v>5</v>
      </c>
      <c r="P35" s="148">
        <v>0.04</v>
      </c>
      <c r="Q35" s="115"/>
      <c r="R35" s="147">
        <v>1064</v>
      </c>
      <c r="S35" s="148">
        <v>6.82</v>
      </c>
      <c r="T35" s="115"/>
      <c r="U35" s="147">
        <v>1069</v>
      </c>
      <c r="V35" s="148">
        <v>3.74</v>
      </c>
      <c r="W35" s="115"/>
      <c r="X35" s="115"/>
      <c r="Y35" s="115"/>
      <c r="Z35" s="147">
        <v>7023</v>
      </c>
      <c r="AA35" s="148">
        <v>3.15</v>
      </c>
    </row>
    <row r="36" spans="1:27">
      <c r="A36" s="109"/>
      <c r="B36" s="109"/>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row>
    <row r="37" spans="1:27">
      <c r="A37" s="109"/>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row>
    <row r="38" spans="1:27">
      <c r="A38" s="109"/>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row>
    <row r="39" spans="1:27">
      <c r="A39" s="109"/>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row>
    <row r="40" spans="1:27">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row>
    <row r="41" spans="1:27">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row>
    <row r="42" spans="1:27">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row>
    <row r="43" spans="1:27">
      <c r="A43" s="115"/>
      <c r="B43" s="115"/>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row>
    <row r="44" spans="1:27" ht="17.100000000000001" customHeight="1">
      <c r="A44" s="146" t="s">
        <v>81</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row>
    <row r="45" spans="1:27" ht="17.100000000000001" customHeight="1">
      <c r="A45" s="146" t="s">
        <v>82</v>
      </c>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4"/>
    <mergeCell ref="A25:A33"/>
    <mergeCell ref="A35:D35"/>
    <mergeCell ref="M17:M19"/>
    <mergeCell ref="N17:V17"/>
    <mergeCell ref="N18:N19"/>
    <mergeCell ref="O18:P18"/>
    <mergeCell ref="Q18:Q19"/>
    <mergeCell ref="R18:S18"/>
  </mergeCells>
  <printOptions horizontalCentered="1"/>
  <pageMargins left="0.23622047244094491" right="0.23622047244094491" top="0.74803149606299213" bottom="0.35433070866141736" header="0" footer="0.31496062992125984"/>
  <pageSetup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88</vt:i4>
      </vt:variant>
    </vt:vector>
  </HeadingPairs>
  <TitlesOfParts>
    <vt:vector size="137"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Pág-16-25-Tab-CSP</vt:lpstr>
      <vt:lpstr>Pág-26-Grá-CF</vt:lpstr>
      <vt:lpstr>Pág-27-Tab-CF (1)</vt:lpstr>
      <vt:lpstr>Pág-28-Tab-CF (4)</vt:lpstr>
      <vt:lpstr>Pág-29-Tab-CF (5)</vt:lpstr>
      <vt:lpstr>Pág-30-Tab-CF (7)</vt:lpstr>
      <vt:lpstr>Pág-31-Tab-CF (8)</vt:lpstr>
      <vt:lpstr>Pág-32-Tab-CF (11)</vt:lpstr>
      <vt:lpstr>Pág-33-Tab-CF (12)</vt:lpstr>
      <vt:lpstr>Pág-34-Tab-CF (13)</vt:lpstr>
      <vt:lpstr>Pág-35-Tab-CF (14)</vt:lpstr>
      <vt:lpstr>Pág-36-Tab-CF (15)</vt:lpstr>
      <vt:lpstr>Pág-37-Tab-CF (16)</vt:lpstr>
      <vt:lpstr>Pág-38-Tab-CF (17)</vt:lpstr>
      <vt:lpstr>Pág-39-Tab-CF (18)</vt:lpstr>
      <vt:lpstr>Pág-40-Tab-CF (CFPI)</vt:lpstr>
      <vt:lpstr>Pág-41-TAB-PPPAMGEEF</vt:lpstr>
      <vt:lpstr>Pág_42_PPPAMGE_GRA</vt:lpstr>
      <vt:lpstr>Pág_43_PPGEFSJS_TAB</vt:lpstr>
      <vt:lpstr>Pág-44-ESCOLARIDAD</vt:lpstr>
      <vt:lpstr>Pág-45-NIVEL-ESCOL</vt:lpstr>
      <vt:lpstr>Pág-46-GRAF-ESCOL</vt:lpstr>
      <vt:lpstr>Pág-47-Tab-BLA</vt:lpstr>
      <vt:lpstr>Pág-48-Grá-BLA</vt:lpstr>
      <vt:lpstr>Pág-49-Tab-PLV</vt:lpstr>
      <vt:lpstr>Pág-50-Grá-PLV</vt:lpstr>
      <vt:lpstr>Pág-51-Tab-RAPLV</vt:lpstr>
      <vt:lpstr>Pág-52-Grá-RAPLV</vt:lpstr>
      <vt:lpstr>Pág-53-Tab-IP(1)</vt:lpstr>
      <vt:lpstr>Pág-54-Tab-IP(2)</vt:lpstr>
      <vt:lpstr>Pág-55-Tab-NII</vt:lpstr>
      <vt:lpstr>Pág-56-Grá-NII</vt:lpstr>
      <vt:lpstr>Pág-57-Grá-NIII</vt:lpstr>
      <vt:lpstr>Pág-58-Tab-TIE</vt:lpstr>
      <vt:lpstr>INDICE!Área_de_impresión</vt:lpstr>
      <vt:lpstr>Pág_42_PPPAMGE_GRA!Área_de_impresión</vt:lpstr>
      <vt:lpstr>Pág_43_PPGEFSJS_TAB!Área_de_impresión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'Pág-26-Grá-CF'!Área_de_impresión</vt:lpstr>
      <vt:lpstr>'Pág-27-Tab-CF (1)'!Área_de_impresión</vt:lpstr>
      <vt:lpstr>'Pág-28-Tab-CF (4)'!Área_de_impresión</vt:lpstr>
      <vt:lpstr>'Pág-29-Tab-CF (5)'!Área_de_impresión</vt:lpstr>
      <vt:lpstr>'Pág-30-Tab-CF (7)'!Área_de_impresión</vt:lpstr>
      <vt:lpstr>'Pág-31-Tab-CF (8)'!Área_de_impresión</vt:lpstr>
      <vt:lpstr>'Pág-32-Tab-CF (11)'!Área_de_impresión</vt:lpstr>
      <vt:lpstr>'Pág-33-Tab-CF (12)'!Área_de_impresión</vt:lpstr>
      <vt:lpstr>'Pág-34-Tab-CF (13)'!Área_de_impresión</vt:lpstr>
      <vt:lpstr>'Pág-35-Tab-CF (14)'!Área_de_impresión</vt:lpstr>
      <vt:lpstr>'Pág-36-Tab-CF (15)'!Área_de_impresión</vt:lpstr>
      <vt:lpstr>'Pág-37-Tab-CF (16)'!Área_de_impresión</vt:lpstr>
      <vt:lpstr>'Pág-38-Tab-CF (17)'!Área_de_impresión</vt:lpstr>
      <vt:lpstr>'Pág-39-Tab-CF (18)'!Área_de_impresión</vt:lpstr>
      <vt:lpstr>'Pág-3-Res'!Área_de_impresión</vt:lpstr>
      <vt:lpstr>'Pág-40-Tab-CF (CFPI)'!Área_de_impresión</vt:lpstr>
      <vt:lpstr>'Pág-41-TAB-PPPAMGEEF'!Área_de_impresión</vt:lpstr>
      <vt:lpstr>'Pág-44-ESCOLARIDAD'!Área_de_impresión</vt:lpstr>
      <vt:lpstr>'Pág-45-NIVEL-ESCOL'!Área_de_impresión</vt:lpstr>
      <vt:lpstr>'Pág-46-GRAF-ESCOL'!Área_de_impresión</vt:lpstr>
      <vt:lpstr>'Pág-47-Tab-BLA'!Área_de_impresión</vt:lpstr>
      <vt:lpstr>'Pág-48-Grá-BLA'!Área_de_impresión</vt:lpstr>
      <vt:lpstr>'Pág-49-Tab-PLV'!Área_de_impresión</vt:lpstr>
      <vt:lpstr>'Pág-4-Grá-PP-F'!Área_de_impresión</vt:lpstr>
      <vt:lpstr>'Pág-50-Grá-PLV'!Área_de_impresión</vt:lpstr>
      <vt:lpstr>'Pág-51-Tab-RAPLV'!Área_de_impresión</vt:lpstr>
      <vt:lpstr>'Pág-52-Grá-RAPLV'!Área_de_impresión</vt:lpstr>
      <vt:lpstr>'Pág-53-Tab-IP(1)'!Área_de_impresión</vt:lpstr>
      <vt:lpstr>'Pág-54-Tab-IP(2)'!Área_de_impresión</vt:lpstr>
      <vt:lpstr>'Pág-55-Tab-NII'!Área_de_impresión</vt:lpstr>
      <vt:lpstr>'Pág-56-Grá-NII'!Área_de_impresión</vt:lpstr>
      <vt:lpstr>'Pág-57-Grá-NIII'!Área_de_impresión</vt:lpstr>
      <vt:lpstr>'Pág-58-Tab-TIE'!Área_de_impresión</vt:lpstr>
      <vt:lpstr>'Pág-5-Tab-ING-EGR'!Área_de_impresión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'Pág-12-Grá-DCP'!pag_10.php?mes__Septiembre__anio__2022__origen__excel</vt:lpstr>
      <vt:lpstr>Pág_43_PPGEFSJS_TAB!Pag_10_excel.php?mes_Septiembre_anio_2022_origen_excel</vt:lpstr>
      <vt:lpstr>'Pág-13-Tab-NC'!pag_11.php?mes__Septiembre__anio__2022__origen__excel</vt:lpstr>
      <vt:lpstr>'Pág-14-Grá-SP'!pag_12.php?mes__Septiembre__anio__2022__origen__excel</vt:lpstr>
      <vt:lpstr>'Pág-16-25-Tab-CSP'!pag_14_29.php?mes__Septiembre__anio__2022__origen__excel</vt:lpstr>
      <vt:lpstr>'Pág-26-Grá-CF'!pag_30.php?mes__Septiembre__anio__2022__origen__excel</vt:lpstr>
      <vt:lpstr>'Pág-27-Tab-CF (1)'!pag_31_33.php?mes__Septiembre__anio__2022__id_centro_197</vt:lpstr>
      <vt:lpstr>'Pág-40-Tab-CF (CFPI)'!pag_31_33.php?mes__Septiembre__anio__2022__id_centro_229</vt:lpstr>
      <vt:lpstr>'Pág-28-Tab-CF (4)'!pag_31_33.php?mes__Septiembre__anio__2022__id_centro_251</vt:lpstr>
      <vt:lpstr>'Pág-29-Tab-CF (5)'!pag_31_33.php?mes__Septiembre__anio__2022__id_centro_407</vt:lpstr>
      <vt:lpstr>'Pág-30-Tab-CF (7)'!pag_31_33.php?mes__Septiembre__anio__2022__id_centro_430</vt:lpstr>
      <vt:lpstr>'Pág-31-Tab-CF (8)'!pag_31_33.php?mes__Septiembre__anio__2022__id_centro_437</vt:lpstr>
      <vt:lpstr>'Pág-32-Tab-CF (11)'!pag_31_33.php?mes__Septiembre__anio__2022__id_centro_445</vt:lpstr>
      <vt:lpstr>'Pág-33-Tab-CF (12)'!pag_31_33.php?mes__Septiembre__anio__2022__id_centro_446</vt:lpstr>
      <vt:lpstr>'Pág-34-Tab-CF (13)'!pag_31_33.php?mes__Septiembre__anio__2022__id_centro_470</vt:lpstr>
      <vt:lpstr>'Pág-35-Tab-CF (14)'!pag_31_33.php?mes__Septiembre__anio__2022__id_centro_474</vt:lpstr>
      <vt:lpstr>'Pág-36-Tab-CF (15)'!pag_31_33.php?mes__Septiembre__anio__2022__id_centro_653</vt:lpstr>
      <vt:lpstr>'Pág-37-Tab-CF (16)'!pag_31_33.php?mes__Septiembre__anio__2022__id_centro_654</vt:lpstr>
      <vt:lpstr>'Pág-38-Tab-CF (17)'!pag_31_33.php?mes__Septiembre__anio__2022__id_centro_655</vt:lpstr>
      <vt:lpstr>'Pág-39-Tab-CF (18)'!pag_31_33.php?mes__Septiembre__anio__2022__id_centro_660</vt:lpstr>
      <vt:lpstr>'Pág-47-Tab-BLA'!pag_37.php?mes__Septiembre__anio__2022__origen__excel</vt:lpstr>
      <vt:lpstr>'Pág-48-Grá-BLA'!pag_38.php?mes__Septiembre__anio__2022__origen__excel</vt:lpstr>
      <vt:lpstr>'Pág-49-Tab-PLV'!pag_39.php?mes__Septiembre__anio__2022__origen__excel</vt:lpstr>
      <vt:lpstr>'Pág-4-Grá-PP-F'!pag_4.php?mes__Septiembre__anio__2022__origen__excel</vt:lpstr>
      <vt:lpstr>'Pág-50-Grá-PLV'!pag_40.php?mes__Septiembre__anio__2022__origen__excel</vt:lpstr>
      <vt:lpstr>'Pág-51-Tab-RAPLV'!pag_41.php?mes__Septiembre__anio__2022__origen__excel</vt:lpstr>
      <vt:lpstr>'Pág-52-Grá-RAPLV'!pag_42.php?mes__Septiembre__anio__2022__origen__excel</vt:lpstr>
      <vt:lpstr>'Pág-53-Tab-IP(1)'!pag_43_1_ic.php?mes__Septiembre__anio__2022__origen__excel</vt:lpstr>
      <vt:lpstr>'Pág-54-Tab-IP(2)'!pag_43_2_ic.php?mes__Septiembre__anio__2022__origen__excel</vt:lpstr>
      <vt:lpstr>'Pág-55-Tab-NII'!pag_44_ic.php?mes__Septiembre__anio__2022__origen__excel</vt:lpstr>
      <vt:lpstr>'Pág-56-Grá-NII'!pag_45_ic.php?mes__Septiembre__anio__2022__origen__excel</vt:lpstr>
      <vt:lpstr>'Pág-57-Grá-NIII'!pag_46_ic.php?mes__Septiembre__anio__2022__origen__excel</vt:lpstr>
      <vt:lpstr>'Pág-58-Tab-TIE'!pag_47.php?mes__Abril__anio__2022__origen__excel</vt:lpstr>
      <vt:lpstr>'Pág-5-Tab-ING-EGR'!pag_5.php?mes__Abril__anio__2022__origen__excel</vt:lpstr>
      <vt:lpstr>'Pág-6-Tab-ING-EGR'!pag_5.php?mes__Abril__anio__2022__origen__excel</vt:lpstr>
      <vt:lpstr>'Pág-7-Tab-PP-EF'!pag_5.php?mes__Septiembre__anio__2022__origen__excel</vt:lpstr>
      <vt:lpstr>'Pág-8-Grá-PP'!pag_6.php?mes__Septiembre__anio__2022__origen__excel</vt:lpstr>
      <vt:lpstr>'Pág-9-Tab-CPP'!pag_7.php?mes__Septiembre__anio__2022__origen__excel</vt:lpstr>
      <vt:lpstr>'Pág-10-Grá-CPP'!pag_8.php?mes__Septiembre__anio__2022__origen__excel</vt:lpstr>
      <vt:lpstr>'Pág-11-Grá-CPP'!pag_9.php?mes__Septiembre__anio__2022__origen__excel</vt:lpstr>
      <vt:lpstr>'Pág-16-25-Tab-CSP'!Títulos_a_imprimir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MARÍA DE LA LUZ MONTIEL TELLES</cp:lastModifiedBy>
  <cp:lastPrinted>2022-10-20T22:20:07Z</cp:lastPrinted>
  <dcterms:created xsi:type="dcterms:W3CDTF">1998-12-11T01:52:35Z</dcterms:created>
  <dcterms:modified xsi:type="dcterms:W3CDTF">2024-01-17T17:43:15Z</dcterms:modified>
</cp:coreProperties>
</file>