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29.xml" ContentType="application/vnd.openxmlformats-officedocument.spreadsheetml.queryTable+xml"/>
  <Override PartName="/xl/drawings/drawing26.xml" ContentType="application/vnd.openxmlformats-officedocument.drawing+xml"/>
  <Override PartName="/xl/queryTables/queryTable30.xml" ContentType="application/vnd.openxmlformats-officedocument.spreadsheetml.queryTable+xml"/>
  <Override PartName="/xl/charts/chart27.xml" ContentType="application/vnd.openxmlformats-officedocument.drawingml.chart+xml"/>
  <Override PartName="/xl/charts/chart28.xml" ContentType="application/vnd.openxmlformats-officedocument.drawingml.chart+xml"/>
  <Override PartName="/xl/queryTables/queryTable31.xml" ContentType="application/vnd.openxmlformats-officedocument.spreadsheetml.queryTable+xml"/>
  <Override PartName="/xl/drawings/drawing27.xml" ContentType="application/vnd.openxmlformats-officedocument.drawing+xml"/>
  <Override PartName="/xl/queryTables/queryTable32.xml" ContentType="application/vnd.openxmlformats-officedocument.spreadsheetml.queryTable+xml"/>
  <Override PartName="/xl/charts/chart29.xml" ContentType="application/vnd.openxmlformats-officedocument.drawingml.chart+xml"/>
  <Override PartName="/xl/charts/chart30.xml" ContentType="application/vnd.openxmlformats-officedocument.drawingml.chart+xml"/>
  <Override PartName="/xl/queryTables/queryTable33.xml" ContentType="application/vnd.openxmlformats-officedocument.spreadsheetml.queryTable+xml"/>
  <Override PartName="/xl/drawings/drawing28.xml" ContentType="application/vnd.openxmlformats-officedocument.drawing+xml"/>
  <Override PartName="/xl/queryTables/queryTable34.xml" ContentType="application/vnd.openxmlformats-officedocument.spreadsheetml.queryTable+xml"/>
  <Override PartName="/xl/charts/chart31.xml" ContentType="application/vnd.openxmlformats-officedocument.drawingml.chart+xml"/>
  <Override PartName="/xl/charts/chart32.xml" ContentType="application/vnd.openxmlformats-officedocument.drawingml.chart+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drawings/drawing29.xml" ContentType="application/vnd.openxmlformats-officedocument.drawing+xml"/>
  <Override PartName="/xl/queryTables/queryTable38.xml" ContentType="application/vnd.openxmlformats-officedocument.spreadsheetml.queryTable+xml"/>
  <Override PartName="/xl/charts/chart33.xml" ContentType="application/vnd.openxmlformats-officedocument.drawingml.chart+xml"/>
  <Override PartName="/xl/drawings/drawing30.xml" ContentType="application/vnd.openxmlformats-officedocument.drawing+xml"/>
  <Override PartName="/xl/queryTables/queryTable39.xml" ContentType="application/vnd.openxmlformats-officedocument.spreadsheetml.queryTable+xml"/>
  <Override PartName="/xl/charts/chart34.xml" ContentType="application/vnd.openxmlformats-officedocument.drawingml.chart+xml"/>
  <Override PartName="/xl/charts/chart35.xml" ContentType="application/vnd.openxmlformats-officedocument.drawingml.chart+xml"/>
  <Override PartName="/xl/queryTables/queryTable40.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aveExternalLinkValues="0" codeName="ThisWorkbook"/>
  <mc:AlternateContent xmlns:mc="http://schemas.openxmlformats.org/markup-compatibility/2006">
    <mc:Choice Requires="x15">
      <x15ac:absPath xmlns:x15ac="http://schemas.microsoft.com/office/spreadsheetml/2010/11/ac" url="\\10.238.199.22\dansep-estad\Ligas del CE y CV\ACTUALIZACION 2\2022\"/>
    </mc:Choice>
  </mc:AlternateContent>
  <xr:revisionPtr revIDLastSave="0" documentId="13_ncr:1_{8ADB59F9-43F5-4A46-898F-C25EAD4C938D}" xr6:coauthVersionLast="47" xr6:coauthVersionMax="47" xr10:uidLastSave="{00000000-0000-0000-0000-000000000000}"/>
  <bookViews>
    <workbookView xWindow="-108" yWindow="-108" windowWidth="23256" windowHeight="12576" tabRatio="893" xr2:uid="{00000000-000D-0000-FFFF-FFFF00000000}"/>
  </bookViews>
  <sheets>
    <sheet name="PORTADA" sheetId="902" r:id="rId1"/>
    <sheet name="INDICE" sheetId="946" r:id="rId2"/>
    <sheet name="Pág-3-Res" sheetId="899" r:id="rId3"/>
    <sheet name="Pág-4-Grá-PP-F" sheetId="903" r:id="rId4"/>
    <sheet name="Pág-5-Tab-ING-EGR" sheetId="949" r:id="rId5"/>
    <sheet name="Pág-6-Tab-ING-EGR" sheetId="950" r:id="rId6"/>
    <sheet name="Pág-7-Tab-PP-EF" sheetId="904" r:id="rId7"/>
    <sheet name="Pág-8-Grá-PP" sheetId="905" r:id="rId8"/>
    <sheet name="Pág-9-Tab-CPP" sheetId="906" r:id="rId9"/>
    <sheet name="Pág-10-Grá-CPP" sheetId="907" r:id="rId10"/>
    <sheet name="Pág-11-Grá-CPP" sheetId="908" r:id="rId11"/>
    <sheet name="Pág-12-Grá-DCP" sheetId="909" r:id="rId12"/>
    <sheet name="Pág-13-Tab-NC" sheetId="910" r:id="rId13"/>
    <sheet name="Pág-14-Grá-SP" sheetId="911" r:id="rId14"/>
    <sheet name="Pág-15-Tab-TCI" sheetId="947" r:id="rId15"/>
    <sheet name="Pág-16-25-Tab-CSP" sheetId="913" r:id="rId16"/>
    <sheet name="Pág-26-Grá-CF" sheetId="914" r:id="rId17"/>
    <sheet name="Pág-27-Tab-CF (1)" sheetId="916" r:id="rId18"/>
    <sheet name="Pág-28-Tab-CF (4)" sheetId="917" r:id="rId19"/>
    <sheet name="Pág-29-Tab-CF (5)" sheetId="918" r:id="rId20"/>
    <sheet name="Pág-30-Tab-CF (7)" sheetId="919" r:id="rId21"/>
    <sheet name="Pág-31-Tab-CF (8)" sheetId="920" r:id="rId22"/>
    <sheet name="Pág-32-Tab-CF (11)" sheetId="921" r:id="rId23"/>
    <sheet name="Pág-33-Tab-CF (12)" sheetId="922" r:id="rId24"/>
    <sheet name="Pág-34-Tab-CF (13)" sheetId="923" r:id="rId25"/>
    <sheet name="Pág-35-Tab-CF (14)" sheetId="924" r:id="rId26"/>
    <sheet name="Pág-36-Tab-CF (15)" sheetId="925" r:id="rId27"/>
    <sheet name="Pág-37-Tab-CF (16)" sheetId="926" r:id="rId28"/>
    <sheet name="Pág-38-Tab-CF (17)" sheetId="927" r:id="rId29"/>
    <sheet name="Pág-39-Tab-CF (18)" sheetId="928" r:id="rId30"/>
    <sheet name="Pág-40-Tab-CF (CFPI)" sheetId="929" r:id="rId31"/>
    <sheet name="PAG_41_TAB_PPPAMGEEF" sheetId="932" r:id="rId32"/>
    <sheet name="PAG_42_PPPAMGE_GRA" sheetId="933" r:id="rId33"/>
    <sheet name="PAG_43_PPGEFSJS_TAB" sheetId="934" r:id="rId34"/>
    <sheet name="PAG_44_ESCOLARIDAD" sheetId="951" r:id="rId35"/>
    <sheet name="PAG_45_NIVEL_ESCOL" sheetId="952" r:id="rId36"/>
    <sheet name="PAG_46_GRAF_ESCOL" sheetId="953" r:id="rId37"/>
    <sheet name="Pág-47-Tab-BLA" sheetId="930" r:id="rId38"/>
    <sheet name="Pág-48-Grá-BLA" sheetId="935" r:id="rId39"/>
    <sheet name="Pág-49-Tab-PLV" sheetId="936" r:id="rId40"/>
    <sheet name="Pág-50-Grá-PLV" sheetId="937" r:id="rId41"/>
    <sheet name="Pág-51-Tab-RAPLV" sheetId="938" r:id="rId42"/>
    <sheet name="Pág-52-Grá-RAPLV" sheetId="939" r:id="rId43"/>
    <sheet name="Pág-53-Tab-IP(1)" sheetId="940" r:id="rId44"/>
    <sheet name="Pág-54-Tab-IP(2)" sheetId="941" r:id="rId45"/>
    <sheet name="Pág-55-Tab-NII" sheetId="942" r:id="rId46"/>
    <sheet name="Pág-56-Grá-NII" sheetId="943" r:id="rId47"/>
    <sheet name="Pág-57-Grá-NIII" sheetId="944" r:id="rId48"/>
    <sheet name="Pág-58-Tab-TIE" sheetId="948" r:id="rId49"/>
  </sheets>
  <definedNames>
    <definedName name="_Fill" localSheetId="1" hidden="1">#REF!</definedName>
    <definedName name="_Fill" localSheetId="34" hidden="1">#REF!</definedName>
    <definedName name="_Fill" localSheetId="35" hidden="1">#REF!</definedName>
    <definedName name="_Fill" localSheetId="36" hidden="1">#REF!</definedName>
    <definedName name="_Fill" localSheetId="14" hidden="1">#REF!</definedName>
    <definedName name="_Fill" localSheetId="48" hidden="1">#REF!</definedName>
    <definedName name="_Fill" localSheetId="4" hidden="1">#REF!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35" hidden="1">#REF!</definedName>
    <definedName name="_Key1" localSheetId="14" hidden="1">#REF!</definedName>
    <definedName name="_Key1" localSheetId="48" hidden="1">#REF!</definedName>
    <definedName name="_Key1" localSheetId="4" hidden="1">#REF!</definedName>
    <definedName name="_Key1" localSheetId="5" hidden="1">#REF!</definedName>
    <definedName name="_Key1" hidden="1">#REF!</definedName>
    <definedName name="_Key2" localSheetId="1" hidden="1">#REF!</definedName>
    <definedName name="_Key2" localSheetId="35" hidden="1">#REF!</definedName>
    <definedName name="_Key2" localSheetId="14" hidden="1">#REF!</definedName>
    <definedName name="_Key2" localSheetId="48" hidden="1">#REF!</definedName>
    <definedName name="_Key2" localSheetId="4"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34" hidden="1">#REF!</definedName>
    <definedName name="_Sort" localSheetId="35" hidden="1">#REF!</definedName>
    <definedName name="_Sort" localSheetId="36" hidden="1">#REF!</definedName>
    <definedName name="_Sort" localSheetId="14" hidden="1">#REF!</definedName>
    <definedName name="_Sort" localSheetId="48" hidden="1">#REF!</definedName>
    <definedName name="_Sort" localSheetId="4" hidden="1">#REF!</definedName>
    <definedName name="_Sort" localSheetId="5" hidden="1">#REF!</definedName>
    <definedName name="_Sort" hidden="1">#REF!</definedName>
    <definedName name="_xlnm.Print_Area" localSheetId="1">INDICE!$A$1:$E$88</definedName>
    <definedName name="_xlnm.Print_Area" localSheetId="31">PAG_41_TAB_PPPAMGEEF!$A$1:$M$64</definedName>
    <definedName name="_xlnm.Print_Area" localSheetId="32">PAG_42_PPPAMGE_GRA!$A$1:$L$32</definedName>
    <definedName name="_xlnm.Print_Area" localSheetId="33">PAG_43_PPGEFSJS_TAB!$A$1:$Q$24</definedName>
    <definedName name="_xlnm.Print_Area" localSheetId="34">PAG_44_ESCOLARIDAD!$A$1:$V$64</definedName>
    <definedName name="_xlnm.Print_Area" localSheetId="35">PAG_45_NIVEL_ESCOL!$A$1:$P$31</definedName>
    <definedName name="_xlnm.Print_Area" localSheetId="36">PAG_46_GRAF_ESCOL!$A$1:$M$36</definedName>
    <definedName name="_xlnm.Print_Area" localSheetId="9">'Pág-10-Grá-CPP'!$A$1:$O$46</definedName>
    <definedName name="_xlnm.Print_Area" localSheetId="10">'Pág-11-Grá-CPP'!$A$1:$L$48</definedName>
    <definedName name="_xlnm.Print_Area" localSheetId="11">'Pág-12-Grá-DCP'!$A$1:$L$34</definedName>
    <definedName name="_xlnm.Print_Area" localSheetId="12">'Pág-13-Tab-NC'!$A$1:$K$62</definedName>
    <definedName name="_xlnm.Print_Area" localSheetId="13">'Pág-14-Grá-SP'!$A$1:$L$78</definedName>
    <definedName name="_xlnm.Print_Area" localSheetId="16">'Pág-26-Grá-CF'!$A$1:$L$42</definedName>
    <definedName name="_xlnm.Print_Area" localSheetId="17">'Pág-27-Tab-CF (1)'!$A$1:$Y$50</definedName>
    <definedName name="_xlnm.Print_Area" localSheetId="18">'Pág-28-Tab-CF (4)'!$A$1:$Y$50</definedName>
    <definedName name="_xlnm.Print_Area" localSheetId="19">'Pág-29-Tab-CF (5)'!$A$1:$Y$50</definedName>
    <definedName name="_xlnm.Print_Area" localSheetId="20">'Pág-30-Tab-CF (7)'!$A$1:$Y$50</definedName>
    <definedName name="_xlnm.Print_Area" localSheetId="21">'Pág-31-Tab-CF (8)'!$A$1:$Y$50</definedName>
    <definedName name="_xlnm.Print_Area" localSheetId="22">'Pág-32-Tab-CF (11)'!$A$1:$Y$50</definedName>
    <definedName name="_xlnm.Print_Area" localSheetId="23">'Pág-33-Tab-CF (12)'!$A$1:$Y$50</definedName>
    <definedName name="_xlnm.Print_Area" localSheetId="24">'Pág-34-Tab-CF (13)'!$A$1:$Y$50</definedName>
    <definedName name="_xlnm.Print_Area" localSheetId="25">'Pág-35-Tab-CF (14)'!$A$1:$Y$50</definedName>
    <definedName name="_xlnm.Print_Area" localSheetId="26">'Pág-36-Tab-CF (15)'!$A$1:$Y$50</definedName>
    <definedName name="_xlnm.Print_Area" localSheetId="27">'Pág-37-Tab-CF (16)'!$A$1:$Y$50</definedName>
    <definedName name="_xlnm.Print_Area" localSheetId="28">'Pág-38-Tab-CF (17)'!$A$1:$Y$50</definedName>
    <definedName name="_xlnm.Print_Area" localSheetId="29">'Pág-39-Tab-CF (18)'!$A$1:$Y$50</definedName>
    <definedName name="_xlnm.Print_Area" localSheetId="2">'Pág-3-Res'!$A$1:$P$54</definedName>
    <definedName name="_xlnm.Print_Area" localSheetId="30">'Pág-40-Tab-CF (CFPI)'!$A$1:$Y$50</definedName>
    <definedName name="_xlnm.Print_Area" localSheetId="37">'Pág-47-Tab-BLA'!$A$1:$Q$50</definedName>
    <definedName name="_xlnm.Print_Area" localSheetId="38">'Pág-48-Grá-BLA'!$A$1:$M$39</definedName>
    <definedName name="_xlnm.Print_Area" localSheetId="39">'Pág-49-Tab-PLV'!$A$1:$Q$48</definedName>
    <definedName name="_xlnm.Print_Area" localSheetId="3">'Pág-4-Grá-PP-F'!$A$1:$L$35</definedName>
    <definedName name="_xlnm.Print_Area" localSheetId="40">'Pág-50-Grá-PLV'!$A$1:$M$38</definedName>
    <definedName name="_xlnm.Print_Area" localSheetId="41">'Pág-51-Tab-RAPLV'!$A$1:$Q$47</definedName>
    <definedName name="_xlnm.Print_Area" localSheetId="42">'Pág-52-Grá-RAPLV'!$A$1:$M$38</definedName>
    <definedName name="_xlnm.Print_Area" localSheetId="43">'Pág-53-Tab-IP(1)'!$A$1:$AK$52</definedName>
    <definedName name="_xlnm.Print_Area" localSheetId="44">'Pág-54-Tab-IP(2)'!$A$1:$S$52</definedName>
    <definedName name="_xlnm.Print_Area" localSheetId="45">'Pág-55-Tab-NII'!$A$1:$R$30</definedName>
    <definedName name="_xlnm.Print_Area" localSheetId="46">'Pág-56-Grá-NII'!$A$1:$M$36</definedName>
    <definedName name="_xlnm.Print_Area" localSheetId="47">'Pág-57-Grá-NIII'!$A$1:$N$42</definedName>
    <definedName name="_xlnm.Print_Area" localSheetId="48">'Pág-58-Tab-TIE'!$A$1:$AF$46</definedName>
    <definedName name="_xlnm.Print_Area" localSheetId="4">'Pág-5-Tab-ING-EGR'!$A$1:$M$63</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48" hidden="1">{#N/A,#N/A,FALSE,"conc_ing";#N/A,#N/A,FALSE,"conc_ing";#N/A,#N/A,FALSE,"conc_ing"}</definedName>
    <definedName name="b.c" localSheetId="4"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48" hidden="1">{#N/A,#N/A,FALSE,"conc_ing";#N/A,#N/A,FALSE,"conc_ing";#N/A,#N/A,FALSE,"conc_ing"}</definedName>
    <definedName name="bc" localSheetId="4"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34" hidden="1">{#N/A,#N/A,FALSE,"conc_ing";#N/A,#N/A,FALSE,"conc_ing";#N/A,#N/A,FALSE,"conc_ing"}</definedName>
    <definedName name="BCC" localSheetId="35" hidden="1">{#N/A,#N/A,FALSE,"conc_ing";#N/A,#N/A,FALSE,"conc_ing";#N/A,#N/A,FALSE,"conc_ing"}</definedName>
    <definedName name="BCC" localSheetId="36" hidden="1">{#N/A,#N/A,FALSE,"conc_ing";#N/A,#N/A,FALSE,"conc_ing";#N/A,#N/A,FALSE,"conc_ing"}</definedName>
    <definedName name="BCC" localSheetId="14" hidden="1">{#N/A,#N/A,FALSE,"conc_ing";#N/A,#N/A,FALSE,"conc_ing";#N/A,#N/A,FALSE,"conc_ing"}</definedName>
    <definedName name="BCC" localSheetId="48" hidden="1">{#N/A,#N/A,FALSE,"conc_ing";#N/A,#N/A,FALSE,"conc_ing";#N/A,#N/A,FALSE,"conc_ing"}</definedName>
    <definedName name="BCC" localSheetId="4"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36">#REF!</definedName>
    <definedName name="CAnio">PAG_45_NIVEL_ESCOL!#REF!</definedName>
    <definedName name="CIdMes" localSheetId="1">#REF!</definedName>
    <definedName name="CIdMes" localSheetId="34">#REF!</definedName>
    <definedName name="CIdMes" localSheetId="35">PAG_45_NIVEL_ESCOL!#REF!</definedName>
    <definedName name="CIdMes" localSheetId="36">#REF!</definedName>
    <definedName name="CIdMes" localSheetId="14">#REF!</definedName>
    <definedName name="CIdMes" localSheetId="48">#REF!</definedName>
    <definedName name="CIdMes" localSheetId="4">#REF!</definedName>
    <definedName name="CIdMes" localSheetId="5">#REF!</definedName>
    <definedName name="CIdMes">#REF!</definedName>
    <definedName name="CMes" localSheetId="1">#REF!</definedName>
    <definedName name="CMes" localSheetId="34">#REF!</definedName>
    <definedName name="CMes" localSheetId="35">PAG_45_NIVEL_ESCOL!#REF!</definedName>
    <definedName name="CMes" localSheetId="36">#REF!</definedName>
    <definedName name="CMes" localSheetId="14">#REF!</definedName>
    <definedName name="CMes" localSheetId="48">#REF!</definedName>
    <definedName name="CMes" localSheetId="4">#REF!</definedName>
    <definedName name="CMes" localSheetId="5">#REF!</definedName>
    <definedName name="CMes">#REF!</definedName>
    <definedName name="D.F." localSheetId="1" hidden="1">{#N/A,#N/A,FALSE,"conc_ing";#N/A,#N/A,FALSE,"conc_ing";#N/A,#N/A,FALSE,"conc_ing"}</definedName>
    <definedName name="D.F." localSheetId="34" hidden="1">{#N/A,#N/A,FALSE,"conc_ing";#N/A,#N/A,FALSE,"conc_ing";#N/A,#N/A,FALSE,"conc_ing"}</definedName>
    <definedName name="D.F." localSheetId="35" hidden="1">{#N/A,#N/A,FALSE,"conc_ing";#N/A,#N/A,FALSE,"conc_ing";#N/A,#N/A,FALSE,"conc_ing"}</definedName>
    <definedName name="D.F." localSheetId="36" hidden="1">{#N/A,#N/A,FALSE,"conc_ing";#N/A,#N/A,FALSE,"conc_ing";#N/A,#N/A,FALSE,"conc_ing"}</definedName>
    <definedName name="D.F." localSheetId="14" hidden="1">{#N/A,#N/A,FALSE,"conc_ing";#N/A,#N/A,FALSE,"conc_ing";#N/A,#N/A,FALSE,"conc_ing"}</definedName>
    <definedName name="D.F." localSheetId="48" hidden="1">{#N/A,#N/A,FALSE,"conc_ing";#N/A,#N/A,FALSE,"conc_ing";#N/A,#N/A,FALSE,"conc_ing"}</definedName>
    <definedName name="D.F." localSheetId="4"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34" hidden="1">{#N/A,#N/A,FALSE,"conc_ing";#N/A,#N/A,FALSE,"conc_ing";#N/A,#N/A,FALSE,"conc_ing"}</definedName>
    <definedName name="DIS" localSheetId="35" hidden="1">{#N/A,#N/A,FALSE,"conc_ing";#N/A,#N/A,FALSE,"conc_ing";#N/A,#N/A,FALSE,"conc_ing"}</definedName>
    <definedName name="DIS" localSheetId="36" hidden="1">{#N/A,#N/A,FALSE,"conc_ing";#N/A,#N/A,FALSE,"conc_ing";#N/A,#N/A,FALSE,"conc_ing"}</definedName>
    <definedName name="DIS" localSheetId="14" hidden="1">{#N/A,#N/A,FALSE,"conc_ing";#N/A,#N/A,FALSE,"conc_ing";#N/A,#N/A,FALSE,"conc_ing"}</definedName>
    <definedName name="DIS" localSheetId="48" hidden="1">{#N/A,#N/A,FALSE,"conc_ing";#N/A,#N/A,FALSE,"conc_ing";#N/A,#N/A,FALSE,"conc_ing"}</definedName>
    <definedName name="DIS" localSheetId="4"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34" hidden="1">{#N/A,#N/A,FALSE,"conc_ing";#N/A,#N/A,FALSE,"conc_ing";#N/A,#N/A,FALSE,"conc_ing"}</definedName>
    <definedName name="dsfasdfdsaf" localSheetId="35" hidden="1">{#N/A,#N/A,FALSE,"conc_ing";#N/A,#N/A,FALSE,"conc_ing";#N/A,#N/A,FALSE,"conc_ing"}</definedName>
    <definedName name="dsfasdfdsaf" localSheetId="36" hidden="1">{#N/A,#N/A,FALSE,"conc_ing";#N/A,#N/A,FALSE,"conc_ing";#N/A,#N/A,FALSE,"conc_ing"}</definedName>
    <definedName name="dsfasdfdsaf" localSheetId="14" hidden="1">{#N/A,#N/A,FALSE,"conc_ing";#N/A,#N/A,FALSE,"conc_ing";#N/A,#N/A,FALSE,"conc_ing"}</definedName>
    <definedName name="dsfasdfdsaf" localSheetId="48" hidden="1">{#N/A,#N/A,FALSE,"conc_ing";#N/A,#N/A,FALSE,"conc_ing";#N/A,#N/A,FALSE,"conc_ing"}</definedName>
    <definedName name="dsfasdfdsaf" localSheetId="4"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34">#REF!</definedName>
    <definedName name="Entidad_Centro" localSheetId="35">#REF!</definedName>
    <definedName name="Entidad_Centro" localSheetId="36">#REF!</definedName>
    <definedName name="Entidad_Centro" localSheetId="14">#REF!</definedName>
    <definedName name="Entidad_Centro" localSheetId="48">#REF!</definedName>
    <definedName name="Entidad_Centro" localSheetId="4">#REF!</definedName>
    <definedName name="Entidad_Centro" localSheetId="5">#REF!</definedName>
    <definedName name="Entidad_Centro">#REF!</definedName>
    <definedName name="Escolaridad" localSheetId="1">#REF!</definedName>
    <definedName name="Escolaridad" localSheetId="34">#REF!</definedName>
    <definedName name="Escolaridad" localSheetId="35">#REF!</definedName>
    <definedName name="Escolaridad" localSheetId="36">#REF!</definedName>
    <definedName name="Escolaridad" localSheetId="14">#REF!</definedName>
    <definedName name="Escolaridad" localSheetId="48">#REF!</definedName>
    <definedName name="Escolaridad" localSheetId="4">#REF!</definedName>
    <definedName name="Escolaridad" localSheetId="5">#REF!</definedName>
    <definedName name="Escolaridad">#REF!</definedName>
    <definedName name="Meses" localSheetId="1">#REF!</definedName>
    <definedName name="Meses" localSheetId="34">#REF!</definedName>
    <definedName name="Meses" localSheetId="35">#REF!</definedName>
    <definedName name="Meses" localSheetId="36">#REF!</definedName>
    <definedName name="Meses" localSheetId="14">#REF!</definedName>
    <definedName name="Meses" localSheetId="48">#REF!</definedName>
    <definedName name="Meses" localSheetId="4">#REF!</definedName>
    <definedName name="Meses" localSheetId="5">#REF!</definedName>
    <definedName name="Meses">#REF!</definedName>
    <definedName name="MEX" localSheetId="1" hidden="1">{#N/A,#N/A,FALSE,"conc_ing";#N/A,#N/A,FALSE,"conc_ing";#N/A,#N/A,FALSE,"conc_ing"}</definedName>
    <definedName name="MEX" localSheetId="34" hidden="1">{#N/A,#N/A,FALSE,"conc_ing";#N/A,#N/A,FALSE,"conc_ing";#N/A,#N/A,FALSE,"conc_ing"}</definedName>
    <definedName name="MEX" localSheetId="35" hidden="1">{#N/A,#N/A,FALSE,"conc_ing";#N/A,#N/A,FALSE,"conc_ing";#N/A,#N/A,FALSE,"conc_ing"}</definedName>
    <definedName name="MEX" localSheetId="36" hidden="1">{#N/A,#N/A,FALSE,"conc_ing";#N/A,#N/A,FALSE,"conc_ing";#N/A,#N/A,FALSE,"conc_ing"}</definedName>
    <definedName name="MEX" localSheetId="14" hidden="1">{#N/A,#N/A,FALSE,"conc_ing";#N/A,#N/A,FALSE,"conc_ing";#N/A,#N/A,FALSE,"conc_ing"}</definedName>
    <definedName name="MEX" localSheetId="48" hidden="1">{#N/A,#N/A,FALSE,"conc_ing";#N/A,#N/A,FALSE,"conc_ing";#N/A,#N/A,FALSE,"conc_ing"}</definedName>
    <definedName name="MEX" localSheetId="4"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36">#REF!</definedName>
    <definedName name="NextMes">PAG_45_NIVEL_ESCOL!#REF!</definedName>
    <definedName name="pag_10.php?mes__Julio__anio__2022__origen__excel" localSheetId="11">'Pág-12-Grá-DCP'!$A$1:$B$35</definedName>
    <definedName name="Pag_10_excel.php?mes_Julio_anio_2022_origen_excel" localSheetId="33">PAG_43_PPGEFSJS_TAB!$A$1:$Q$24</definedName>
    <definedName name="pag_11.php?mes__Julio__anio__2022__origen__excel" localSheetId="12">'Pág-13-Tab-NC'!$A$1:$K$62</definedName>
    <definedName name="pag_12.php?mes__Julio__anio__2022__origen__excel" localSheetId="13">'Pág-14-Grá-SP'!$A$1:$B$56</definedName>
    <definedName name="pag_13.php?mes__Diciembre__anio__2021__origen__excel" localSheetId="14">'Pág-15-Tab-TCI'!#REF!</definedName>
    <definedName name="pag_14_29.php?mes__Julio__anio__2022__origen__excel" localSheetId="15">'Pág-16-25-Tab-CSP'!$A$1:$U$406</definedName>
    <definedName name="pag_30.php?mes__Julio__anio__2022__origen__excel" localSheetId="16">'Pág-26-Grá-CF'!$A$1:$B$24</definedName>
    <definedName name="pag_31_33.php?mes__Julio__anio__2022__id_centro_197" localSheetId="17">'Pág-27-Tab-CF (1)'!$A$1:$K$51</definedName>
    <definedName name="pag_31_33.php?mes__Julio__anio__2022__id_centro_229" localSheetId="30">'Pág-40-Tab-CF (CFPI)'!$A$1:$K$51</definedName>
    <definedName name="pag_31_33.php?mes__Julio__anio__2022__id_centro_251" localSheetId="18">'Pág-28-Tab-CF (4)'!$A$1:$K$51</definedName>
    <definedName name="pag_31_33.php?mes__Julio__anio__2022__id_centro_407" localSheetId="19">'Pág-29-Tab-CF (5)'!$A$1:$K$51</definedName>
    <definedName name="pag_31_33.php?mes__Julio__anio__2022__id_centro_430" localSheetId="20">'Pág-30-Tab-CF (7)'!$A$1:$K$51</definedName>
    <definedName name="pag_31_33.php?mes__Julio__anio__2022__id_centro_437" localSheetId="21">'Pág-31-Tab-CF (8)'!$A$1:$K$51</definedName>
    <definedName name="pag_31_33.php?mes__Julio__anio__2022__id_centro_445" localSheetId="22">'Pág-32-Tab-CF (11)'!$A$1:$K$51</definedName>
    <definedName name="pag_31_33.php?mes__Julio__anio__2022__id_centro_446" localSheetId="23">'Pág-33-Tab-CF (12)'!$A$1:$K$51</definedName>
    <definedName name="pag_31_33.php?mes__Julio__anio__2022__id_centro_470" localSheetId="24">'Pág-34-Tab-CF (13)'!$A$1:$K$51</definedName>
    <definedName name="pag_31_33.php?mes__Julio__anio__2022__id_centro_474" localSheetId="25">'Pág-35-Tab-CF (14)'!$A$1:$K$51</definedName>
    <definedName name="pag_31_33.php?mes__Julio__anio__2022__id_centro_653" localSheetId="26">'Pág-36-Tab-CF (15)'!$A$1:$K$51</definedName>
    <definedName name="pag_31_33.php?mes__Julio__anio__2022__id_centro_654" localSheetId="27">'Pág-37-Tab-CF (16)'!$A$1:$K$51</definedName>
    <definedName name="pag_31_33.php?mes__Julio__anio__2022__id_centro_655" localSheetId="28">'Pág-38-Tab-CF (17)'!$A$1:$K$51</definedName>
    <definedName name="pag_31_33.php?mes__Julio__anio__2022__id_centro_660" localSheetId="29">'Pág-39-Tab-CF (18)'!$A$1:$K$51</definedName>
    <definedName name="pag_37.php?mes__Julio__anio__2022__origen__excel" localSheetId="37">'Pág-47-Tab-BLA'!$A$1:$Q$50</definedName>
    <definedName name="pag_38.php?mes__Julio__anio__2022__origen__excel" localSheetId="38">'Pág-48-Grá-BLA'!$A$1:$B$40</definedName>
    <definedName name="pag_39.php?mes__Julio__anio__2022__origen__excel" localSheetId="39">'Pág-49-Tab-PLV'!$A$1:$Q$48</definedName>
    <definedName name="pag_4.php?mes__Julio__anio__2022__origen__excel" localSheetId="3">'Pág-4-Grá-PP-F'!$A$1:$C$36</definedName>
    <definedName name="pag_40.php?mes__Julio__anio__2022__origen__excel" localSheetId="40">'Pág-50-Grá-PLV'!$A$1:$B$37</definedName>
    <definedName name="pag_41.php?mes__Julio__anio__2022__origen__excel" localSheetId="41">'Pág-51-Tab-RAPLV'!$A$1:$Q$49</definedName>
    <definedName name="pag_42.php?mes__Julio__anio__2022__origen__excel" localSheetId="42">'Pág-52-Grá-RAPLV'!$A$1:$B$39</definedName>
    <definedName name="pag_43_1_ic.php?mes__Julio__anio__2022__origen__excel" localSheetId="43">'Pág-53-Tab-IP(1)'!$A$1:$AK$53</definedName>
    <definedName name="pag_43_2_ic.php?mes__Julio__anio__2022__origen__excel" localSheetId="44">'Pág-54-Tab-IP(2)'!$A$1:$S$53</definedName>
    <definedName name="pag_44_ic.php?mes__Julio__anio__2022__origen__excel" localSheetId="45">'Pág-55-Tab-NII'!$A$1:$R$31</definedName>
    <definedName name="pag_45_ic.php?mes__Julio__anio__2022__origen__excel" localSheetId="46">'Pág-56-Grá-NII'!$A$1:$B$36</definedName>
    <definedName name="pag_46_ic.php?mes__Julio__anio__2022__origen__excel" localSheetId="47">'Pág-57-Grá-NIII'!$A$1:$B$43</definedName>
    <definedName name="pag_47.php?mes__Abril__anio__2022__origen__excel" localSheetId="48">'Pág-58-Tab-TIE'!$A$1:$W$38</definedName>
    <definedName name="pag_5.php?mes__Abril__anio__2022__origen__excel" localSheetId="4">'Pág-5-Tab-ING-EGR'!$A$1:$N$65</definedName>
    <definedName name="pag_5.php?mes__Abril__anio__2022__origen__excel" localSheetId="5">'Pág-6-Tab-ING-EGR'!$A$1:$E$81</definedName>
    <definedName name="pag_5.php?mes__Julio__anio__2022__origen__excel" localSheetId="6">'Pág-7-Tab-PP-EF'!$A$1:$Z$68</definedName>
    <definedName name="pag_6.php?mes__Julio__anio__2022__origen__excel" localSheetId="7">'Pág-8-Grá-PP'!$A$1:$B$56</definedName>
    <definedName name="pag_7.php?mes__Julio__anio__2022__origen__excel" localSheetId="8">'Pág-9-Tab-CPP'!$A$1:$AA$45</definedName>
    <definedName name="pag_8.php?mes__Julio__anio__2022__origen__excel" localSheetId="9">'Pág-10-Grá-CPP'!$A$1:$C$47</definedName>
    <definedName name="pag_9.php?mes__Julio__anio__2022__origen__excel" localSheetId="10">'Pág-11-Grá-CPP'!$A$1:$I$49</definedName>
    <definedName name="PRUEBA" localSheetId="1" hidden="1">{#N/A,#N/A,FALSE,"conc_ing";#N/A,#N/A,FALSE,"conc_ing";#N/A,#N/A,FALSE,"conc_ing"}</definedName>
    <definedName name="PRUEBA" localSheetId="34" hidden="1">{#N/A,#N/A,FALSE,"conc_ing";#N/A,#N/A,FALSE,"conc_ing";#N/A,#N/A,FALSE,"conc_ing"}</definedName>
    <definedName name="PRUEBA" localSheetId="35" hidden="1">{#N/A,#N/A,FALSE,"conc_ing";#N/A,#N/A,FALSE,"conc_ing";#N/A,#N/A,FALSE,"conc_ing"}</definedName>
    <definedName name="PRUEBA" localSheetId="36" hidden="1">{#N/A,#N/A,FALSE,"conc_ing";#N/A,#N/A,FALSE,"conc_ing";#N/A,#N/A,FALSE,"conc_ing"}</definedName>
    <definedName name="PRUEBA" localSheetId="14" hidden="1">{#N/A,#N/A,FALSE,"conc_ing";#N/A,#N/A,FALSE,"conc_ing";#N/A,#N/A,FALSE,"conc_ing"}</definedName>
    <definedName name="PRUEBA" localSheetId="48" hidden="1">{#N/A,#N/A,FALSE,"conc_ing";#N/A,#N/A,FALSE,"conc_ing";#N/A,#N/A,FALSE,"conc_ing"}</definedName>
    <definedName name="PRUEBA" localSheetId="4"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48">#REF!</definedName>
    <definedName name="Ref_CE_Anio" localSheetId="4">#REF!</definedName>
    <definedName name="Ref_CE_Anio" localSheetId="5">#REF!</definedName>
    <definedName name="Ref_CE_Anio" localSheetId="0">#REF!</definedName>
    <definedName name="Ref_CE_Anio">#REF!</definedName>
    <definedName name="Ref_CE_Anio1">#REF!</definedName>
    <definedName name="Ref_CE_Mes" localSheetId="1">#REF!</definedName>
    <definedName name="Ref_CE_Mes" localSheetId="14">#REF!</definedName>
    <definedName name="Ref_CE_Mes" localSheetId="48">#REF!</definedName>
    <definedName name="Ref_CE_Mes" localSheetId="4">#REF!</definedName>
    <definedName name="Ref_CE_Mes" localSheetId="5">#REF!</definedName>
    <definedName name="Ref_CE_Mes" localSheetId="0">#REF!</definedName>
    <definedName name="Ref_CE_Mes">#REF!</definedName>
    <definedName name="Ref_CE_Pag11" localSheetId="1">#REF!</definedName>
    <definedName name="Ref_CE_Pag11" localSheetId="14">#REF!</definedName>
    <definedName name="Ref_CE_Pag11" localSheetId="48">#REF!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14">#REF!</definedName>
    <definedName name="Ref_CE_Pag13" localSheetId="48">#REF!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14">#REF!</definedName>
    <definedName name="Ref_CE_Pag14_29" localSheetId="48">#REF!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14">#REF!</definedName>
    <definedName name="Ref_CE_Pag31" localSheetId="48">#REF!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14">#REF!</definedName>
    <definedName name="Ref_CE_Pag31_Tot" localSheetId="48">#REF!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14">#REF!</definedName>
    <definedName name="Ref_CE_Pag37" localSheetId="48">#REF!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14">#REF!</definedName>
    <definedName name="Ref_CE_Pag39" localSheetId="48">#REF!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14">#REF!</definedName>
    <definedName name="Ref_CE_Pag41" localSheetId="48">#REF!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14">#REF!</definedName>
    <definedName name="Ref_CE_Pag43" localSheetId="48">#REF!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14">#REF!</definedName>
    <definedName name="Ref_CE_Pag44" localSheetId="48">#REF!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14">#REF!</definedName>
    <definedName name="Ref_CE_Pag47" localSheetId="48">#REF!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14">#REF!</definedName>
    <definedName name="Ref_CE_Pag5" localSheetId="48">#REF!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14">#REF!</definedName>
    <definedName name="Ref_CE_Pag7" localSheetId="48">#REF!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14">#REF!</definedName>
    <definedName name="Ref_CE_Pag7_1" localSheetId="48">#REF!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34" hidden="1">{#N/A,#N/A,FALSE,"conc_ing";#N/A,#N/A,FALSE,"conc_ing";#N/A,#N/A,FALSE,"conc_ing"}</definedName>
    <definedName name="Tab" localSheetId="35" hidden="1">{#N/A,#N/A,FALSE,"conc_ing";#N/A,#N/A,FALSE,"conc_ing";#N/A,#N/A,FALSE,"conc_ing"}</definedName>
    <definedName name="Tab" localSheetId="36" hidden="1">{#N/A,#N/A,FALSE,"conc_ing";#N/A,#N/A,FALSE,"conc_ing";#N/A,#N/A,FALSE,"conc_ing"}</definedName>
    <definedName name="Tab" localSheetId="14" hidden="1">{#N/A,#N/A,FALSE,"conc_ing";#N/A,#N/A,FALSE,"conc_ing";#N/A,#N/A,FALSE,"conc_ing"}</definedName>
    <definedName name="Tab" localSheetId="48" hidden="1">{#N/A,#N/A,FALSE,"conc_ing";#N/A,#N/A,FALSE,"conc_ing";#N/A,#N/A,FALSE,"conc_ing"}</definedName>
    <definedName name="Tab" localSheetId="4"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'Pág-16-25-Tab-CSP'!$1:$8</definedName>
    <definedName name="Vcruz" localSheetId="1" hidden="1">{#N/A,#N/A,FALSE,"conc_ing";#N/A,#N/A,FALSE,"conc_ing";#N/A,#N/A,FALSE,"conc_ing"}</definedName>
    <definedName name="Vcruz" localSheetId="34" hidden="1">{#N/A,#N/A,FALSE,"conc_ing";#N/A,#N/A,FALSE,"conc_ing";#N/A,#N/A,FALSE,"conc_ing"}</definedName>
    <definedName name="Vcruz" localSheetId="35" hidden="1">{#N/A,#N/A,FALSE,"conc_ing";#N/A,#N/A,FALSE,"conc_ing";#N/A,#N/A,FALSE,"conc_ing"}</definedName>
    <definedName name="Vcruz" localSheetId="36" hidden="1">{#N/A,#N/A,FALSE,"conc_ing";#N/A,#N/A,FALSE,"conc_ing";#N/A,#N/A,FALSE,"conc_ing"}</definedName>
    <definedName name="Vcruz" localSheetId="14" hidden="1">{#N/A,#N/A,FALSE,"conc_ing";#N/A,#N/A,FALSE,"conc_ing";#N/A,#N/A,FALSE,"conc_ing"}</definedName>
    <definedName name="Vcruz" localSheetId="48" hidden="1">{#N/A,#N/A,FALSE,"conc_ing";#N/A,#N/A,FALSE,"conc_ing";#N/A,#N/A,FALSE,"conc_ing"}</definedName>
    <definedName name="Vcruz" localSheetId="4"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34" hidden="1">{#N/A,#N/A,FALSE,"conc_ing";#N/A,#N/A,FALSE,"conc_ing";#N/A,#N/A,FALSE,"conc_ing"}</definedName>
    <definedName name="wrn.CUOTA." localSheetId="35" hidden="1">{#N/A,#N/A,FALSE,"conc_ing";#N/A,#N/A,FALSE,"conc_ing";#N/A,#N/A,FALSE,"conc_ing"}</definedName>
    <definedName name="wrn.CUOTA." localSheetId="36" hidden="1">{#N/A,#N/A,FALSE,"conc_ing";#N/A,#N/A,FALSE,"conc_ing";#N/A,#N/A,FALSE,"conc_ing"}</definedName>
    <definedName name="wrn.CUOTA." localSheetId="14" hidden="1">{#N/A,#N/A,FALSE,"conc_ing";#N/A,#N/A,FALSE,"conc_ing";#N/A,#N/A,FALSE,"conc_ing"}</definedName>
    <definedName name="wrn.CUOTA." localSheetId="48" hidden="1">{#N/A,#N/A,FALSE,"conc_ing";#N/A,#N/A,FALSE,"conc_ing";#N/A,#N/A,FALSE,"conc_ing"}</definedName>
    <definedName name="wrn.CUOTA." localSheetId="4"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19" i="934" l="1"/>
  <c r="O10" i="934"/>
  <c r="O11" i="934"/>
  <c r="O12" i="934"/>
  <c r="O13" i="934"/>
  <c r="O14" i="934"/>
  <c r="O15" i="934"/>
  <c r="O16" i="934"/>
  <c r="O17" i="934"/>
  <c r="O9" i="934"/>
  <c r="H19" i="934"/>
  <c r="H10" i="934"/>
  <c r="H11" i="934"/>
  <c r="H12" i="934"/>
  <c r="H13" i="934"/>
  <c r="H14" i="934"/>
  <c r="H15" i="934"/>
  <c r="H16" i="934"/>
  <c r="H17" i="934"/>
  <c r="H9" i="934"/>
  <c r="O27" i="899"/>
  <c r="O26" i="899"/>
  <c r="O24" i="899"/>
  <c r="O23" i="899"/>
  <c r="A3" i="950" l="1"/>
  <c r="C58" i="949"/>
  <c r="C41" i="949"/>
  <c r="C60" i="949" l="1"/>
  <c r="A3" i="949" l="1"/>
  <c r="C53" i="950"/>
  <c r="B53" i="950"/>
  <c r="J58" i="949"/>
  <c r="I58" i="949"/>
  <c r="F58" i="949"/>
  <c r="E58" i="949"/>
  <c r="K56" i="949"/>
  <c r="M56" i="949" s="1"/>
  <c r="G56" i="949"/>
  <c r="K55" i="949"/>
  <c r="G55" i="949"/>
  <c r="K54" i="949"/>
  <c r="G54" i="949"/>
  <c r="K53" i="949"/>
  <c r="G53" i="949"/>
  <c r="M53" i="949" s="1"/>
  <c r="K52" i="949"/>
  <c r="G52" i="949"/>
  <c r="K51" i="949"/>
  <c r="G51" i="949"/>
  <c r="K50" i="949"/>
  <c r="G50" i="949"/>
  <c r="K49" i="949"/>
  <c r="G49" i="949"/>
  <c r="K48" i="949"/>
  <c r="M48" i="949" s="1"/>
  <c r="G48" i="949"/>
  <c r="K47" i="949"/>
  <c r="G47" i="949"/>
  <c r="K46" i="949"/>
  <c r="G46" i="949"/>
  <c r="K45" i="949"/>
  <c r="G45" i="949"/>
  <c r="K44" i="949"/>
  <c r="M44" i="949" s="1"/>
  <c r="G44" i="949"/>
  <c r="K43" i="949"/>
  <c r="M43" i="949" s="1"/>
  <c r="G43" i="949"/>
  <c r="J41" i="949"/>
  <c r="I41" i="949"/>
  <c r="F41" i="949"/>
  <c r="E41" i="949"/>
  <c r="K39" i="949"/>
  <c r="G39" i="949"/>
  <c r="M39" i="949" s="1"/>
  <c r="K38" i="949"/>
  <c r="G38" i="949"/>
  <c r="M38" i="949" s="1"/>
  <c r="K37" i="949"/>
  <c r="G37" i="949"/>
  <c r="K36" i="949"/>
  <c r="G36" i="949"/>
  <c r="K35" i="949"/>
  <c r="G35" i="949"/>
  <c r="K34" i="949"/>
  <c r="G34" i="949"/>
  <c r="K33" i="949"/>
  <c r="G33" i="949"/>
  <c r="M33" i="949" s="1"/>
  <c r="K32" i="949"/>
  <c r="G32" i="949"/>
  <c r="M32" i="949" s="1"/>
  <c r="K31" i="949"/>
  <c r="G31" i="949"/>
  <c r="K30" i="949"/>
  <c r="G30" i="949"/>
  <c r="K29" i="949"/>
  <c r="G29" i="949"/>
  <c r="K28" i="949"/>
  <c r="G28" i="949"/>
  <c r="K27" i="949"/>
  <c r="G27" i="949"/>
  <c r="M27" i="949" s="1"/>
  <c r="K26" i="949"/>
  <c r="G26" i="949"/>
  <c r="M26" i="949" s="1"/>
  <c r="K25" i="949"/>
  <c r="G25" i="949"/>
  <c r="K24" i="949"/>
  <c r="G24" i="949"/>
  <c r="K23" i="949"/>
  <c r="G23" i="949"/>
  <c r="K22" i="949"/>
  <c r="G22" i="949"/>
  <c r="K21" i="949"/>
  <c r="G21" i="949"/>
  <c r="M21" i="949" s="1"/>
  <c r="K20" i="949"/>
  <c r="G20" i="949"/>
  <c r="M20" i="949" s="1"/>
  <c r="K19" i="949"/>
  <c r="G19" i="949"/>
  <c r="K18" i="949"/>
  <c r="G18" i="949"/>
  <c r="K17" i="949"/>
  <c r="G17" i="949"/>
  <c r="K16" i="949"/>
  <c r="G16" i="949"/>
  <c r="K15" i="949"/>
  <c r="G15" i="949"/>
  <c r="M15" i="949" s="1"/>
  <c r="K14" i="949"/>
  <c r="G14" i="949"/>
  <c r="M14" i="949" s="1"/>
  <c r="K13" i="949"/>
  <c r="G13" i="949"/>
  <c r="K12" i="949"/>
  <c r="G12" i="949"/>
  <c r="K11" i="949"/>
  <c r="G11" i="949"/>
  <c r="K10" i="949"/>
  <c r="G10" i="949"/>
  <c r="K9" i="949"/>
  <c r="G9" i="949"/>
  <c r="M9" i="949" s="1"/>
  <c r="K8" i="949"/>
  <c r="G8" i="949"/>
  <c r="M8" i="949" s="1"/>
  <c r="M51" i="949" l="1"/>
  <c r="M12" i="949"/>
  <c r="M18" i="949"/>
  <c r="M24" i="949"/>
  <c r="M30" i="949"/>
  <c r="M36" i="949"/>
  <c r="M49" i="949"/>
  <c r="M13" i="949"/>
  <c r="M19" i="949"/>
  <c r="M25" i="949"/>
  <c r="M31" i="949"/>
  <c r="M37" i="949"/>
  <c r="M46" i="949"/>
  <c r="M54" i="949"/>
  <c r="M50" i="949"/>
  <c r="M47" i="949"/>
  <c r="M52" i="949"/>
  <c r="G58" i="949"/>
  <c r="K41" i="949"/>
  <c r="M10" i="949"/>
  <c r="M16" i="949"/>
  <c r="M22" i="949"/>
  <c r="M28" i="949"/>
  <c r="M34" i="949"/>
  <c r="I60" i="949"/>
  <c r="M11" i="949"/>
  <c r="M17" i="949"/>
  <c r="M23" i="949"/>
  <c r="M29" i="949"/>
  <c r="M35" i="949"/>
  <c r="J60" i="949"/>
  <c r="K58" i="949"/>
  <c r="M55" i="949"/>
  <c r="M45" i="949"/>
  <c r="E60" i="949"/>
  <c r="F60" i="949"/>
  <c r="G41" i="949"/>
  <c r="M41" i="949" l="1"/>
  <c r="M58" i="949"/>
  <c r="K60" i="949"/>
  <c r="G60" i="949"/>
  <c r="M60" i="949" l="1"/>
  <c r="A3" i="948" l="1"/>
  <c r="A2" i="947"/>
  <c r="A5" i="907"/>
  <c r="A3" i="944" l="1"/>
  <c r="A3" i="943"/>
  <c r="A3" i="942"/>
  <c r="A3" i="941"/>
  <c r="A3" i="940"/>
  <c r="A3" i="939"/>
  <c r="A4" i="938"/>
  <c r="A3" i="937"/>
  <c r="A3" i="936"/>
  <c r="A4" i="935"/>
  <c r="A4" i="930"/>
  <c r="A3" i="934"/>
  <c r="A3" i="932"/>
  <c r="A3" i="929"/>
  <c r="A3" i="928"/>
  <c r="A3" i="927"/>
  <c r="A3" i="926"/>
  <c r="A3" i="925"/>
  <c r="A3" i="924"/>
  <c r="A3" i="923"/>
  <c r="A3" i="922"/>
  <c r="A3" i="921"/>
  <c r="A3" i="920"/>
  <c r="A3" i="919"/>
  <c r="A3" i="918"/>
  <c r="A3" i="917"/>
  <c r="A3" i="916"/>
  <c r="A3" i="914"/>
  <c r="A3" i="913"/>
  <c r="A3" i="911"/>
  <c r="A3" i="910"/>
  <c r="A3" i="909"/>
  <c r="A3" i="908"/>
  <c r="A3" i="907"/>
  <c r="A24" i="907"/>
  <c r="A5" i="906"/>
  <c r="A3" i="905"/>
  <c r="A3" i="904"/>
  <c r="A3" i="903"/>
  <c r="A2" i="89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EE277F7C-C532-4AC2-92E0-6F0BA47EB5FC}" name="Conexión15255" type="4" refreshedVersion="8" background="1" saveData="1">
    <webPr sourceData="1" parsePre="1" consecutive="1" xl2000="1" url="http://10.238.199.8/ssp_estadistica/cuaderno/cuaderno_2017/pag_4.php?mes=Julio&amp;anio=2022&amp;origen='excel'" htmlFormat="all"/>
  </connection>
  <connection id="5842" xr16:uid="{9333871F-88AB-432D-BC79-B6E9FE22BA1A}" name="Conexión15256" type="4" refreshedVersion="8" background="1" saveData="1">
    <webPr sourceData="1" parsePre="1" consecutive="1" xl2000="1" url="http://10.238.199.8/ssp_estadistica/cuaderno/cuaderno_2017/pag_5.php?mes=Julio&amp;anio=2022&amp;origen='excel'" htmlFormat="all"/>
  </connection>
  <connection id="5843" xr16:uid="{B5F8AA39-C1A8-46F9-9F4D-91A4FB0994D9}" name="Conexión15257" type="4" refreshedVersion="8" background="1" saveData="1">
    <webPr sourceData="1" parsePre="1" consecutive="1" xl2000="1" url="http://10.238.199.8/ssp_estadistica/cuaderno/cuaderno_2017/pag_6.php?mes=Julio&amp;anio=2022&amp;origen='excel'" htmlFormat="all"/>
  </connection>
  <connection id="5844"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5"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6" xr16:uid="{3767605E-6F60-4FAB-A96E-DED769DB2BEB}" name="Conexión15259" type="4" refreshedVersion="8" background="1" saveData="1">
    <webPr sourceData="1" parsePre="1" consecutive="1" xl2000="1" url="http://10.238.199.8/ssp_estadistica/cuaderno/cuaderno_2017/pag_7.php?mes=Julio&amp;anio=2022&amp;origen='excel'" htmlFormat="all"/>
  </connection>
  <connection id="5847"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8" xr16:uid="{85CB0A64-3037-467F-A407-1647D7143E25}" name="Conexión15260" type="4" refreshedVersion="8" background="1" saveData="1">
    <webPr sourceData="1" parsePre="1" consecutive="1" xl2000="1" url="http://10.238.199.8/ssp_estadistica/cuaderno/cuaderno_2017/pag_8.php?mes=Julio&amp;anio=2022&amp;origen='excel'" htmlFormat="all"/>
  </connection>
  <connection id="5849" xr16:uid="{41D4D3FD-F99B-4985-9728-CF5C3BDC1EDF}" name="Conexión15261" type="4" refreshedVersion="8" background="1" saveData="1">
    <webPr sourceData="1" parsePre="1" consecutive="1" xl2000="1" url="http://10.238.199.8/ssp_estadistica/cuaderno/cuaderno_2017/pag_9.php?mes=Julio&amp;anio=2022&amp;origen='excel'" htmlFormat="all"/>
  </connection>
  <connection id="5850" xr16:uid="{6A418209-8945-43B1-AD66-68EED8912B0D}" name="Conexión15262" type="4" refreshedVersion="8" background="1" saveData="1">
    <webPr sourceData="1" parsePre="1" consecutive="1" xl2000="1" url="http://10.238.199.8/ssp_estadistica/cuaderno/cuaderno_2017/pag_10.php?mes=Julio&amp;anio=2022&amp;origen='excel'" htmlFormat="all"/>
  </connection>
  <connection id="5851" xr16:uid="{98696B6E-CF72-4242-828F-4B7DA64AB100}" name="Conexión15263" type="4" refreshedVersion="8" background="1" saveData="1">
    <webPr sourceData="1" parsePre="1" consecutive="1" xl2000="1" url="http://10.238.199.8/ssp_estadistica/cuaderno/cuaderno_2017/pag_11.php?mes=Julio&amp;anio=2022&amp;origen='excel'" htmlFormat="all"/>
  </connection>
  <connection id="5852" xr16:uid="{32737B75-5FF3-4293-83ED-98A99C96A4B9}" name="Conexión15264" type="4" refreshedVersion="8" background="1" saveData="1">
    <webPr sourceData="1" parsePre="1" consecutive="1" xl2000="1" url="http://10.238.199.8/ssp_estadistica/cuaderno/cuaderno_2017/pag_12.php?mes=Julio&amp;anio=2022&amp;origen='excel'" htmlFormat="all"/>
  </connection>
  <connection id="5853" xr16:uid="{215BB533-CE24-45E0-A485-79670227F262}" name="Conexión15266" type="4" refreshedVersion="8" background="1" saveData="1">
    <webPr sourceData="1" parsePre="1" consecutive="1" xl2000="1" url="http://10.238.199.8/ssp_estadistica/cuaderno/cuaderno_2017/pag_14_29.php?mes=Julio&amp;anio=2022&amp;origen='excel'" htmlFormat="all"/>
  </connection>
  <connection id="5854" xr16:uid="{6B8F9B6A-FD66-478B-9B62-D16A742B79BE}" name="Conexión15267" type="4" refreshedVersion="8" background="1" saveData="1">
    <webPr sourceData="1" parsePre="1" consecutive="1" xl2000="1" url="http://10.238.199.8/ssp_estadistica/cuaderno/cuaderno_2017/pag_30.php?mes=Julio&amp;anio=2022&amp;origen='excel'" htmlFormat="all"/>
  </connection>
  <connection id="5855" xr16:uid="{E926C039-BCCE-486E-9A49-4AABF3F8AB26}" name="Conexión15268" type="4" refreshedVersion="8" background="1" saveData="1">
    <webPr sourceData="1" parsePre="1" consecutive="1" xl2000="1" url="http://10.238.199.8/ssp_estadistica_vulnerable/cuaderno_vulnerable/exportar_2014/Pag_15_excel.php?mes=Julio&amp;anio=2022&amp;origen=excel" htmlFormat="all"/>
  </connection>
  <connection id="5856" xr16:uid="{A8A482F1-557C-4F2D-8A62-47BD4EF6E5BD}" name="Conexión15269" type="4" refreshedVersion="8" background="1" saveData="1">
    <webPr sourceData="1" parsePre="1" consecutive="1" xl2000="1" url="http://10.238.199.8/ssp_estadistica/cuaderno/cuaderno_2017/pag_31_33.php?mes=Julio&amp;anio=2022&amp;id_centro=197" htmlFormat="all"/>
  </connection>
  <connection id="5857"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8" xr16:uid="{5433F7B1-2D91-41F5-828C-6BCCBD0B9C88}" name="Conexión15270" type="4" refreshedVersion="8" background="1" saveData="1">
    <webPr sourceData="1" parsePre="1" consecutive="1" xl2000="1" url="http://10.238.199.8/ssp_estadistica/cuaderno/cuaderno_2017/pag_31_33.php?mes=Julio&amp;anio=2022&amp;id_centro=251" htmlFormat="all"/>
  </connection>
  <connection id="5859" xr16:uid="{9294C43C-E9E7-4CE0-A9E5-65E58223EA90}" name="Conexión15271" type="4" refreshedVersion="8" background="1" saveData="1">
    <webPr sourceData="1" parsePre="1" consecutive="1" xl2000="1" url="http://10.238.199.8/ssp_estadistica/cuaderno/cuaderno_2017/pag_31_33.php?mes=Julio&amp;anio=2022&amp;id_centro=407" htmlFormat="all"/>
  </connection>
  <connection id="5860" xr16:uid="{3F42C353-5987-4B3F-BDF8-D6D1220642CD}" name="Conexión15272" type="4" refreshedVersion="8" background="1" saveData="1">
    <webPr sourceData="1" parsePre="1" consecutive="1" xl2000="1" url="http://10.238.199.8/ssp_estadistica/cuaderno/cuaderno_2017/pag_31_33.php?mes=Julio&amp;anio=2022&amp;id_centro=430" htmlFormat="all"/>
  </connection>
  <connection id="5861" xr16:uid="{DDB5608B-3445-4489-A77F-4762474BBDE3}" name="Conexión15273" type="4" refreshedVersion="8" background="1" saveData="1">
    <webPr sourceData="1" parsePre="1" consecutive="1" xl2000="1" url="http://10.238.199.8/ssp_estadistica/cuaderno/cuaderno_2017/pag_31_33.php?mes=Julio&amp;anio=2022&amp;id_centro=437" htmlFormat="all"/>
  </connection>
  <connection id="5862" xr16:uid="{72697CFC-95EB-4DD7-BE37-8C8092753395}" name="Conexión15274" type="4" refreshedVersion="8" background="1" saveData="1">
    <webPr sourceData="1" parsePre="1" consecutive="1" xl2000="1" url="http://10.238.199.8/ssp_estadistica/cuaderno/cuaderno_2017/pag_31_33.php?mes=Julio&amp;anio=2022&amp;id_centro=445" htmlFormat="all"/>
  </connection>
  <connection id="5863" xr16:uid="{4F5F7696-65CE-4E1F-B647-D86C8CA86733}" name="Conexión15275" type="4" refreshedVersion="8" background="1" saveData="1">
    <webPr sourceData="1" parsePre="1" consecutive="1" xl2000="1" url="http://10.238.199.8/ssp_estadistica/cuaderno/cuaderno_2017/pag_31_33.php?mes=Julio&amp;anio=2022&amp;id_centro=446" htmlFormat="all"/>
  </connection>
  <connection id="5864" xr16:uid="{211580E5-5898-429B-9F14-59AE27E62342}" name="Conexión15276" type="4" refreshedVersion="8" background="1" saveData="1">
    <webPr sourceData="1" parsePre="1" consecutive="1" xl2000="1" url="http://10.238.199.8/ssp_estadistica/cuaderno/cuaderno_2017/pag_31_33.php?mes=Julio&amp;anio=2022&amp;id_centro=470" htmlFormat="all"/>
  </connection>
  <connection id="5865" xr16:uid="{083CAA44-2B8A-4F3C-A426-0ADBA47C1043}" name="Conexión15277" type="4" refreshedVersion="8" background="1" saveData="1">
    <webPr sourceData="1" parsePre="1" consecutive="1" xl2000="1" url="http://10.238.199.8/ssp_estadistica/cuaderno/cuaderno_2017/pag_31_33.php?mes=Julio&amp;anio=2022&amp;id_centro=474" htmlFormat="all"/>
  </connection>
  <connection id="5866" xr16:uid="{EFCDF05C-3421-43CF-A9A3-374A0A2C7A4B}" name="Conexión15278" type="4" refreshedVersion="8" background="1" saveData="1">
    <webPr sourceData="1" parsePre="1" consecutive="1" xl2000="1" url="http://10.238.199.8/ssp_estadistica/cuaderno/cuaderno_2017/pag_31_33.php?mes=Julio&amp;anio=2022&amp;id_centro=653" htmlFormat="all"/>
  </connection>
  <connection id="5867" xr16:uid="{1FADFF13-A691-4567-A597-AE8D9FC6D91D}" name="Conexión15279" type="4" refreshedVersion="8" background="1" saveData="1">
    <webPr sourceData="1" parsePre="1" consecutive="1" xl2000="1" url="http://10.238.199.8/ssp_estadistica/cuaderno/cuaderno_2017/pag_31_33.php?mes=Julio&amp;anio=2022&amp;id_centro=654" htmlFormat="all"/>
  </connection>
  <connection id="5868"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9" xr16:uid="{D86FB5FE-F743-445C-B156-0E58B1A51E19}" name="Conexión15280" type="4" refreshedVersion="8" background="1" saveData="1">
    <webPr sourceData="1" parsePre="1" consecutive="1" xl2000="1" url="http://10.238.199.8/ssp_estadistica/cuaderno/cuaderno_2017/pag_31_33.php?mes=Julio&amp;anio=2022&amp;id_centro=655" htmlFormat="all"/>
  </connection>
  <connection id="5870" xr16:uid="{E17353E0-0F04-4600-ACE2-7153F061F4E2}" name="Conexión15281" type="4" refreshedVersion="8" background="1" saveData="1">
    <webPr sourceData="1" parsePre="1" consecutive="1" xl2000="1" url="http://10.238.199.8/ssp_estadistica/cuaderno/cuaderno_2017/pag_31_33.php?mes=Julio&amp;anio=2022&amp;id_centro=660" htmlFormat="all"/>
  </connection>
  <connection id="5871" xr16:uid="{FF483EDE-91BE-4DAD-8825-5AC74D7897CC}" name="Conexión15282" type="4" refreshedVersion="8" background="1" saveData="1">
    <webPr sourceData="1" parsePre="1" consecutive="1" xl2000="1" url="http://10.238.199.8/ssp_estadistica/cuaderno/cuaderno_2017/pag_31_33.php?mes=Julio&amp;anio=2022&amp;id_centro=229" htmlFormat="all"/>
  </connection>
  <connection id="5872" xr16:uid="{E0286865-C95D-4178-82E7-CEB43ECE8692}" name="Conexión15283" type="4" refreshedVersion="8" background="1" saveData="1">
    <webPr sourceData="1" parsePre="1" consecutive="1" xl2000="1" url="http://10.238.199.8/ssp_estadistica/cuaderno/cuaderno_2017/pag_37.php?mes=Julio&amp;anio=2022&amp;origen='excel'" htmlFormat="all"/>
  </connection>
  <connection id="5873" xr16:uid="{BD4564E5-47FA-4DFF-9304-D2E73578928C}" name="Conexión15284" type="4" refreshedVersion="8" background="1" saveData="1">
    <webPr sourceData="1" parsePre="1" consecutive="1" xl2000="1" url="http://10.238.199.8/ssp_estadistica/cuaderno/cuaderno_2017/pag_38.php?mes=Julio&amp;anio=2022&amp;origen='excel'" htmlFormat="all"/>
  </connection>
  <connection id="5874" xr16:uid="{DD0C6C43-089F-4EC8-842C-BF420B1FC1A1}" name="Conexión15285" type="4" refreshedVersion="8" background="1" saveData="1">
    <webPr sourceData="1" parsePre="1" consecutive="1" xl2000="1" url="http://10.238.199.8/ssp_estadistica/cuaderno/cuaderno_2017/pag_39.php?mes=Julio&amp;anio=2022&amp;origen='excel'" htmlFormat="all"/>
  </connection>
  <connection id="5875" xr16:uid="{6A2DC64E-E95C-4402-B7E4-A3B2B32FA0AA}" name="Conexión15286" type="4" refreshedVersion="8" background="1" saveData="1">
    <webPr sourceData="1" parsePre="1" consecutive="1" xl2000="1" url="http://10.238.199.8/ssp_estadistica/cuaderno/cuaderno_2017/pag_40.php?mes=Julio&amp;anio=2022&amp;origen='excel'" htmlFormat="all"/>
  </connection>
  <connection id="5876" xr16:uid="{168FA8EF-9851-4737-9355-6A0A967C619D}" name="Conexión15287" type="4" refreshedVersion="8" background="1" saveData="1">
    <webPr sourceData="1" parsePre="1" consecutive="1" xl2000="1" url="http://10.238.199.8/ssp_estadistica/cuaderno/cuaderno_2017/pag_41.php?mes=Julio&amp;anio=2022&amp;origen='excel'" htmlFormat="all"/>
  </connection>
  <connection id="5877" xr16:uid="{BA4A1F18-B8B5-4148-99E8-9E7B20230595}" name="Conexión15288" type="4" refreshedVersion="8" background="1" saveData="1">
    <webPr sourceData="1" parsePre="1" consecutive="1" xl2000="1" url="http://10.238.199.8/ssp_estadistica/cuaderno/cuaderno_2017/pag_42.php?mes=Julio&amp;anio=2022&amp;origen='excel'" htmlFormat="all"/>
  </connection>
  <connection id="5878" xr16:uid="{7FFB9143-3F8F-4FC7-96F2-CB5AA14177FE}" name="Conexión15289" type="4" refreshedVersion="8" background="1" saveData="1">
    <webPr sourceData="1" parsePre="1" consecutive="1" xl2000="1" url="http://10.238.199.8/ssp_estadistica/cuaderno/cuaderno_2017/pag_43_1_ic.php?mes=Julio&amp;anio=2022&amp;origen='excel'" htmlFormat="all"/>
  </connection>
  <connection id="5879"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80" xr16:uid="{D0ADA94E-8E08-4FAD-ABFF-BD026AFE6656}" name="Conexión15290" type="4" refreshedVersion="8" background="1" saveData="1">
    <webPr sourceData="1" parsePre="1" consecutive="1" xl2000="1" url="http://10.238.199.8/ssp_estadistica/cuaderno/cuaderno_2017/pag_43_2_ic.php?mes=Julio&amp;anio=2022&amp;origen='excel'" htmlFormat="all"/>
  </connection>
  <connection id="5881" xr16:uid="{8340C91B-7547-4D92-B950-21C7474E00AF}" name="Conexión15291" type="4" refreshedVersion="8" background="1" saveData="1">
    <webPr sourceData="1" parsePre="1" consecutive="1" xl2000="1" url="http://10.238.199.8/ssp_estadistica/cuaderno/cuaderno_2017/pag_44_ic.php?mes=Julio&amp;anio=2022&amp;origen='excel'" htmlFormat="all"/>
  </connection>
  <connection id="5882" xr16:uid="{4E578540-02B3-467C-A35C-595EE274B324}" name="Conexión15292" type="4" refreshedVersion="8" background="1" saveData="1">
    <webPr sourceData="1" parsePre="1" consecutive="1" xl2000="1" url="http://10.238.199.8/ssp_estadistica/cuaderno/cuaderno_2017/pag_45_ic.php?mes=Julio&amp;anio=2022&amp;origen='excel'" htmlFormat="all"/>
  </connection>
  <connection id="5883" xr16:uid="{4BC87B97-9DEC-4C2C-B296-53E7AA0472CF}" name="Conexión15293" type="4" refreshedVersion="8" background="1" saveData="1">
    <webPr sourceData="1" parsePre="1" consecutive="1" xl2000="1" url="http://10.238.199.8/ssp_estadistica/cuaderno/cuaderno_2017/pag_46_ic.php?mes=Julio&amp;anio=2022&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00000000-0015-0000-FFFF-FFFFD42E0000}" name="Conexión7058" type="4" refreshedVersion="3" background="1" saveData="1">
    <webPr sourceData="1" parsePre="1" consecutive="1" xl2000="1" url="http://10.238.10.38:8080/ssp_estadistica/cuaderno/cuaderno_estadistico/p4_poblacion_penitenciaria_excel.php?mes='Septiembre'&amp;anio='2011'&amp;origen='exce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<sst xmlns="http://schemas.openxmlformats.org/spreadsheetml/2006/main" count="3272" uniqueCount="737">
  <si>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</si>
  <si>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</si>
  <si>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</si>
  <si>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</si>
  <si>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</si>
  <si>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</si>
  <si>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</si>
  <si>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</si>
  <si>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</si>
  <si>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</si>
  <si>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</si>
  <si>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</si>
  <si>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</si>
  <si>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DEPENDENCIA DE LOS CENTROS PENITENCIARIOS</t>
  </si>
  <si>
    <t>SOBREPOBLACIÓN</t>
  </si>
  <si>
    <t>Centros</t>
  </si>
  <si>
    <t xml:space="preserve">Total </t>
  </si>
  <si>
    <t>INCIDENCIAS REGISTRADAS</t>
  </si>
  <si>
    <t>Total de Incidencias</t>
  </si>
  <si>
    <t>Total de Población Involucrada</t>
  </si>
  <si>
    <t>Total de Traslados Internacionales</t>
  </si>
  <si>
    <t>Total de Extradiciones</t>
  </si>
  <si>
    <t>﻿</t>
  </si>
  <si>
    <t>Año</t>
  </si>
  <si>
    <t>Mes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</si>
  <si>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</si>
  <si>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</si>
  <si>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</si>
  <si>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</si>
  <si>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</si>
  <si>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</si>
  <si>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</si>
  <si>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</si>
  <si>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</si>
  <si>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</si>
  <si>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</si>
  <si>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</si>
  <si>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</si>
  <si>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</si>
  <si>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</si>
  <si>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</si>
  <si>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</si>
  <si>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</si>
  <si>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</si>
  <si>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</si>
  <si>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</si>
  <si>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</si>
  <si>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</si>
  <si>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</si>
  <si>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</si>
  <si>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Gráfica Comportamiento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</si>
  <si>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</si>
  <si>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</si>
  <si>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</si>
  <si>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</si>
  <si>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</si>
  <si>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</si>
  <si>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</si>
  <si>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</si>
  <si>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</si>
  <si>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</si>
  <si>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</si>
  <si>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</si>
  <si>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</si>
  <si>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</si>
  <si>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</si>
  <si>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</si>
  <si>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DESCRIPCIÓN</t>
  </si>
  <si>
    <t>CANTIDAD</t>
  </si>
  <si>
    <t>Total</t>
  </si>
  <si>
    <t>Procesados</t>
  </si>
  <si>
    <t>Sentenciados</t>
  </si>
  <si>
    <t>DEPENDENCIA</t>
  </si>
  <si>
    <t>CENTROS</t>
  </si>
  <si>
    <t>Gobiernos Municipales</t>
  </si>
  <si>
    <t>JULIO 2022</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</si>
  <si>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</si>
  <si>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</si>
  <si>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</si>
  <si>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</si>
  <si>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</si>
  <si>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</si>
  <si>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Elaboró: SSPC, Prevención y Readaptación Social; Ciudad de México, agosto de 2022.</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</si>
  <si>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</si>
  <si>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</si>
  <si>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</si>
  <si>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</si>
  <si>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</si>
  <si>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</si>
  <si>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</si>
  <si>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</si>
  <si>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</si>
  <si>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</si>
  <si>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</si>
  <si>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</si>
  <si>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</si>
  <si>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</si>
  <si>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</si>
  <si>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</si>
  <si>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</si>
  <si>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</si>
  <si>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</si>
  <si>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</si>
  <si>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</si>
  <si>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</si>
  <si>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</si>
  <si>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</si>
  <si>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</si>
  <si>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</si>
  <si>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</si>
  <si>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</si>
  <si>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</si>
  <si>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</si>
  <si>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</si>
  <si>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</si>
  <si>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</si>
  <si>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</si>
  <si>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</si>
  <si>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</si>
  <si>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</si>
  <si>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</si>
  <si>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</si>
  <si>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</si>
  <si>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</si>
  <si>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</si>
  <si>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</si>
  <si>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</si>
  <si>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</si>
  <si>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</si>
  <si>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</si>
  <si>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</si>
  <si>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</si>
  <si>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</si>
  <si>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</si>
  <si>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</si>
  <si>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</si>
  <si>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</si>
  <si>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</si>
  <si>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</si>
  <si>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</si>
  <si>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Julio 2022</t>
  </si>
  <si>
    <t>Total del mes de Junio 2022</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</si>
  <si>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</si>
  <si>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</si>
  <si>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</si>
  <si>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</si>
  <si>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</si>
  <si>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</si>
  <si>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</si>
  <si>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</si>
  <si>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Jul</t>
  </si>
  <si>
    <t>Ago</t>
  </si>
  <si>
    <t>Sep</t>
  </si>
  <si>
    <t>Oct</t>
  </si>
  <si>
    <t>Nov</t>
  </si>
  <si>
    <t>Dic</t>
  </si>
  <si>
    <t>Ene</t>
  </si>
  <si>
    <t>Feb</t>
  </si>
  <si>
    <t>Mar</t>
  </si>
  <si>
    <t>Abr</t>
  </si>
  <si>
    <t>May</t>
  </si>
  <si>
    <t>Jun</t>
  </si>
  <si>
    <t xml:space="preserve">Incremento de la Población Jul 2021 - Jul 2022 </t>
  </si>
  <si>
    <t>COMPORTAMIENTO DE LA POBLACIÓN PRIVADA DE LA LIBERTAD</t>
  </si>
  <si>
    <t>AÑO</t>
  </si>
  <si>
    <t>Nota: * Datos correspondientes al mes de julio de 2022.</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</si>
  <si>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</si>
  <si>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</si>
  <si>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</si>
  <si>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</si>
  <si>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</si>
  <si>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</si>
  <si>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</si>
  <si>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</si>
  <si>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</si>
  <si>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</si>
  <si>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</si>
  <si>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JULIO</t>
  </si>
  <si>
    <t>TOTAL DE JUNIO</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</si>
  <si>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</si>
  <si>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</si>
  <si>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</si>
  <si>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</si>
  <si>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</si>
  <si>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</si>
  <si>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</si>
  <si>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</si>
  <si>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</si>
  <si>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</si>
  <si>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</si>
  <si>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</si>
  <si>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</si>
  <si>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</si>
  <si>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</si>
  <si>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</si>
  <si>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</si>
  <si>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</si>
  <si>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</si>
  <si>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</si>
  <si>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</si>
  <si>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</si>
  <si>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</si>
  <si>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</si>
  <si>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</si>
  <si>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</si>
  <si>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</si>
  <si>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</si>
  <si>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</si>
  <si>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</si>
  <si>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</si>
  <si>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</si>
  <si>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</si>
  <si>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</si>
  <si>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</si>
  <si>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</si>
  <si>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ENTIDAD FEDERATIVA / CENTRO PENITENCIARIO FEDERAL</t>
  </si>
  <si>
    <t>ESPACIOS</t>
  </si>
  <si>
    <t xml:space="preserve">FUERO COMÚN </t>
  </si>
  <si>
    <t>Absoluta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</si>
  <si>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</si>
  <si>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</si>
  <si>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</si>
  <si>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</si>
  <si>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</si>
  <si>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</si>
  <si>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</si>
  <si>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</si>
  <si>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</si>
  <si>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</si>
  <si>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</si>
  <si>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</si>
  <si>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</si>
  <si>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</si>
  <si>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</si>
  <si>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</si>
  <si>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</si>
  <si>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</si>
  <si>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</si>
  <si>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</si>
  <si>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</si>
  <si>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</si>
  <si>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</si>
  <si>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</si>
  <si>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</si>
  <si>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</si>
  <si>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</si>
  <si>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</si>
  <si>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</si>
  <si>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</si>
  <si>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</si>
  <si>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</si>
  <si>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</si>
  <si>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</si>
  <si>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</si>
  <si>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</si>
  <si>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</si>
  <si>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</si>
  <si>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</si>
  <si>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</si>
  <si>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</si>
  <si>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</si>
  <si>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</si>
  <si>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</si>
  <si>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</si>
  <si>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</si>
  <si>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</si>
  <si>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</si>
  <si>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</si>
  <si>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</si>
  <si>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</si>
  <si>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</si>
  <si>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</si>
  <si>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</si>
  <si>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</si>
  <si>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</si>
  <si>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</si>
  <si>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</si>
  <si>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</si>
  <si>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</si>
  <si>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</si>
  <si>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</si>
  <si>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</si>
  <si>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</si>
  <si>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</si>
  <si>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</si>
  <si>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</si>
  <si>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</si>
  <si>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</si>
  <si>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</si>
  <si>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</si>
  <si>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</si>
  <si>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</si>
  <si>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</si>
  <si>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</si>
  <si>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</si>
  <si>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</si>
  <si>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</si>
  <si>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</si>
  <si>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</si>
  <si>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</si>
  <si>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</si>
  <si>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</si>
  <si>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</si>
  <si>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</si>
  <si>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</si>
  <si>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</si>
  <si>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</si>
  <si>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</si>
  <si>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</si>
  <si>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</si>
  <si>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</si>
  <si>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</si>
  <si>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</si>
  <si>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</si>
  <si>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</si>
  <si>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</si>
  <si>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</si>
  <si>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</si>
  <si>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</si>
  <si>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Costa Sur, Autlan de Navarro</t>
  </si>
  <si>
    <t>Centro Integral de Justicia Regional, Cienega Chapala</t>
  </si>
  <si>
    <t>Centro Integral de Justicia Regional, Altos Norte, Lagos de Moreno.</t>
  </si>
  <si>
    <t>Centro Integral de Justicia Regional, Altos Sur de Tepatitlan de Morelos</t>
  </si>
  <si>
    <t>Centro Integral de Justicia Regional, Valles Ameca.</t>
  </si>
  <si>
    <t>Centro Integral de Justicia Regional, Valles Tequila</t>
  </si>
  <si>
    <t>Comisaria de Sentenciados</t>
  </si>
  <si>
    <t>Comisaria de Reinsercion Femenil</t>
  </si>
  <si>
    <t>Reclusorio Zona Sur de Cd. Guzman</t>
  </si>
  <si>
    <t>Comisaria del Reclusorio Metropolitano</t>
  </si>
  <si>
    <t>Reclusorio de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</si>
  <si>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</si>
  <si>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</si>
  <si>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</si>
  <si>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</si>
  <si>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</si>
  <si>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</si>
  <si>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</si>
  <si>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</si>
  <si>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</si>
  <si>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</si>
  <si>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</si>
  <si>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</si>
  <si>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</si>
  <si>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</si>
  <si>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</si>
  <si>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</si>
  <si>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</si>
  <si>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</si>
  <si>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</si>
  <si>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</si>
  <si>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</si>
  <si>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</si>
  <si>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</si>
  <si>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</si>
  <si>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</si>
  <si>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</si>
  <si>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</si>
  <si>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</si>
  <si>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</si>
  <si>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</si>
  <si>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</si>
  <si>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</si>
  <si>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</si>
  <si>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</si>
  <si>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</si>
  <si>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</si>
  <si>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</si>
  <si>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</si>
  <si>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</si>
  <si>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</si>
  <si>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</si>
  <si>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</si>
  <si>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</si>
  <si>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</si>
  <si>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</si>
  <si>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</si>
  <si>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</si>
  <si>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</si>
  <si>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</si>
  <si>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</si>
  <si>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</si>
  <si>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</si>
  <si>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</si>
  <si>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</si>
  <si>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</si>
  <si>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</si>
  <si>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</si>
  <si>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</si>
  <si>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</si>
  <si>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</si>
  <si>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</si>
  <si>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</si>
  <si>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</si>
  <si>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</si>
  <si>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</si>
  <si>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</si>
  <si>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</si>
  <si>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</si>
  <si>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</si>
  <si>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</si>
  <si>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</si>
  <si>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</si>
  <si>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</si>
  <si>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</si>
  <si>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</si>
  <si>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</si>
  <si>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</si>
  <si>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</si>
  <si>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</si>
  <si>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</si>
  <si>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</si>
  <si>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</si>
  <si>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</si>
  <si>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</si>
  <si>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</si>
  <si>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</si>
  <si>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</si>
  <si>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</si>
  <si>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Matehuala,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</si>
  <si>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</si>
  <si>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</si>
  <si>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</si>
  <si>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</si>
  <si>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</si>
  <si>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</si>
  <si>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</si>
  <si>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</si>
  <si>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</si>
  <si>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</si>
  <si>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</si>
  <si>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</si>
  <si>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</si>
  <si>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</si>
  <si>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</si>
  <si>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</si>
  <si>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</si>
  <si>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</si>
  <si>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</si>
  <si>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</si>
  <si>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</si>
  <si>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</si>
  <si>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</si>
  <si>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</si>
  <si>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</si>
  <si>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</si>
  <si>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</si>
  <si>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</si>
  <si>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</si>
  <si>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</si>
  <si>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</si>
  <si>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</si>
  <si>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</si>
  <si>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</si>
  <si>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</si>
  <si>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</si>
  <si>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</si>
  <si>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</si>
  <si>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</si>
  <si>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</si>
  <si>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</si>
  <si>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</si>
  <si>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</si>
  <si>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</si>
  <si>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</si>
  <si>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</si>
  <si>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</si>
  <si>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</si>
  <si>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</si>
  <si>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</si>
  <si>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</si>
  <si>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</si>
  <si>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</si>
  <si>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</si>
  <si>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</si>
  <si>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</si>
  <si>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</si>
  <si>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</si>
  <si>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</si>
  <si>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</si>
  <si>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</si>
  <si>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</si>
  <si>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</si>
  <si>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</si>
  <si>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</si>
  <si>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</si>
  <si>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</si>
  <si>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</si>
  <si>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Penitenciario Distrital Loreto</t>
  </si>
  <si>
    <t>Establecimiento Penitenciario Distrital Miguel Auza</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</si>
  <si>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</si>
  <si>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</si>
  <si>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</si>
  <si>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</si>
  <si>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</si>
  <si>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</si>
  <si>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</si>
  <si>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</si>
  <si>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</si>
  <si>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</si>
  <si>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</si>
  <si>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</si>
  <si>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</si>
  <si>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POBLACIÓN PRIVADA DE LA LIBERTAD EN EL CENTRO PENITENCIARIO FEDERAL POR LUGAR DE ORIGEN, FUERO, SITUACIÓN JURÍDICA Y SEXO POR ENTIDAD FEDERATIVA</t>
  </si>
  <si>
    <t>GRUPO DE EDADES</t>
  </si>
  <si>
    <t>55 - 59 AÑOS</t>
  </si>
  <si>
    <t>50 - 54 AÑOS</t>
  </si>
  <si>
    <t>45 - 49 AÑOS</t>
  </si>
  <si>
    <t>40 - 44 AÑOS</t>
  </si>
  <si>
    <t>35 - 39 AÑOS</t>
  </si>
  <si>
    <t>30 - 34 AÑOS</t>
  </si>
  <si>
    <t>25 - 29 AÑOS</t>
  </si>
  <si>
    <t>18 - 24 AÑOS</t>
  </si>
  <si>
    <t>POBLACIÓN PRIVADA DE LA LIBERTAD ADULTOS MAYORES POR GRUPO DE EDADES EN ENTIDAD FEDERATIVA Y CENTRO PENITENCIARIO FEDERAL</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</si>
  <si>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</si>
  <si>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</si>
  <si>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</si>
  <si>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</si>
  <si>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</si>
  <si>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</si>
  <si>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</si>
  <si>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</si>
  <si>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</si>
  <si>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</si>
  <si>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</si>
  <si>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</si>
  <si>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</si>
  <si>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</si>
  <si>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Entidad Federativa</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</si>
  <si>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</si>
  <si>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</si>
  <si>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</si>
  <si>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</si>
  <si>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</si>
  <si>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</si>
  <si>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</si>
  <si>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</si>
  <si>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</si>
  <si>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</si>
  <si>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</si>
  <si>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</si>
  <si>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</si>
  <si>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</si>
  <si>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</si>
  <si>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</si>
  <si>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</si>
  <si>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</si>
  <si>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</si>
  <si>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</si>
  <si>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</si>
  <si>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</si>
  <si>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</si>
  <si>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</si>
  <si>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</si>
  <si>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Notas: *Los Beneficios de Libertad Anticipada que se reportan son otorgados por el Poder Judicial y la información es remitida por la Dirección General de Instituciones Abiertas Prevención y Readaptación Social.</t>
  </si>
  <si>
    <t>Beneficios de Libertad Anticipada *</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</si>
  <si>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</si>
  <si>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</si>
  <si>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</si>
  <si>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</si>
  <si>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</si>
  <si>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</si>
  <si>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</si>
  <si>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</si>
  <si>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</si>
  <si>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</si>
  <si>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</si>
  <si>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</si>
  <si>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</si>
  <si>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</si>
  <si>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</si>
  <si>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</si>
  <si>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</si>
  <si>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</si>
  <si>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</si>
  <si>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</si>
  <si>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</si>
  <si>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</si>
  <si>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</si>
  <si>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</si>
  <si>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</si>
  <si>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</si>
  <si>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</si>
  <si>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</si>
  <si>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Méx.</t>
  </si>
  <si>
    <t>Mor.</t>
  </si>
  <si>
    <t>Nay.</t>
  </si>
  <si>
    <t>N. L.</t>
  </si>
  <si>
    <t>Oax.</t>
  </si>
  <si>
    <t>Pue.</t>
  </si>
  <si>
    <t>Qro.</t>
  </si>
  <si>
    <t>Q. Roo.</t>
  </si>
  <si>
    <t>SLP.</t>
  </si>
  <si>
    <t>Sin.</t>
  </si>
  <si>
    <t>Son.</t>
  </si>
  <si>
    <t>Tab.</t>
  </si>
  <si>
    <t>Tamps.</t>
  </si>
  <si>
    <t>Yuc.</t>
  </si>
  <si>
    <t>Zac.</t>
  </si>
  <si>
    <t>Personas Internas Involucradas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</si>
  <si>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</si>
  <si>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</si>
  <si>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</si>
  <si>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</si>
  <si>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</si>
  <si>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</si>
  <si>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</si>
  <si>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</si>
  <si>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</si>
  <si>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</si>
  <si>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</si>
  <si>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</si>
  <si>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</si>
  <si>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</si>
  <si>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</si>
  <si>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</si>
  <si>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</si>
  <si>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</si>
  <si>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</si>
  <si>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</si>
  <si>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</si>
  <si>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</si>
  <si>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</si>
  <si>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</si>
  <si>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</si>
  <si>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</si>
  <si>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</si>
  <si>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</si>
  <si>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</si>
  <si>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</si>
  <si>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</si>
  <si>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Argentina</t>
  </si>
  <si>
    <t>Bolivia</t>
  </si>
  <si>
    <t>Brasil</t>
  </si>
  <si>
    <t>Cuba</t>
  </si>
  <si>
    <t>España</t>
  </si>
  <si>
    <t>Estados Unidos de América</t>
  </si>
  <si>
    <t>Gran Bretaña</t>
  </si>
  <si>
    <t>Honduras</t>
  </si>
  <si>
    <t>Mónaco</t>
  </si>
  <si>
    <t>Perú</t>
  </si>
  <si>
    <t>* Países con los que México tiene suscritos Tratados de Ejecución de Sentencias y Tratados de Extradición.</t>
  </si>
  <si>
    <t>*** Se entiende por extraditados a aquellos egresados de los CEFERESOS con pedimento legal de extradición.</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</si>
  <si>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</si>
  <si>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</si>
  <si>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</si>
  <si>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Población que Inició su Vigilancia.</t>
  </si>
  <si>
    <t>Gráfica de población que Inició su Vigilancia.</t>
  </si>
  <si>
    <t>Población en Libertad Vigilada.</t>
  </si>
  <si>
    <t>Población que Concluyó su Vigilancia.</t>
  </si>
  <si>
    <t>Gráfica de Número de Personas Privadas de la Libertad Involucradas en Incidencias por Fuero y Situación  Jurídica.</t>
  </si>
  <si>
    <t>2022 *</t>
  </si>
  <si>
    <t>COMISARIA</t>
  </si>
  <si>
    <t>RECLUSORIO PREVENTIVO</t>
  </si>
  <si>
    <t xml:space="preserve"> CÁRCELES DISTRITALES</t>
  </si>
  <si>
    <t>DISTRITALES DE REINSERCIÓN SOCIAL</t>
  </si>
  <si>
    <t>CPS</t>
  </si>
  <si>
    <t>CEDES: Centro de Ejecución de Sanciones</t>
  </si>
  <si>
    <t>CEFEREPSI: Centro Federal de Rehabilitación Psicosocial</t>
  </si>
  <si>
    <t xml:space="preserve">Personas Procesadas </t>
  </si>
  <si>
    <t>ENTIDAD FEDERATIVA Y/O CENTRO PENITENCIARIO FEDERAL</t>
  </si>
  <si>
    <t xml:space="preserve">POBLACIÓN QUE INICIÓ SU VIGILANCIA </t>
  </si>
  <si>
    <t>Islas Marías</t>
  </si>
  <si>
    <t>Coah.</t>
  </si>
  <si>
    <t>Mich.</t>
  </si>
  <si>
    <t>Ver.</t>
  </si>
  <si>
    <t>Tlax.</t>
  </si>
  <si>
    <t>Belice</t>
  </si>
  <si>
    <t>Canada</t>
  </si>
  <si>
    <t>Corea</t>
  </si>
  <si>
    <t>Costa Rica</t>
  </si>
  <si>
    <t>Ecuador</t>
  </si>
  <si>
    <t>El Salvador</t>
  </si>
  <si>
    <t>Eslovaquia</t>
  </si>
  <si>
    <t>Francia</t>
  </si>
  <si>
    <t>Guatemala</t>
  </si>
  <si>
    <t>Italia</t>
  </si>
  <si>
    <t>Japón</t>
  </si>
  <si>
    <t>México</t>
  </si>
  <si>
    <t>Nicaragua</t>
  </si>
  <si>
    <t>Rumanía</t>
  </si>
  <si>
    <t>Rusia</t>
  </si>
  <si>
    <t>Uruguay</t>
  </si>
  <si>
    <t>Venezuela</t>
  </si>
  <si>
    <t>POBLACIÓN NACIONAL</t>
  </si>
  <si>
    <t>POBLACIÓN EXTRANJERA</t>
  </si>
  <si>
    <t>Personas 
Procesadas</t>
  </si>
  <si>
    <t>Personas 
Sentenciadas</t>
  </si>
  <si>
    <t>** En el concepto de Traslados Internacionales sólo se consideran a los sentenciados ejecutoriados que fueron trasladados a sus respectivos países, incluyendo a los mexicanos sentenciados en el extranjero.</t>
  </si>
  <si>
    <t>INGRESOS Y EGRESOS DE LA POBLACIÓN PRIVADA DE LA LIBERTAD SEGÚN SEXO POR ENTIDAD FEDERATIVA Y CENTRO PENITENCIARIO FEDERAL</t>
  </si>
  <si>
    <t>Ingresos</t>
  </si>
  <si>
    <t>Egresos</t>
  </si>
  <si>
    <t>INGRESOS Y EGRESOS DE LA POBLACIÓN PRIVADA DE LA LIBERTAD POR ENTIDAD FEDERATIVA Y CENTRO PENITENCIARIO FEDERAL</t>
  </si>
  <si>
    <t>Nota: Valores negativos representan la cantidad de egresos de personas privadas de la libertad.</t>
  </si>
  <si>
    <t>Población a Inicio de Mes
(Junio 2022)</t>
  </si>
  <si>
    <t>Poblacion a Fin de mes
(Julio 2022)</t>
  </si>
  <si>
    <t>POBLACIÓN PRIVADA DE LA LIBERTAD POR NIVEL DE ESCOLARIDAD EN ENTIDADES FEDERATIVAS Y CENTROS PENITENCIARIOS FEDERALES</t>
  </si>
  <si>
    <t>NIVEL DE ESCOLARIDAD</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</si>
  <si>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</si>
  <si>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</si>
  <si>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</si>
  <si>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</si>
  <si>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</si>
  <si>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</si>
  <si>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</si>
  <si>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</si>
  <si>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</si>
  <si>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</si>
  <si>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</si>
  <si>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</si>
  <si>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</si>
  <si>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</si>
  <si>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</si>
  <si>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</si>
  <si>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</si>
  <si>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</si>
  <si>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Fuente: SSPC,PRS; Direcciones de Prevención y Readaptación Social en los Estados; Centros Penitenciarios Federales</t>
  </si>
  <si>
    <t>POBLACIÓN PRIVADA DE LA LIBERTAD POR NIVEL DE ESCOLARIDAD, SITUACIÓN JURÍDICA, FUERO Y SEXO</t>
  </si>
  <si>
    <t>Nivel De Escolaridad</t>
  </si>
  <si>
    <t>Fuente: SSPC,PRS;  Centros Penitenciarios Federales; Direcciones de Prevención y Readaptación Social en los Estados.</t>
  </si>
  <si>
    <t>POBLACIÓN PRIVADA DE LA LIBERTAD POR NIVEL DE ESCOLARIDAD</t>
  </si>
  <si>
    <t>ESTUDIOS</t>
  </si>
  <si>
    <t>Fuente: SSPC,PRS; Centros Penitenciarios Federales; Direcciones de Prevención y Readaptación Social en los Estados.</t>
  </si>
  <si>
    <t>Grafica de Población que Concluyó su Vigilancia.</t>
  </si>
  <si>
    <t>INGRESOS Y EGRESOS DE LA POBLACIÓN PRIVADA DE LA LIBERTAD</t>
  </si>
  <si>
    <t>Total de Ingresos</t>
  </si>
  <si>
    <t>Total de Egresos</t>
  </si>
  <si>
    <t>Elaboró: SSPC, Prevención y Readaptación Social; Ciudad de México, junio de 2022.</t>
  </si>
  <si>
    <t>Intentos de Evasión</t>
  </si>
  <si>
    <t>Evasiones</t>
  </si>
  <si>
    <t>Sobrepoblación (PPL´S)</t>
  </si>
  <si>
    <t>Intentos de Fuga</t>
  </si>
  <si>
    <t>Fugas</t>
  </si>
  <si>
    <t>La Autoridad Penitenciaria del Estado de Hidago informa el 30 de agosto de 2022, el cierre definitivo de las Cárceles Distritales, Atotonilco El Grande con fecha 30 de mayo, Zacualtipán el 09 de junio y Tizayuca el 11 de julio del presente año.</t>
  </si>
  <si>
    <t>*50 de los Beneficios de Libertad Anticipada que se reportan son otorgados por el Poder Judicial, para mayor referencia consultar la página 47.</t>
  </si>
  <si>
    <t>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t>
  </si>
  <si>
    <t>Las cifras que se presentan en el cuaderno estadístico penitenciario corresponden al corte de 31/07/2022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t>
  </si>
  <si>
    <t>Elaborado por la Dirección de Archivo Nacional de Sentenciados y Estadística Penitenciaria, con información proporcionada por los Sistemas Penitenciarios de los Estados y los Centros Penitenciarios Federales, Ciudad de México, agosto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</si>
</sst>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56">
    <font>
      <sz val="10"/>
      <name val="Tahoma"/>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sz val="25"/>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25"/>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10"/>
      <color theme="0"/>
      <name val="Montserrat"/>
    </font>
    <font>
      <b/>
      <sz val="16"/>
      <color theme="1"/>
      <name val="Montserrat"/>
    </font>
    <font>
      <b/>
      <sz val="10"/>
      <color theme="1"/>
      <name val="Montserrat"/>
    </font>
    <font>
      <sz val="8"/>
      <color theme="1"/>
      <name val="Montserrat"/>
    </font>
    <font>
      <b/>
      <sz val="22"/>
      <name val="Montserrat"/>
    </font>
    <font>
      <b/>
      <sz val="9"/>
      <color theme="2" tint="-9.9978637043366805E-2"/>
      <name val="Montserrat"/>
    </font>
    <font>
      <b/>
      <sz val="13"/>
      <name val="Montserrat"/>
    </font>
    <font>
      <b/>
      <sz val="21"/>
      <name val="Montserrat"/>
    </font>
    <font>
      <b/>
      <sz val="24"/>
      <name val="Montserrat"/>
    </font>
    <font>
      <b/>
      <sz val="17"/>
      <color theme="2" tint="-9.9978637043366805E-2"/>
      <name val="Montserrat"/>
    </font>
    <font>
      <sz val="13"/>
      <name val="Soberana Sans"/>
    </font>
    <font>
      <sz val="10"/>
      <color theme="0"/>
      <name val="Montserrat"/>
      <family val="3"/>
    </font>
    <font>
      <b/>
      <sz val="36"/>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16"/>
      <color rgb="FFFF0000"/>
      <name val="Montserrat"/>
      <family val="3"/>
    </font>
    <font>
      <b/>
      <sz val="18"/>
      <color theme="1"/>
      <name val="Montserrat"/>
      <family val="3"/>
    </font>
    <font>
      <b/>
      <sz val="18"/>
      <color theme="1"/>
      <name val="Montserrat"/>
    </font>
    <font>
      <b/>
      <sz val="24"/>
      <color theme="1"/>
      <name val="Montserrat"/>
    </font>
    <font>
      <b/>
      <sz val="9.5"/>
      <color theme="2" tint="-9.9978637043366805E-2"/>
      <name val="Montserrat"/>
    </font>
    <font>
      <b/>
      <sz val="9.5"/>
      <name val="Montserrat"/>
    </font>
    <font>
      <b/>
      <sz val="11"/>
      <name val="Montserrat"/>
      <family val="3"/>
    </font>
    <font>
      <b/>
      <sz val="9"/>
      <color theme="2" tint="-9.9978637043366805E-2"/>
      <name val="Montserrat"/>
      <family val="3"/>
    </font>
    <font>
      <b/>
      <sz val="9"/>
      <name val="Montserrat"/>
      <family val="3"/>
    </font>
    <font>
      <sz val="10"/>
      <color theme="1"/>
      <name val="Tahoma"/>
      <family val="2"/>
    </font>
    <font>
      <b/>
      <sz val="26"/>
      <name val="Montserrat"/>
    </font>
    <font>
      <sz val="10"/>
      <color theme="0"/>
      <name val="Tahoma"/>
      <family val="2"/>
    </font>
    <font>
      <b/>
      <sz val="14"/>
      <color theme="0"/>
      <name val="Montserrat"/>
    </font>
    <font>
      <b/>
      <sz val="30"/>
      <color theme="0"/>
      <name val="Montserrat"/>
    </font>
    <font>
      <sz val="14"/>
      <color theme="0"/>
      <name val="Montserrat"/>
    </font>
    <font>
      <sz val="14"/>
      <color theme="1"/>
      <name val="Montserrat"/>
    </font>
    <font>
      <sz val="10"/>
      <color theme="1"/>
      <name val="Montserrat"/>
      <family val="3"/>
    </font>
    <font>
      <sz val="11"/>
      <color theme="1"/>
      <name val="Montserrat"/>
      <family val="3"/>
    </font>
    <font>
      <b/>
      <sz val="26"/>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14"/>
      <color theme="1"/>
      <name val="Montserrat"/>
      <family val="3"/>
    </font>
    <font>
      <sz val="9"/>
      <color theme="1"/>
      <name val="Montserrat"/>
      <family val="3"/>
    </font>
    <font>
      <b/>
      <sz val="20"/>
      <color theme="1"/>
      <name val="Montserrat"/>
      <family val="3"/>
    </font>
    <font>
      <sz val="10"/>
      <name val="CG Times (WN)"/>
    </font>
    <font>
      <b/>
      <sz val="12"/>
      <color theme="2" tint="-9.9978637043366805E-2"/>
      <name val="Montserrat"/>
      <family val="3"/>
    </font>
    <font>
      <b/>
      <sz val="11"/>
      <color theme="2" tint="-9.9978637043366805E-2"/>
      <name val="Montserrat"/>
      <family val="3"/>
    </font>
    <font>
      <sz val="11"/>
      <name val="Montserrat"/>
      <family val="3"/>
    </font>
    <font>
      <b/>
      <sz val="10"/>
      <color rgb="FFFF0000"/>
      <name val="Montserrat"/>
      <family val="3"/>
    </font>
    <font>
      <b/>
      <sz val="12"/>
      <color rgb="FFFF0000"/>
      <name val="Montserrat"/>
      <family val="3"/>
    </font>
    <font>
      <sz val="11"/>
      <color theme="0"/>
      <name val="Montserrat"/>
      <family val="3"/>
    </font>
    <font>
      <sz val="5"/>
      <color theme="0"/>
      <name val="Montserrat"/>
      <family val="3"/>
    </font>
    <font>
      <sz val="12"/>
      <color theme="0"/>
      <name val="Montserrat"/>
      <family val="3"/>
    </font>
    <font>
      <b/>
      <sz val="5"/>
      <color theme="0"/>
      <name val="Montserrat"/>
      <family val="3"/>
    </font>
    <font>
      <sz val="5"/>
      <color theme="1"/>
      <name val="Montserrat"/>
      <family val="3"/>
    </font>
    <font>
      <sz val="6"/>
      <color theme="1"/>
      <name val="Montserrat"/>
      <family val="3"/>
    </font>
    <font>
      <sz val="6.5"/>
      <color theme="1"/>
      <name val="Montserrat"/>
    </font>
    <font>
      <b/>
      <sz val="12"/>
      <color theme="2" tint="-9.9978637043366805E-2"/>
      <name val="Montserrat"/>
    </font>
    <font>
      <sz val="6"/>
      <name val="Montserrat"/>
    </font>
    <font>
      <b/>
      <sz val="10"/>
      <name val="Tahoma"/>
      <family val="2"/>
    </font>
    <font>
      <sz val="4"/>
      <color theme="0"/>
      <name val="Arial"/>
      <family val="2"/>
    </font>
    <font>
      <sz val="4"/>
      <color theme="0"/>
      <name val="Montserrat"/>
    </font>
    <font>
      <sz val="4"/>
      <color theme="0"/>
      <name val="Arial Unicode MS"/>
    </font>
    <font>
      <sz val="4"/>
      <color theme="0"/>
      <name val="Tahoma"/>
      <family val="2"/>
    </font>
  </fonts>
  <fills count="11">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theme="0"/>
        <bgColor indexed="64"/>
      </patternFill>
    </fill>
    <fill>
      <patternFill patternType="solid">
        <fgColor rgb="FF006600"/>
        <bgColor indexed="64"/>
      </patternFill>
    </fill>
    <fill>
      <patternFill patternType="solid">
        <fgColor theme="2" tint="-9.9978637043366805E-2"/>
        <bgColor rgb="FF000000"/>
      </patternFill>
    </fill>
  </fills>
  <borders count="36">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style="thin">
        <color theme="0"/>
      </left>
      <right style="thin">
        <color theme="0"/>
      </right>
      <top style="thin">
        <color theme="0"/>
      </top>
      <bottom style="thin">
        <color theme="0"/>
      </bottom>
      <diagonal/>
    </border>
    <border>
      <left/>
      <right/>
      <top/>
      <bottom style="thin">
        <color indexed="64"/>
      </bottom>
      <diagonal/>
    </border>
    <border>
      <left style="thin">
        <color theme="0"/>
      </left>
      <right style="thin">
        <color theme="0"/>
      </right>
      <top style="thin">
        <color theme="0"/>
      </top>
      <bottom/>
      <diagonal/>
    </border>
    <border>
      <left style="thin">
        <color indexed="64"/>
      </left>
      <right/>
      <top/>
      <bottom/>
      <diagonal/>
    </border>
    <border>
      <left/>
      <right/>
      <top/>
      <bottom style="thin">
        <color rgb="FF000000"/>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style="thin">
        <color theme="0"/>
      </left>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rgb="FF000000"/>
      </right>
      <top style="thin">
        <color rgb="FF000000"/>
      </top>
      <bottom style="thin">
        <color rgb="FF000000"/>
      </bottom>
      <diagonal/>
    </border>
    <border>
      <left/>
      <right/>
      <top style="thin">
        <color theme="0"/>
      </top>
      <bottom style="thin">
        <color theme="0"/>
      </bottom>
      <diagonal/>
    </border>
  </borders>
  <cellStyleXfs count="29">
    <xf numFmtId="0" fontId="0"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6" fillId="0" borderId="0"/>
    <xf numFmtId="0" fontId="3" fillId="0" borderId="0"/>
    <xf numFmtId="0" fontId="3" fillId="0" borderId="0"/>
    <xf numFmtId="0" fontId="7" fillId="0" borderId="0"/>
    <xf numFmtId="0" fontId="5" fillId="0" borderId="0"/>
    <xf numFmtId="0" fontId="5" fillId="0" borderId="0"/>
    <xf numFmtId="0" fontId="3" fillId="0" borderId="0"/>
    <xf numFmtId="0" fontId="4" fillId="0" borderId="0"/>
    <xf numFmtId="0" fontId="2" fillId="0" borderId="0"/>
    <xf numFmtId="0" fontId="2" fillId="0" borderId="0"/>
    <xf numFmtId="0" fontId="5" fillId="0" borderId="0"/>
    <xf numFmtId="0" fontId="8" fillId="0" borderId="0"/>
    <xf numFmtId="0" fontId="5" fillId="0" borderId="0"/>
    <xf numFmtId="0" fontId="5" fillId="0" borderId="0"/>
    <xf numFmtId="0" fontId="2" fillId="0" borderId="0"/>
    <xf numFmtId="9" fontId="7"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1" fillId="0" borderId="0"/>
    <xf numFmtId="0" fontId="136" fillId="0" borderId="0"/>
    <xf numFmtId="0" fontId="2" fillId="0" borderId="0"/>
  </cellStyleXfs>
  <cellXfs count="653">
    <xf numFmtId="0" fontId="0" fillId="0" borderId="0" xfId="0"/>
    <xf numFmtId="0" fontId="10" fillId="0" borderId="0" xfId="12" applyFont="1"/>
    <xf numFmtId="0" fontId="14" fillId="0" borderId="0" xfId="12" applyFont="1" applyAlignment="1">
      <alignment vertical="center" wrapText="1"/>
    </xf>
    <xf numFmtId="0" fontId="20" fillId="0" borderId="0" xfId="12" applyFont="1"/>
    <xf numFmtId="0" fontId="21" fillId="0" borderId="0" xfId="12" applyFont="1" applyAlignment="1">
      <alignment horizontal="center" vertical="center"/>
    </xf>
    <xf numFmtId="0" fontId="20" fillId="0" borderId="0" xfId="12" applyFont="1" applyAlignment="1">
      <alignment horizontal="justify" vertical="center"/>
    </xf>
    <xf numFmtId="0" fontId="12" fillId="0" borderId="0" xfId="12" applyFont="1"/>
    <xf numFmtId="0" fontId="13" fillId="0" borderId="0" xfId="12" applyFont="1"/>
    <xf numFmtId="0" fontId="9" fillId="0" borderId="0" xfId="12" applyFont="1"/>
    <xf numFmtId="0" fontId="16" fillId="0" borderId="0" xfId="12" applyFont="1"/>
    <xf numFmtId="0" fontId="19" fillId="0" borderId="0" xfId="12" applyFont="1"/>
    <xf numFmtId="0" fontId="26" fillId="0" borderId="0" xfId="12" applyFont="1" applyAlignment="1">
      <alignment horizontal="center" vertical="center" wrapText="1"/>
    </xf>
    <xf numFmtId="17" fontId="10" fillId="0" borderId="0" xfId="12" applyNumberFormat="1" applyFont="1"/>
    <xf numFmtId="0" fontId="27" fillId="0" borderId="0" xfId="12" applyFont="1"/>
    <xf numFmtId="0" fontId="29" fillId="0" borderId="1" xfId="12" applyFont="1" applyBorder="1" applyAlignment="1">
      <alignment horizontal="center"/>
    </xf>
    <xf numFmtId="0" fontId="29" fillId="0" borderId="0" xfId="12" applyFont="1" applyAlignment="1">
      <alignment horizontal="center"/>
    </xf>
    <xf numFmtId="0" fontId="29" fillId="0" borderId="2" xfId="12" applyFont="1" applyBorder="1" applyAlignment="1">
      <alignment horizontal="center"/>
    </xf>
    <xf numFmtId="0" fontId="29" fillId="0" borderId="1" xfId="12" applyFont="1" applyBorder="1"/>
    <xf numFmtId="0" fontId="29" fillId="0" borderId="0" xfId="12" applyFont="1" applyAlignment="1">
      <alignment vertical="center" wrapText="1"/>
    </xf>
    <xf numFmtId="0" fontId="29" fillId="0" borderId="0" xfId="12" applyFont="1" applyAlignment="1">
      <alignment horizontal="center" vertical="center" wrapText="1"/>
    </xf>
    <xf numFmtId="0" fontId="29" fillId="0" borderId="0" xfId="12" applyFont="1"/>
    <xf numFmtId="0" fontId="29" fillId="0" borderId="0" xfId="12" applyFont="1" applyAlignment="1">
      <alignment horizontal="justify" vertical="center" wrapText="1"/>
    </xf>
    <xf numFmtId="3" fontId="29" fillId="0" borderId="0" xfId="12" applyNumberFormat="1" applyFont="1" applyAlignment="1">
      <alignment horizontal="right" vertical="center" wrapText="1"/>
    </xf>
    <xf numFmtId="0" fontId="29" fillId="0" borderId="0" xfId="12" applyFont="1" applyAlignment="1">
      <alignment horizontal="right" vertical="center" wrapText="1"/>
    </xf>
    <xf numFmtId="2" fontId="29" fillId="0" borderId="0" xfId="12" applyNumberFormat="1" applyFont="1" applyAlignment="1">
      <alignment horizontal="right" vertical="center" wrapText="1"/>
    </xf>
    <xf numFmtId="0" fontId="29" fillId="0" borderId="2" xfId="12" applyFont="1" applyBorder="1"/>
    <xf numFmtId="2" fontId="29" fillId="0" borderId="0" xfId="12" applyNumberFormat="1" applyFont="1" applyAlignment="1">
      <alignment horizontal="center" vertical="center" wrapText="1"/>
    </xf>
    <xf numFmtId="0" fontId="29" fillId="0" borderId="0" xfId="12" applyFont="1" applyAlignment="1">
      <alignment horizontal="center" vertical="center"/>
    </xf>
    <xf numFmtId="2" fontId="29" fillId="0" borderId="0" xfId="12" applyNumberFormat="1" applyFont="1" applyAlignment="1">
      <alignment horizontal="center" vertical="center"/>
    </xf>
    <xf numFmtId="10" fontId="29" fillId="0" borderId="0" xfId="12" applyNumberFormat="1" applyFont="1" applyAlignment="1">
      <alignment horizontal="right" vertical="center" wrapText="1"/>
    </xf>
    <xf numFmtId="0" fontId="29" fillId="0" borderId="1" xfId="12" quotePrefix="1" applyFont="1" applyBorder="1" applyAlignment="1">
      <alignment horizontal="left"/>
    </xf>
    <xf numFmtId="3" fontId="29" fillId="0" borderId="0" xfId="12" applyNumberFormat="1" applyFont="1"/>
    <xf numFmtId="0" fontId="29" fillId="0" borderId="3" xfId="12" quotePrefix="1" applyFont="1" applyBorder="1" applyAlignment="1">
      <alignment horizontal="left"/>
    </xf>
    <xf numFmtId="0" fontId="29" fillId="0" borderId="4" xfId="12" applyFont="1" applyBorder="1"/>
    <xf numFmtId="3" fontId="29" fillId="0" borderId="4" xfId="12" applyNumberFormat="1" applyFont="1" applyBorder="1"/>
    <xf numFmtId="0" fontId="29" fillId="0" borderId="4" xfId="12" applyFont="1" applyBorder="1" applyAlignment="1">
      <alignment horizontal="center"/>
    </xf>
    <xf numFmtId="0" fontId="29" fillId="0" borderId="4" xfId="12" applyFont="1" applyBorder="1" applyAlignment="1">
      <alignment horizontal="left"/>
    </xf>
    <xf numFmtId="2" fontId="29" fillId="0" borderId="4" xfId="12" applyNumberFormat="1" applyFont="1" applyBorder="1"/>
    <xf numFmtId="0" fontId="29" fillId="0" borderId="5" xfId="12" applyFont="1" applyBorder="1"/>
    <xf numFmtId="0" fontId="29" fillId="0" borderId="0" xfId="12" quotePrefix="1" applyFont="1" applyAlignment="1">
      <alignment horizontal="left"/>
    </xf>
    <xf numFmtId="0" fontId="29" fillId="0" borderId="0" xfId="12" applyFont="1" applyAlignment="1">
      <alignment horizontal="left"/>
    </xf>
    <xf numFmtId="0" fontId="30" fillId="0" borderId="0" xfId="12" applyFont="1" applyAlignment="1">
      <alignment horizontal="centerContinuous"/>
    </xf>
    <xf numFmtId="0" fontId="29" fillId="0" borderId="6" xfId="12" applyFont="1" applyBorder="1" applyAlignment="1">
      <alignment horizontal="center"/>
    </xf>
    <xf numFmtId="0" fontId="29" fillId="0" borderId="7" xfId="12" applyFont="1" applyBorder="1" applyAlignment="1">
      <alignment horizontal="center"/>
    </xf>
    <xf numFmtId="0" fontId="29" fillId="0" borderId="7" xfId="12" applyFont="1" applyBorder="1" applyAlignment="1">
      <alignment horizontal="right" vertical="center"/>
    </xf>
    <xf numFmtId="0" fontId="30" fillId="0" borderId="7" xfId="12" applyFont="1" applyBorder="1"/>
    <xf numFmtId="0" fontId="29" fillId="0" borderId="7" xfId="12" applyFont="1" applyBorder="1" applyAlignment="1">
      <alignment vertical="center"/>
    </xf>
    <xf numFmtId="0" fontId="29" fillId="0" borderId="8" xfId="12" applyFont="1" applyBorder="1" applyAlignment="1">
      <alignment vertical="center"/>
    </xf>
    <xf numFmtId="0" fontId="29" fillId="0" borderId="0" xfId="12" applyFont="1" applyAlignment="1">
      <alignment horizontal="centerContinuous"/>
    </xf>
    <xf numFmtId="0" fontId="29" fillId="0" borderId="8" xfId="12" applyFont="1" applyBorder="1" applyAlignment="1">
      <alignment horizontal="center"/>
    </xf>
    <xf numFmtId="0" fontId="29" fillId="0" borderId="0" xfId="12" applyFont="1" applyAlignment="1">
      <alignment horizontal="right" vertical="center"/>
    </xf>
    <xf numFmtId="0" fontId="30" fillId="0" borderId="0" xfId="12" applyFont="1" applyAlignment="1">
      <alignment horizontal="center"/>
    </xf>
    <xf numFmtId="0" fontId="29" fillId="0" borderId="2" xfId="12" applyFont="1" applyBorder="1" applyAlignment="1">
      <alignment vertical="center"/>
    </xf>
    <xf numFmtId="0" fontId="30" fillId="0" borderId="0" xfId="12" applyFont="1"/>
    <xf numFmtId="0" fontId="29" fillId="0" borderId="2" xfId="12" applyFont="1" applyBorder="1" applyAlignment="1">
      <alignment horizontal="center" vertical="center"/>
    </xf>
    <xf numFmtId="3" fontId="29" fillId="0" borderId="0" xfId="12" applyNumberFormat="1" applyFont="1" applyAlignment="1">
      <alignment horizontal="right" vertical="center"/>
    </xf>
    <xf numFmtId="0" fontId="30" fillId="0" borderId="0" xfId="12" applyFont="1" applyAlignment="1">
      <alignment vertical="center"/>
    </xf>
    <xf numFmtId="3" fontId="29" fillId="0" borderId="0" xfId="12" applyNumberFormat="1" applyFont="1" applyAlignment="1">
      <alignment vertical="center"/>
    </xf>
    <xf numFmtId="3" fontId="29" fillId="0" borderId="2" xfId="12" applyNumberFormat="1" applyFont="1" applyBorder="1" applyAlignment="1">
      <alignment horizontal="center"/>
    </xf>
    <xf numFmtId="3" fontId="29" fillId="0" borderId="1" xfId="12" applyNumberFormat="1" applyFont="1" applyBorder="1"/>
    <xf numFmtId="0" fontId="30" fillId="0" borderId="0" xfId="12" applyFont="1" applyAlignment="1">
      <alignment horizontal="justify" vertical="center" wrapText="1"/>
    </xf>
    <xf numFmtId="3" fontId="31" fillId="0" borderId="0" xfId="12" applyNumberFormat="1" applyFont="1"/>
    <xf numFmtId="0" fontId="29" fillId="0" borderId="0" xfId="12" applyFont="1" applyAlignment="1">
      <alignment horizontal="left" vertical="center" wrapText="1"/>
    </xf>
    <xf numFmtId="0" fontId="30" fillId="0" borderId="0" xfId="12" applyFont="1" applyAlignment="1">
      <alignment horizontal="left" vertical="center" wrapText="1"/>
    </xf>
    <xf numFmtId="0" fontId="32" fillId="0" borderId="0" xfId="12" applyFont="1" applyAlignment="1">
      <alignment vertical="center"/>
    </xf>
    <xf numFmtId="0" fontId="30" fillId="0" borderId="0" xfId="12" applyFont="1" applyAlignment="1">
      <alignment horizontal="left"/>
    </xf>
    <xf numFmtId="0" fontId="29" fillId="0" borderId="0" xfId="12" applyFont="1" applyAlignment="1">
      <alignment vertical="center"/>
    </xf>
    <xf numFmtId="3" fontId="29" fillId="0" borderId="2" xfId="12" applyNumberFormat="1" applyFont="1" applyBorder="1"/>
    <xf numFmtId="0" fontId="29" fillId="0" borderId="3" xfId="12" applyFont="1" applyBorder="1" applyAlignment="1">
      <alignment horizontal="centerContinuous"/>
    </xf>
    <xf numFmtId="3" fontId="29" fillId="0" borderId="5" xfId="12" applyNumberFormat="1" applyFont="1" applyBorder="1"/>
    <xf numFmtId="0" fontId="29" fillId="0" borderId="0" xfId="12" applyFont="1" applyAlignment="1">
      <alignment horizontal="right"/>
    </xf>
    <xf numFmtId="0" fontId="29" fillId="0" borderId="3" xfId="12" applyFont="1" applyBorder="1" applyAlignment="1">
      <alignment horizontal="right"/>
    </xf>
    <xf numFmtId="0" fontId="29" fillId="0" borderId="4" xfId="12" applyFont="1" applyBorder="1" applyAlignment="1">
      <alignment vertical="top" wrapText="1"/>
    </xf>
    <xf numFmtId="0" fontId="32" fillId="0" borderId="4" xfId="12" applyFont="1" applyBorder="1" applyAlignment="1">
      <alignment horizontal="right"/>
    </xf>
    <xf numFmtId="0" fontId="33" fillId="0" borderId="0" xfId="12" applyFont="1" applyAlignment="1">
      <alignment horizontal="centerContinuous"/>
    </xf>
    <xf numFmtId="0" fontId="33" fillId="0" borderId="0" xfId="12" applyFont="1" applyAlignment="1">
      <alignment horizontal="left"/>
    </xf>
    <xf numFmtId="0" fontId="33" fillId="0" borderId="0" xfId="12" quotePrefix="1" applyFont="1" applyAlignment="1">
      <alignment horizontal="left"/>
    </xf>
    <xf numFmtId="0" fontId="33" fillId="0" borderId="0" xfId="12" applyFont="1" applyAlignment="1">
      <alignment horizontal="right"/>
    </xf>
    <xf numFmtId="3" fontId="33" fillId="0" borderId="0" xfId="12" applyNumberFormat="1" applyFont="1" applyAlignment="1">
      <alignment horizontal="right"/>
    </xf>
    <xf numFmtId="0" fontId="33" fillId="0" borderId="0" xfId="12" applyFont="1" applyAlignment="1">
      <alignment horizontal="center"/>
    </xf>
    <xf numFmtId="0" fontId="29" fillId="0" borderId="2" xfId="12" quotePrefix="1" applyFont="1" applyBorder="1"/>
    <xf numFmtId="0" fontId="33" fillId="0" borderId="0" xfId="12" applyFont="1"/>
    <xf numFmtId="0" fontId="29" fillId="0" borderId="2" xfId="12" quotePrefix="1" applyFont="1" applyBorder="1" applyAlignment="1">
      <alignment horizontal="left"/>
    </xf>
    <xf numFmtId="0" fontId="29" fillId="0" borderId="3" xfId="12" applyFont="1" applyBorder="1"/>
    <xf numFmtId="0" fontId="29" fillId="0" borderId="6" xfId="12" applyFont="1" applyBorder="1"/>
    <xf numFmtId="0" fontId="29" fillId="0" borderId="7" xfId="12" applyFont="1" applyBorder="1" applyAlignment="1">
      <alignment horizontal="left"/>
    </xf>
    <xf numFmtId="0" fontId="29" fillId="0" borderId="7" xfId="12" quotePrefix="1" applyFont="1" applyBorder="1" applyAlignment="1">
      <alignment horizontal="left"/>
    </xf>
    <xf numFmtId="3" fontId="29" fillId="0" borderId="7" xfId="12" applyNumberFormat="1" applyFont="1" applyBorder="1" applyAlignment="1">
      <alignment horizontal="right"/>
    </xf>
    <xf numFmtId="3" fontId="29" fillId="0" borderId="0" xfId="12" applyNumberFormat="1" applyFont="1" applyAlignment="1">
      <alignment horizontal="left"/>
    </xf>
    <xf numFmtId="3" fontId="29" fillId="0" borderId="0" xfId="12" applyNumberFormat="1" applyFont="1" applyAlignment="1">
      <alignment horizontal="right"/>
    </xf>
    <xf numFmtId="0" fontId="35" fillId="0" borderId="0" xfId="12" applyFont="1"/>
    <xf numFmtId="0" fontId="36" fillId="0" borderId="0" xfId="12" applyFont="1" applyAlignment="1">
      <alignment horizontal="center" vertical="center"/>
    </xf>
    <xf numFmtId="0" fontId="38" fillId="0" borderId="0" xfId="12" applyFont="1" applyAlignment="1">
      <alignment horizontal="justify" vertical="center" wrapText="1"/>
    </xf>
    <xf numFmtId="0" fontId="39" fillId="0" borderId="0" xfId="12" applyFont="1" applyAlignment="1">
      <alignment horizontal="center" vertical="center" wrapText="1"/>
    </xf>
    <xf numFmtId="0" fontId="35" fillId="0" borderId="0" xfId="12" applyFont="1" applyAlignment="1">
      <alignment horizontal="justify" vertical="center"/>
    </xf>
    <xf numFmtId="0" fontId="39" fillId="0" borderId="0" xfId="12" applyFont="1" applyAlignment="1">
      <alignment horizontal="center" vertical="center"/>
    </xf>
    <xf numFmtId="0" fontId="38" fillId="0" borderId="0" xfId="12" applyFont="1" applyAlignment="1">
      <alignment horizontal="justify" vertical="center"/>
    </xf>
    <xf numFmtId="0" fontId="41" fillId="0" borderId="0" xfId="12" applyFont="1" applyAlignment="1">
      <alignment horizontal="justify" vertical="center"/>
    </xf>
    <xf numFmtId="0" fontId="42" fillId="0" borderId="9" xfId="12" applyFont="1" applyBorder="1" applyAlignment="1">
      <alignment horizontal="justify"/>
    </xf>
    <xf numFmtId="0" fontId="29" fillId="0" borderId="0" xfId="12" quotePrefix="1" applyFont="1" applyAlignment="1">
      <alignment vertical="center" wrapText="1"/>
    </xf>
    <xf numFmtId="3" fontId="29" fillId="0" borderId="0" xfId="12" quotePrefix="1" applyNumberFormat="1" applyFont="1" applyAlignment="1">
      <alignment vertical="center" wrapText="1"/>
    </xf>
    <xf numFmtId="0" fontId="30" fillId="0" borderId="0" xfId="12" applyFont="1" applyAlignment="1">
      <alignment vertical="center" wrapText="1"/>
    </xf>
    <xf numFmtId="0" fontId="29" fillId="0" borderId="0" xfId="12" quotePrefix="1" applyFont="1"/>
    <xf numFmtId="0" fontId="29" fillId="0" borderId="0" xfId="12" quotePrefix="1" applyFont="1" applyAlignment="1">
      <alignment horizontal="right"/>
    </xf>
    <xf numFmtId="0" fontId="29" fillId="0" borderId="7" xfId="12" applyFont="1" applyBorder="1"/>
    <xf numFmtId="0" fontId="29" fillId="0" borderId="5" xfId="12" quotePrefix="1" applyFont="1" applyBorder="1"/>
    <xf numFmtId="0" fontId="11" fillId="0" borderId="0" xfId="12" applyFont="1" applyAlignment="1">
      <alignment vertical="center"/>
    </xf>
    <xf numFmtId="0" fontId="11" fillId="0" borderId="0" xfId="12" applyFont="1" applyAlignment="1">
      <alignment vertical="center" wrapText="1"/>
    </xf>
    <xf numFmtId="0" fontId="17" fillId="0" borderId="0" xfId="12" applyFont="1" applyAlignment="1">
      <alignment vertical="center" wrapText="1"/>
    </xf>
    <xf numFmtId="0" fontId="24" fillId="0" borderId="0" xfId="12" applyFont="1" applyAlignment="1">
      <alignment vertical="center" wrapText="1"/>
    </xf>
    <xf numFmtId="0" fontId="18" fillId="0" borderId="0" xfId="12" applyFont="1" applyAlignment="1">
      <alignment vertical="center" wrapText="1"/>
    </xf>
    <xf numFmtId="0" fontId="25" fillId="0" borderId="0" xfId="12" applyFont="1" applyAlignment="1">
      <alignment vertical="center" wrapText="1"/>
    </xf>
    <xf numFmtId="0" fontId="15" fillId="0" borderId="0" xfId="12" applyFont="1"/>
    <xf numFmtId="0" fontId="45" fillId="0" borderId="0" xfId="0" applyFont="1"/>
    <xf numFmtId="0" fontId="45" fillId="0" borderId="0" xfId="0" applyFont="1" applyAlignment="1">
      <alignment vertical="center" wrapText="1"/>
    </xf>
    <xf numFmtId="0" fontId="47" fillId="0" borderId="0" xfId="0" applyFont="1" applyAlignment="1">
      <alignment horizontal="center" vertical="center" wrapText="1"/>
    </xf>
    <xf numFmtId="0" fontId="47" fillId="0" borderId="0" xfId="0" applyFont="1" applyAlignment="1">
      <alignment vertical="center" wrapText="1"/>
    </xf>
    <xf numFmtId="3" fontId="47" fillId="0" borderId="0" xfId="0" applyNumberFormat="1" applyFont="1" applyAlignment="1">
      <alignment horizontal="center" vertical="center" wrapText="1"/>
    </xf>
    <xf numFmtId="10" fontId="47" fillId="0" borderId="0" xfId="0" applyNumberFormat="1" applyFont="1" applyAlignment="1">
      <alignment horizontal="center" vertical="center" wrapText="1"/>
    </xf>
    <xf numFmtId="9" fontId="47" fillId="0" borderId="0" xfId="0" applyNumberFormat="1" applyFont="1" applyAlignment="1">
      <alignment horizontal="center" vertical="center" wrapText="1"/>
    </xf>
    <xf numFmtId="0" fontId="48" fillId="0" borderId="0" xfId="0" applyFont="1" applyAlignment="1">
      <alignment vertical="center" wrapText="1"/>
    </xf>
    <xf numFmtId="0" fontId="50" fillId="0" borderId="0" xfId="0" applyFont="1"/>
    <xf numFmtId="0" fontId="48" fillId="0" borderId="0" xfId="0" applyFont="1"/>
    <xf numFmtId="0" fontId="56" fillId="0" borderId="0" xfId="0" applyFont="1"/>
    <xf numFmtId="0" fontId="56" fillId="0" borderId="0" xfId="0" applyFont="1" applyAlignment="1">
      <alignment vertical="center" wrapText="1"/>
    </xf>
    <xf numFmtId="0" fontId="50" fillId="0" borderId="0" xfId="0" applyFont="1" applyAlignment="1">
      <alignment vertical="center" wrapText="1"/>
    </xf>
    <xf numFmtId="0" fontId="57" fillId="0" borderId="0" xfId="0" applyFont="1" applyAlignment="1">
      <alignment horizontal="center" vertical="center" wrapText="1"/>
    </xf>
    <xf numFmtId="0" fontId="51" fillId="0" borderId="13" xfId="0" applyFont="1" applyBorder="1" applyAlignment="1">
      <alignment vertical="center" wrapText="1"/>
    </xf>
    <xf numFmtId="0" fontId="51" fillId="0" borderId="12" xfId="0" applyFont="1" applyBorder="1" applyAlignment="1">
      <alignment horizontal="right" vertical="center" wrapText="1"/>
    </xf>
    <xf numFmtId="0" fontId="51" fillId="0" borderId="14" xfId="0" applyFont="1" applyBorder="1" applyAlignment="1">
      <alignment horizontal="right" vertical="center" wrapText="1"/>
    </xf>
    <xf numFmtId="0" fontId="49" fillId="0" borderId="14" xfId="0" applyFont="1" applyBorder="1" applyAlignment="1">
      <alignment horizontal="right" vertical="center" wrapText="1"/>
    </xf>
    <xf numFmtId="3" fontId="51" fillId="0" borderId="14" xfId="0" applyNumberFormat="1" applyFont="1" applyBorder="1" applyAlignment="1">
      <alignment horizontal="right" vertical="center" wrapText="1"/>
    </xf>
    <xf numFmtId="3" fontId="49" fillId="0" borderId="14" xfId="0" applyNumberFormat="1" applyFont="1" applyBorder="1" applyAlignment="1">
      <alignment horizontal="right" vertical="center" wrapText="1"/>
    </xf>
    <xf numFmtId="0" fontId="51" fillId="0" borderId="15" xfId="0" applyFont="1" applyBorder="1" applyAlignment="1">
      <alignment horizontal="right" vertical="center" wrapText="1"/>
    </xf>
    <xf numFmtId="3" fontId="49" fillId="0" borderId="12" xfId="0" applyNumberFormat="1" applyFont="1" applyBorder="1" applyAlignment="1">
      <alignment horizontal="right" vertical="center" wrapText="1"/>
    </xf>
    <xf numFmtId="3" fontId="51" fillId="0" borderId="12" xfId="0" applyNumberFormat="1" applyFont="1" applyBorder="1" applyAlignment="1">
      <alignment horizontal="right" vertical="center" wrapText="1"/>
    </xf>
    <xf numFmtId="0" fontId="49" fillId="0" borderId="12" xfId="0" applyFont="1" applyBorder="1" applyAlignment="1">
      <alignment horizontal="right" vertical="center" wrapText="1"/>
    </xf>
    <xf numFmtId="0" fontId="50" fillId="0" borderId="16" xfId="0" applyFont="1" applyBorder="1" applyAlignment="1">
      <alignment vertical="center" wrapText="1"/>
    </xf>
    <xf numFmtId="0" fontId="49" fillId="6" borderId="15" xfId="0" applyFont="1" applyFill="1" applyBorder="1" applyAlignment="1">
      <alignment horizontal="right" vertical="center" wrapText="1"/>
    </xf>
    <xf numFmtId="0" fontId="58" fillId="0" borderId="0" xfId="0" applyFont="1"/>
    <xf numFmtId="0" fontId="49" fillId="7" borderId="13" xfId="0" applyFont="1" applyFill="1" applyBorder="1" applyAlignment="1">
      <alignment horizontal="right" vertical="center" wrapText="1"/>
    </xf>
    <xf numFmtId="3" fontId="49" fillId="7" borderId="12" xfId="0" applyNumberFormat="1" applyFont="1" applyFill="1" applyBorder="1" applyAlignment="1">
      <alignment horizontal="right" vertical="center" wrapText="1"/>
    </xf>
    <xf numFmtId="3" fontId="49" fillId="7" borderId="14" xfId="0" applyNumberFormat="1" applyFont="1" applyFill="1" applyBorder="1" applyAlignment="1">
      <alignment horizontal="right" vertical="center" wrapText="1"/>
    </xf>
    <xf numFmtId="0" fontId="49" fillId="7" borderId="14" xfId="0" applyFont="1" applyFill="1" applyBorder="1" applyAlignment="1">
      <alignment horizontal="right" vertical="center" wrapText="1"/>
    </xf>
    <xf numFmtId="0" fontId="49" fillId="7" borderId="15" xfId="0" applyFont="1" applyFill="1" applyBorder="1" applyAlignment="1">
      <alignment horizontal="right" vertical="center" wrapText="1"/>
    </xf>
    <xf numFmtId="0" fontId="49" fillId="7" borderId="13" xfId="0" applyFont="1" applyFill="1" applyBorder="1" applyAlignment="1">
      <alignment horizontal="left" vertical="center" wrapText="1"/>
    </xf>
    <xf numFmtId="0" fontId="60" fillId="0" borderId="0" xfId="0" applyFont="1" applyAlignment="1">
      <alignment horizontal="center" vertical="center" wrapText="1"/>
    </xf>
    <xf numFmtId="0" fontId="60" fillId="0" borderId="0" xfId="0" applyFont="1" applyAlignment="1">
      <alignment vertical="center" wrapText="1"/>
    </xf>
    <xf numFmtId="3" fontId="60" fillId="0" borderId="0" xfId="0" applyNumberFormat="1" applyFont="1" applyAlignment="1">
      <alignment horizontal="center" vertical="center" wrapText="1"/>
    </xf>
    <xf numFmtId="0" fontId="60" fillId="0" borderId="0" xfId="0" applyFont="1" applyAlignment="1">
      <alignment horizontal="left" vertical="center" wrapText="1"/>
    </xf>
    <xf numFmtId="0" fontId="62" fillId="0" borderId="0" xfId="0" applyFont="1"/>
    <xf numFmtId="0" fontId="64" fillId="0" borderId="0" xfId="0" applyFont="1" applyAlignment="1">
      <alignment vertical="center" wrapText="1"/>
    </xf>
    <xf numFmtId="0" fontId="66" fillId="0" borderId="0" xfId="0" applyFont="1" applyAlignment="1">
      <alignment horizontal="center" vertical="center" wrapText="1"/>
    </xf>
    <xf numFmtId="0" fontId="50" fillId="0" borderId="0" xfId="0" applyFont="1" applyAlignment="1">
      <alignment horizontal="center" vertical="center" wrapText="1"/>
    </xf>
    <xf numFmtId="0" fontId="67" fillId="0" borderId="13" xfId="0" applyFont="1" applyBorder="1" applyAlignment="1">
      <alignment horizontal="center" vertical="center" wrapText="1"/>
    </xf>
    <xf numFmtId="3" fontId="52" fillId="0" borderId="13" xfId="0" applyNumberFormat="1" applyFont="1" applyBorder="1" applyAlignment="1">
      <alignment horizontal="right" vertical="center" wrapText="1"/>
    </xf>
    <xf numFmtId="0" fontId="67" fillId="0" borderId="13" xfId="0" applyFont="1" applyBorder="1" applyAlignment="1">
      <alignment horizontal="right" vertical="center" wrapText="1"/>
    </xf>
    <xf numFmtId="3" fontId="67" fillId="0" borderId="13" xfId="0" applyNumberFormat="1" applyFont="1" applyBorder="1" applyAlignment="1">
      <alignment horizontal="right" vertical="center" wrapText="1"/>
    </xf>
    <xf numFmtId="0" fontId="52" fillId="0" borderId="0" xfId="0" applyFont="1"/>
    <xf numFmtId="3" fontId="67" fillId="7" borderId="13" xfId="0" applyNumberFormat="1" applyFont="1" applyFill="1" applyBorder="1" applyAlignment="1">
      <alignment horizontal="right" vertical="center" wrapText="1"/>
    </xf>
    <xf numFmtId="0" fontId="67" fillId="7" borderId="13" xfId="0" applyFont="1" applyFill="1" applyBorder="1" applyAlignment="1">
      <alignment horizontal="right" vertical="center" wrapText="1"/>
    </xf>
    <xf numFmtId="0" fontId="70" fillId="0" borderId="0" xfId="0" applyFont="1" applyAlignment="1">
      <alignment vertical="center" wrapText="1"/>
    </xf>
    <xf numFmtId="3" fontId="70" fillId="0" borderId="0" xfId="0" applyNumberFormat="1" applyFont="1" applyAlignment="1">
      <alignment vertical="center" wrapText="1"/>
    </xf>
    <xf numFmtId="0" fontId="71" fillId="0" borderId="0" xfId="0" applyFont="1" applyAlignment="1">
      <alignment vertical="center" wrapText="1"/>
    </xf>
    <xf numFmtId="0" fontId="69" fillId="0" borderId="0" xfId="0" applyFont="1" applyAlignment="1">
      <alignment horizontal="center" vertical="center" wrapText="1"/>
    </xf>
    <xf numFmtId="0" fontId="72" fillId="0" borderId="0" xfId="0" applyFont="1" applyAlignment="1">
      <alignment vertical="center" wrapText="1"/>
    </xf>
    <xf numFmtId="3" fontId="72" fillId="0" borderId="0" xfId="0" applyNumberFormat="1" applyFont="1" applyAlignment="1">
      <alignment horizontal="center" vertical="center" wrapText="1"/>
    </xf>
    <xf numFmtId="0" fontId="72" fillId="0" borderId="0" xfId="0" applyFont="1" applyAlignment="1">
      <alignment vertical="top" wrapText="1"/>
    </xf>
    <xf numFmtId="0" fontId="72" fillId="0" borderId="0" xfId="0" applyFont="1" applyAlignment="1">
      <alignment horizontal="center" vertical="center" wrapText="1"/>
    </xf>
    <xf numFmtId="0" fontId="69" fillId="0" borderId="0" xfId="0" applyFont="1" applyAlignment="1">
      <alignment horizontal="left"/>
    </xf>
    <xf numFmtId="0" fontId="50" fillId="0" borderId="0" xfId="0" applyFont="1" applyAlignment="1">
      <alignment horizontal="left"/>
    </xf>
    <xf numFmtId="0" fontId="73" fillId="0" borderId="0" xfId="0" applyFont="1" applyAlignment="1">
      <alignment horizontal="left"/>
    </xf>
    <xf numFmtId="0" fontId="9" fillId="0" borderId="0" xfId="0" applyFont="1" applyAlignment="1">
      <alignment horizontal="center" vertical="center" wrapText="1"/>
    </xf>
    <xf numFmtId="0" fontId="74" fillId="0" borderId="0" xfId="0" applyFont="1" applyAlignment="1">
      <alignment horizontal="center" vertical="center" wrapText="1"/>
    </xf>
    <xf numFmtId="0" fontId="74" fillId="0" borderId="0" xfId="0" applyFont="1" applyAlignment="1">
      <alignment vertical="center" wrapText="1"/>
    </xf>
    <xf numFmtId="0" fontId="75" fillId="0" borderId="0" xfId="0" applyFont="1" applyAlignment="1">
      <alignment horizontal="left"/>
    </xf>
    <xf numFmtId="0" fontId="49" fillId="0" borderId="0" xfId="0" applyFont="1" applyAlignment="1">
      <alignment horizontal="right"/>
    </xf>
    <xf numFmtId="0" fontId="49" fillId="0" borderId="0" xfId="0" applyFont="1" applyAlignment="1">
      <alignment horizontal="center"/>
    </xf>
    <xf numFmtId="3" fontId="49" fillId="0" borderId="0" xfId="0" applyNumberFormat="1" applyFont="1" applyAlignment="1">
      <alignment horizontal="center"/>
    </xf>
    <xf numFmtId="0" fontId="2" fillId="0" borderId="0" xfId="0" applyFont="1"/>
    <xf numFmtId="0" fontId="49" fillId="0" borderId="13" xfId="0" applyFont="1" applyBorder="1" applyAlignment="1">
      <alignment vertical="center" wrapText="1"/>
    </xf>
    <xf numFmtId="0" fontId="49" fillId="0" borderId="15" xfId="0" applyFont="1" applyBorder="1" applyAlignment="1">
      <alignment horizontal="right" vertical="center" wrapText="1"/>
    </xf>
    <xf numFmtId="0" fontId="49" fillId="7" borderId="12" xfId="0" applyFont="1" applyFill="1" applyBorder="1" applyAlignment="1">
      <alignment horizontal="right" vertical="center" wrapText="1"/>
    </xf>
    <xf numFmtId="0" fontId="50" fillId="0" borderId="0" xfId="0" applyFont="1" applyAlignment="1">
      <alignment horizontal="right" vertical="center" wrapText="1"/>
    </xf>
    <xf numFmtId="0" fontId="49" fillId="0" borderId="0" xfId="0" applyFont="1" applyAlignment="1">
      <alignment horizontal="left" vertical="center" wrapText="1"/>
    </xf>
    <xf numFmtId="0" fontId="49" fillId="0" borderId="0" xfId="0" applyFont="1" applyAlignment="1">
      <alignment horizontal="center" vertical="center" wrapText="1"/>
    </xf>
    <xf numFmtId="0" fontId="77" fillId="0" borderId="0" xfId="0" applyFont="1" applyAlignment="1">
      <alignment vertical="center" wrapText="1"/>
    </xf>
    <xf numFmtId="0" fontId="49" fillId="0" borderId="16" xfId="0" applyFont="1" applyBorder="1" applyAlignment="1">
      <alignment horizontal="center" vertical="center" wrapText="1"/>
    </xf>
    <xf numFmtId="0" fontId="78" fillId="0" borderId="0" xfId="0" applyFont="1" applyAlignment="1">
      <alignment horizontal="center" vertical="center" wrapText="1"/>
    </xf>
    <xf numFmtId="0" fontId="78" fillId="0" borderId="0" xfId="0" applyFont="1" applyAlignment="1">
      <alignment vertical="center" wrapText="1"/>
    </xf>
    <xf numFmtId="3" fontId="78" fillId="0" borderId="0" xfId="0" applyNumberFormat="1" applyFont="1" applyAlignment="1">
      <alignment horizontal="center" vertical="center" wrapText="1"/>
    </xf>
    <xf numFmtId="0" fontId="80" fillId="0" borderId="0" xfId="0" applyFont="1" applyAlignment="1">
      <alignment vertical="center" wrapText="1"/>
    </xf>
    <xf numFmtId="0" fontId="82" fillId="0" borderId="0" xfId="0" applyFont="1"/>
    <xf numFmtId="0" fontId="49" fillId="0" borderId="0" xfId="0" applyFont="1" applyAlignment="1">
      <alignment vertical="center" wrapText="1"/>
    </xf>
    <xf numFmtId="0" fontId="67" fillId="0" borderId="0" xfId="0" applyFont="1" applyAlignment="1">
      <alignment horizontal="center" vertical="center" wrapText="1"/>
    </xf>
    <xf numFmtId="0" fontId="53" fillId="0" borderId="0" xfId="0" applyFont="1" applyAlignment="1">
      <alignment horizontal="right" vertical="center" wrapText="1"/>
    </xf>
    <xf numFmtId="0" fontId="84" fillId="0" borderId="0" xfId="0" applyFont="1"/>
    <xf numFmtId="0" fontId="53" fillId="7" borderId="13" xfId="0" applyFont="1" applyFill="1" applyBorder="1" applyAlignment="1">
      <alignment horizontal="center" vertical="center" wrapText="1"/>
    </xf>
    <xf numFmtId="3" fontId="53" fillId="7" borderId="12" xfId="0" applyNumberFormat="1" applyFont="1" applyFill="1" applyBorder="1" applyAlignment="1">
      <alignment horizontal="right" vertical="center" wrapText="1"/>
    </xf>
    <xf numFmtId="0" fontId="53" fillId="7" borderId="14" xfId="0" applyFont="1" applyFill="1" applyBorder="1" applyAlignment="1">
      <alignment horizontal="right" vertical="center" wrapText="1"/>
    </xf>
    <xf numFmtId="10" fontId="53" fillId="7" borderId="15" xfId="0" applyNumberFormat="1" applyFont="1" applyFill="1" applyBorder="1" applyAlignment="1">
      <alignment horizontal="right" vertical="center" wrapText="1"/>
    </xf>
    <xf numFmtId="0" fontId="53" fillId="7" borderId="12" xfId="0" applyFont="1" applyFill="1" applyBorder="1" applyAlignment="1">
      <alignment horizontal="right" vertical="center" wrapText="1"/>
    </xf>
    <xf numFmtId="3" fontId="53" fillId="7" borderId="14" xfId="0" applyNumberFormat="1" applyFont="1" applyFill="1" applyBorder="1" applyAlignment="1">
      <alignment horizontal="right" vertical="center" wrapText="1"/>
    </xf>
    <xf numFmtId="3" fontId="53" fillId="7" borderId="13" xfId="0" applyNumberFormat="1" applyFont="1" applyFill="1" applyBorder="1" applyAlignment="1">
      <alignment horizontal="right" vertical="center" wrapText="1"/>
    </xf>
    <xf numFmtId="0" fontId="53" fillId="7" borderId="13" xfId="0" applyFont="1" applyFill="1" applyBorder="1" applyAlignment="1">
      <alignment horizontal="right" vertical="center" wrapText="1"/>
    </xf>
    <xf numFmtId="0" fontId="53" fillId="0" borderId="13" xfId="0" applyFont="1" applyBorder="1" applyAlignment="1">
      <alignment horizontal="center" vertical="center" wrapText="1"/>
    </xf>
    <xf numFmtId="3" fontId="53" fillId="0" borderId="12" xfId="0" applyNumberFormat="1" applyFont="1" applyBorder="1" applyAlignment="1">
      <alignment horizontal="right" vertical="center" wrapText="1"/>
    </xf>
    <xf numFmtId="3" fontId="53" fillId="0" borderId="14" xfId="0" applyNumberFormat="1" applyFont="1" applyBorder="1" applyAlignment="1">
      <alignment horizontal="right" vertical="center" wrapText="1"/>
    </xf>
    <xf numFmtId="10" fontId="53" fillId="0" borderId="15" xfId="0" applyNumberFormat="1" applyFont="1" applyBorder="1" applyAlignment="1">
      <alignment horizontal="right" vertical="center" wrapText="1"/>
    </xf>
    <xf numFmtId="0" fontId="53" fillId="0" borderId="14" xfId="0" applyFont="1" applyBorder="1" applyAlignment="1">
      <alignment horizontal="right" vertical="center" wrapText="1"/>
    </xf>
    <xf numFmtId="3" fontId="53" fillId="0" borderId="13" xfId="0" applyNumberFormat="1" applyFont="1" applyBorder="1" applyAlignment="1">
      <alignment horizontal="right" vertical="center" wrapText="1"/>
    </xf>
    <xf numFmtId="0" fontId="67" fillId="7" borderId="13" xfId="0" applyFont="1" applyFill="1" applyBorder="1" applyAlignment="1">
      <alignment horizontal="center" vertical="center" wrapText="1"/>
    </xf>
    <xf numFmtId="0" fontId="53" fillId="0" borderId="0" xfId="0" applyFont="1" applyAlignment="1">
      <alignment horizontal="center" vertical="center"/>
    </xf>
    <xf numFmtId="3" fontId="53" fillId="0" borderId="0" xfId="0" applyNumberFormat="1" applyFont="1" applyAlignment="1">
      <alignment horizontal="center" vertical="center"/>
    </xf>
    <xf numFmtId="0" fontId="46" fillId="0" borderId="0" xfId="0" applyFont="1" applyAlignment="1">
      <alignment vertical="center" wrapText="1"/>
    </xf>
    <xf numFmtId="0" fontId="86" fillId="0" borderId="13" xfId="0" applyFont="1" applyBorder="1" applyAlignment="1">
      <alignment horizontal="left" vertical="center" wrapText="1"/>
    </xf>
    <xf numFmtId="0" fontId="87" fillId="0" borderId="0" xfId="0" applyFont="1" applyAlignment="1">
      <alignment horizontal="left" vertical="center" wrapText="1"/>
    </xf>
    <xf numFmtId="0" fontId="87" fillId="0" borderId="0" xfId="0" applyFont="1" applyAlignment="1">
      <alignment horizontal="center" vertical="center" wrapText="1"/>
    </xf>
    <xf numFmtId="3" fontId="50" fillId="0" borderId="12" xfId="0" applyNumberFormat="1" applyFont="1" applyBorder="1" applyAlignment="1">
      <alignment horizontal="center" vertical="center" wrapText="1"/>
    </xf>
    <xf numFmtId="3" fontId="50" fillId="0" borderId="14" xfId="0" applyNumberFormat="1" applyFont="1" applyBorder="1" applyAlignment="1">
      <alignment horizontal="center" vertical="center" wrapText="1"/>
    </xf>
    <xf numFmtId="3" fontId="86" fillId="0" borderId="15" xfId="0" applyNumberFormat="1" applyFont="1" applyBorder="1" applyAlignment="1">
      <alignment horizontal="center" vertical="center" wrapText="1"/>
    </xf>
    <xf numFmtId="3" fontId="50" fillId="0" borderId="0" xfId="0" applyNumberFormat="1" applyFont="1" applyAlignment="1">
      <alignment vertical="center" wrapText="1"/>
    </xf>
    <xf numFmtId="3" fontId="86" fillId="7" borderId="12" xfId="0" applyNumberFormat="1" applyFont="1" applyFill="1" applyBorder="1" applyAlignment="1">
      <alignment horizontal="center" vertical="center" wrapText="1"/>
    </xf>
    <xf numFmtId="3" fontId="86" fillId="7" borderId="14" xfId="0" applyNumberFormat="1" applyFont="1" applyFill="1" applyBorder="1" applyAlignment="1">
      <alignment horizontal="center" vertical="center" wrapText="1"/>
    </xf>
    <xf numFmtId="3" fontId="86" fillId="7" borderId="15" xfId="0" applyNumberFormat="1" applyFont="1" applyFill="1" applyBorder="1" applyAlignment="1">
      <alignment horizontal="center" vertical="center" wrapText="1"/>
    </xf>
    <xf numFmtId="0" fontId="53" fillId="0" borderId="0" xfId="0" applyFont="1" applyAlignment="1">
      <alignment vertical="center" wrapText="1"/>
    </xf>
    <xf numFmtId="0" fontId="88" fillId="0" borderId="0" xfId="0" applyFont="1"/>
    <xf numFmtId="0" fontId="88" fillId="0" borderId="0" xfId="0" applyFont="1" applyAlignment="1">
      <alignment vertical="center" wrapText="1"/>
    </xf>
    <xf numFmtId="0" fontId="90" fillId="0" borderId="0" xfId="0" applyFont="1" applyAlignment="1">
      <alignment vertical="center" wrapText="1"/>
    </xf>
    <xf numFmtId="0" fontId="91" fillId="0" borderId="0" xfId="0" applyFont="1" applyAlignment="1">
      <alignment vertical="center" wrapText="1"/>
    </xf>
    <xf numFmtId="0" fontId="90" fillId="0" borderId="10" xfId="0" applyFont="1" applyBorder="1" applyAlignment="1">
      <alignment horizontal="left" vertical="center" wrapText="1"/>
    </xf>
    <xf numFmtId="0" fontId="91" fillId="0" borderId="10" xfId="0" applyFont="1" applyBorder="1" applyAlignment="1">
      <alignment horizontal="right" vertical="center" wrapText="1"/>
    </xf>
    <xf numFmtId="3" fontId="90" fillId="0" borderId="10" xfId="0" applyNumberFormat="1" applyFont="1" applyBorder="1" applyAlignment="1">
      <alignment horizontal="right" vertical="center" wrapText="1"/>
    </xf>
    <xf numFmtId="3" fontId="91" fillId="0" borderId="10" xfId="0" applyNumberFormat="1" applyFont="1" applyBorder="1" applyAlignment="1">
      <alignment horizontal="right" vertical="center" wrapText="1"/>
    </xf>
    <xf numFmtId="0" fontId="89" fillId="0" borderId="0" xfId="0" applyFont="1" applyAlignment="1">
      <alignment vertical="center" wrapText="1"/>
    </xf>
    <xf numFmtId="0" fontId="91" fillId="0" borderId="0" xfId="0" applyFont="1" applyAlignment="1">
      <alignment horizontal="right" vertical="center" wrapText="1"/>
    </xf>
    <xf numFmtId="0" fontId="90" fillId="0" borderId="0" xfId="0" applyFont="1" applyAlignment="1">
      <alignment horizontal="left" vertical="center" wrapText="1"/>
    </xf>
    <xf numFmtId="3" fontId="90" fillId="7" borderId="10" xfId="0" applyNumberFormat="1" applyFont="1" applyFill="1" applyBorder="1" applyAlignment="1">
      <alignment horizontal="right" vertical="center" wrapText="1"/>
    </xf>
    <xf numFmtId="3" fontId="90" fillId="7" borderId="13" xfId="0" applyNumberFormat="1" applyFont="1" applyFill="1" applyBorder="1" applyAlignment="1">
      <alignment horizontal="center" vertical="center" wrapText="1"/>
    </xf>
    <xf numFmtId="3" fontId="90" fillId="7" borderId="12" xfId="0" applyNumberFormat="1" applyFont="1" applyFill="1" applyBorder="1" applyAlignment="1">
      <alignment horizontal="right" vertical="center" wrapText="1"/>
    </xf>
    <xf numFmtId="3" fontId="90" fillId="7" borderId="14" xfId="0" applyNumberFormat="1" applyFont="1" applyFill="1" applyBorder="1" applyAlignment="1">
      <alignment horizontal="right" vertical="center" wrapText="1"/>
    </xf>
    <xf numFmtId="3" fontId="90" fillId="7" borderId="15" xfId="0" applyNumberFormat="1" applyFont="1" applyFill="1" applyBorder="1" applyAlignment="1">
      <alignment horizontal="right" vertical="center" wrapText="1"/>
    </xf>
    <xf numFmtId="3" fontId="90" fillId="7" borderId="13" xfId="0" applyNumberFormat="1" applyFont="1" applyFill="1" applyBorder="1"/>
    <xf numFmtId="3" fontId="90" fillId="0" borderId="13" xfId="0" applyNumberFormat="1" applyFont="1" applyBorder="1"/>
    <xf numFmtId="0" fontId="92" fillId="0" borderId="0" xfId="0" applyFont="1"/>
    <xf numFmtId="3" fontId="92" fillId="0" borderId="0" xfId="0" applyNumberFormat="1" applyFont="1"/>
    <xf numFmtId="0" fontId="49" fillId="0" borderId="0" xfId="0" applyFont="1" applyAlignment="1">
      <alignment horizontal="right" vertical="center"/>
    </xf>
    <xf numFmtId="3" fontId="49" fillId="0" borderId="0" xfId="0" applyNumberFormat="1" applyFont="1" applyAlignment="1">
      <alignment horizontal="left" vertical="center"/>
    </xf>
    <xf numFmtId="0" fontId="94" fillId="0" borderId="0" xfId="0" applyFont="1" applyAlignment="1">
      <alignment vertical="center" wrapText="1"/>
    </xf>
    <xf numFmtId="0" fontId="90" fillId="7" borderId="10" xfId="0" applyFont="1" applyFill="1" applyBorder="1" applyAlignment="1">
      <alignment horizontal="right" vertical="center" wrapText="1"/>
    </xf>
    <xf numFmtId="0" fontId="95" fillId="0" borderId="0" xfId="0" applyFont="1" applyAlignment="1">
      <alignment horizontal="left"/>
    </xf>
    <xf numFmtId="0" fontId="90" fillId="7" borderId="10" xfId="0" applyFont="1" applyFill="1" applyBorder="1" applyAlignment="1">
      <alignment horizontal="center" vertical="center" wrapText="1"/>
    </xf>
    <xf numFmtId="0" fontId="91" fillId="0" borderId="0" xfId="0" applyFont="1"/>
    <xf numFmtId="0" fontId="0" fillId="0" borderId="0" xfId="0" applyAlignment="1">
      <alignment vertical="center" wrapText="1"/>
    </xf>
    <xf numFmtId="0" fontId="50" fillId="0" borderId="0" xfId="0" applyFont="1" applyAlignment="1">
      <alignment horizontal="left" vertical="center" wrapText="1"/>
    </xf>
    <xf numFmtId="0" fontId="67" fillId="0" borderId="10" xfId="0" applyFont="1" applyBorder="1" applyAlignment="1">
      <alignment horizontal="left" vertical="center" wrapText="1"/>
    </xf>
    <xf numFmtId="0" fontId="58" fillId="0" borderId="10" xfId="0" applyFont="1" applyBorder="1" applyAlignment="1">
      <alignment horizontal="right" vertical="center" wrapText="1"/>
    </xf>
    <xf numFmtId="3" fontId="67" fillId="0" borderId="10" xfId="0" applyNumberFormat="1" applyFont="1" applyBorder="1" applyAlignment="1">
      <alignment horizontal="right" vertical="center" wrapText="1"/>
    </xf>
    <xf numFmtId="3" fontId="50" fillId="0" borderId="0" xfId="0" applyNumberFormat="1" applyFont="1" applyAlignment="1">
      <alignment horizontal="center" vertical="center" wrapText="1"/>
    </xf>
    <xf numFmtId="0" fontId="67" fillId="7" borderId="10" xfId="0" applyFont="1" applyFill="1" applyBorder="1" applyAlignment="1">
      <alignment horizontal="center" vertical="center" wrapText="1"/>
    </xf>
    <xf numFmtId="3" fontId="67" fillId="7" borderId="10" xfId="0" applyNumberFormat="1" applyFont="1" applyFill="1" applyBorder="1" applyAlignment="1">
      <alignment horizontal="right" vertical="center" wrapText="1"/>
    </xf>
    <xf numFmtId="0" fontId="98" fillId="0" borderId="0" xfId="0" applyFont="1" applyAlignment="1">
      <alignment horizontal="right" vertical="center"/>
    </xf>
    <xf numFmtId="3" fontId="98" fillId="0" borderId="0" xfId="0" applyNumberFormat="1" applyFont="1" applyAlignment="1">
      <alignment horizontal="center" vertical="center"/>
    </xf>
    <xf numFmtId="0" fontId="86" fillId="0" borderId="0" xfId="0" applyFont="1" applyAlignment="1">
      <alignment horizontal="center" vertical="center" wrapText="1"/>
    </xf>
    <xf numFmtId="0" fontId="67" fillId="0" borderId="10" xfId="0" applyFont="1" applyBorder="1" applyAlignment="1">
      <alignment horizontal="right" vertical="center" wrapText="1"/>
    </xf>
    <xf numFmtId="0" fontId="58" fillId="0" borderId="0" xfId="0" applyFont="1" applyAlignment="1">
      <alignment horizontal="right" vertical="center" wrapText="1"/>
    </xf>
    <xf numFmtId="3" fontId="58" fillId="0" borderId="10" xfId="0" applyNumberFormat="1" applyFont="1" applyBorder="1" applyAlignment="1">
      <alignment horizontal="right" vertical="center" wrapText="1"/>
    </xf>
    <xf numFmtId="0" fontId="67" fillId="7" borderId="10" xfId="0" applyFont="1" applyFill="1" applyBorder="1" applyAlignment="1">
      <alignment horizontal="right" vertical="center" wrapText="1"/>
    </xf>
    <xf numFmtId="0" fontId="67" fillId="0" borderId="0" xfId="0" applyFont="1" applyAlignment="1">
      <alignment horizontal="right" vertical="center" wrapText="1"/>
    </xf>
    <xf numFmtId="0" fontId="73" fillId="0" borderId="0" xfId="0" applyFont="1"/>
    <xf numFmtId="0" fontId="84" fillId="0" borderId="0" xfId="0" applyFont="1" applyAlignment="1">
      <alignment horizontal="left"/>
    </xf>
    <xf numFmtId="0" fontId="86" fillId="0" borderId="11" xfId="0" applyFont="1" applyBorder="1" applyAlignment="1">
      <alignment horizontal="center" vertical="center" wrapText="1"/>
    </xf>
    <xf numFmtId="0" fontId="86" fillId="0" borderId="19" xfId="0" applyFont="1" applyBorder="1" applyAlignment="1">
      <alignment vertical="center" wrapText="1"/>
    </xf>
    <xf numFmtId="0" fontId="86" fillId="0" borderId="19" xfId="0" applyFont="1" applyBorder="1" applyAlignment="1">
      <alignment horizontal="center" vertical="center" wrapText="1"/>
    </xf>
    <xf numFmtId="0" fontId="66" fillId="0" borderId="10" xfId="0" applyFont="1" applyBorder="1" applyAlignment="1">
      <alignment horizontal="left" vertical="center" wrapText="1"/>
    </xf>
    <xf numFmtId="0" fontId="50" fillId="0" borderId="10" xfId="0" applyFont="1" applyBorder="1" applyAlignment="1">
      <alignment horizontal="right" vertical="center" wrapText="1"/>
    </xf>
    <xf numFmtId="0" fontId="66" fillId="0" borderId="10" xfId="0" applyFont="1" applyBorder="1" applyAlignment="1">
      <alignment horizontal="right" vertical="center" wrapText="1"/>
    </xf>
    <xf numFmtId="0" fontId="50" fillId="0" borderId="11" xfId="0" applyFont="1" applyBorder="1" applyAlignment="1">
      <alignment horizontal="right" vertical="center" wrapText="1"/>
    </xf>
    <xf numFmtId="0" fontId="66" fillId="7" borderId="10" xfId="0" applyFont="1" applyFill="1" applyBorder="1" applyAlignment="1">
      <alignment horizontal="center" vertical="center" wrapText="1"/>
    </xf>
    <xf numFmtId="0" fontId="66" fillId="0" borderId="11" xfId="0" applyFont="1" applyBorder="1" applyAlignment="1">
      <alignment horizontal="right" vertical="center" wrapText="1"/>
    </xf>
    <xf numFmtId="0" fontId="66" fillId="7" borderId="10" xfId="0" applyFont="1" applyFill="1" applyBorder="1" applyAlignment="1">
      <alignment horizontal="right" vertical="center" wrapText="1"/>
    </xf>
    <xf numFmtId="0" fontId="49" fillId="0" borderId="13" xfId="0" applyFont="1" applyBorder="1" applyAlignment="1">
      <alignment horizontal="right" vertical="center" wrapText="1"/>
    </xf>
    <xf numFmtId="0" fontId="49" fillId="0" borderId="13" xfId="0" applyFont="1" applyBorder="1" applyAlignment="1">
      <alignment horizontal="left" vertical="center" wrapText="1"/>
    </xf>
    <xf numFmtId="0" fontId="49" fillId="0" borderId="13" xfId="0" applyFont="1" applyBorder="1" applyAlignment="1">
      <alignment horizontal="center" vertical="center" wrapText="1"/>
    </xf>
    <xf numFmtId="0" fontId="51" fillId="0" borderId="13" xfId="0" applyFont="1" applyBorder="1" applyAlignment="1">
      <alignment horizontal="right" vertical="center" wrapText="1"/>
    </xf>
    <xf numFmtId="0" fontId="52" fillId="0" borderId="0" xfId="0" applyFont="1" applyAlignment="1">
      <alignment horizontal="left"/>
    </xf>
    <xf numFmtId="0" fontId="102" fillId="0" borderId="0" xfId="0" applyFont="1" applyAlignment="1">
      <alignment vertical="center" wrapText="1"/>
    </xf>
    <xf numFmtId="0" fontId="66" fillId="0" borderId="11" xfId="0" applyFont="1" applyBorder="1" applyAlignment="1">
      <alignment horizontal="center" vertical="center" wrapText="1"/>
    </xf>
    <xf numFmtId="0" fontId="58" fillId="0" borderId="11" xfId="0" applyFont="1" applyBorder="1" applyAlignment="1">
      <alignment horizontal="right" vertical="center" wrapText="1"/>
    </xf>
    <xf numFmtId="0" fontId="66" fillId="0" borderId="10" xfId="0" applyFont="1" applyBorder="1" applyAlignment="1">
      <alignment vertical="center" wrapText="1"/>
    </xf>
    <xf numFmtId="0" fontId="58" fillId="0" borderId="11" xfId="0" applyFont="1" applyBorder="1" applyAlignment="1">
      <alignment horizontal="center" vertical="center" wrapText="1"/>
    </xf>
    <xf numFmtId="0" fontId="58" fillId="0" borderId="19" xfId="0" applyFont="1" applyBorder="1" applyAlignment="1">
      <alignment vertical="center" wrapText="1"/>
    </xf>
    <xf numFmtId="0" fontId="58" fillId="0" borderId="0" xfId="0" applyFont="1" applyAlignment="1">
      <alignment horizontal="center" vertical="center" wrapText="1"/>
    </xf>
    <xf numFmtId="0" fontId="58" fillId="0" borderId="19" xfId="0" applyFont="1" applyBorder="1" applyAlignment="1">
      <alignment horizontal="center" vertical="center" wrapText="1"/>
    </xf>
    <xf numFmtId="0" fontId="67" fillId="0" borderId="11" xfId="0" applyFont="1" applyBorder="1" applyAlignment="1">
      <alignment horizontal="center" vertical="center" wrapText="1"/>
    </xf>
    <xf numFmtId="0" fontId="67" fillId="0" borderId="11" xfId="0" applyFont="1" applyBorder="1" applyAlignment="1">
      <alignment horizontal="right" vertical="center" wrapText="1"/>
    </xf>
    <xf numFmtId="0" fontId="73" fillId="0" borderId="0" xfId="0" applyFont="1" applyAlignment="1">
      <alignment vertical="center" wrapText="1"/>
    </xf>
    <xf numFmtId="3" fontId="49" fillId="0" borderId="0" xfId="0" applyNumberFormat="1" applyFont="1" applyAlignment="1">
      <alignment horizontal="left"/>
    </xf>
    <xf numFmtId="3" fontId="53" fillId="0" borderId="0" xfId="0" applyNumberFormat="1" applyFont="1" applyAlignment="1">
      <alignment horizontal="left" vertical="center"/>
    </xf>
    <xf numFmtId="0" fontId="34" fillId="0" borderId="0" xfId="12" applyFont="1" applyAlignment="1">
      <alignment horizontal="center" vertical="center" textRotation="90"/>
    </xf>
    <xf numFmtId="0" fontId="22" fillId="0" borderId="0" xfId="12" applyFont="1" applyAlignment="1">
      <alignment vertical="center"/>
    </xf>
    <xf numFmtId="0" fontId="37" fillId="4" borderId="0" xfId="12" applyFont="1" applyFill="1" applyAlignment="1">
      <alignment horizontal="justify"/>
    </xf>
    <xf numFmtId="0" fontId="23" fillId="0" borderId="0" xfId="12" applyFont="1" applyAlignment="1">
      <alignment horizontal="justify"/>
    </xf>
    <xf numFmtId="0" fontId="37" fillId="0" borderId="0" xfId="12" applyFont="1" applyAlignment="1">
      <alignment horizontal="justify"/>
    </xf>
    <xf numFmtId="0" fontId="40" fillId="0" borderId="0" xfId="12" applyFont="1" applyAlignment="1">
      <alignment vertical="center"/>
    </xf>
    <xf numFmtId="0" fontId="49" fillId="5" borderId="18" xfId="0" applyFont="1" applyFill="1" applyBorder="1" applyAlignment="1">
      <alignment horizontal="center" vertical="center" wrapText="1"/>
    </xf>
    <xf numFmtId="0" fontId="59" fillId="3" borderId="20" xfId="0" applyFont="1" applyFill="1" applyBorder="1" applyAlignment="1">
      <alignment horizontal="center" vertical="center" wrapText="1"/>
    </xf>
    <xf numFmtId="0" fontId="68" fillId="3" borderId="20" xfId="0" applyFont="1" applyFill="1" applyBorder="1" applyAlignment="1">
      <alignment horizontal="center" vertical="center" wrapText="1"/>
    </xf>
    <xf numFmtId="2" fontId="67" fillId="0" borderId="13" xfId="0" applyNumberFormat="1" applyFont="1" applyBorder="1" applyAlignment="1">
      <alignment horizontal="right" vertical="center" wrapText="1"/>
    </xf>
    <xf numFmtId="0" fontId="103" fillId="8" borderId="0" xfId="24" applyFont="1" applyFill="1" applyAlignment="1">
      <alignment vertical="center" wrapText="1"/>
    </xf>
    <xf numFmtId="0" fontId="70" fillId="0" borderId="0" xfId="24" applyFont="1" applyAlignment="1">
      <alignment vertical="center" wrapText="1"/>
    </xf>
    <xf numFmtId="3" fontId="103" fillId="8" borderId="0" xfId="24" applyNumberFormat="1" applyFont="1" applyFill="1" applyAlignment="1">
      <alignment vertical="center" wrapText="1"/>
    </xf>
    <xf numFmtId="0" fontId="62" fillId="0" borderId="0" xfId="0" applyFont="1" applyAlignment="1">
      <alignment horizontal="left"/>
    </xf>
    <xf numFmtId="0" fontId="61" fillId="0" borderId="0" xfId="0" applyFont="1" applyAlignment="1">
      <alignment horizontal="right"/>
    </xf>
    <xf numFmtId="3" fontId="61" fillId="0" borderId="0" xfId="0" applyNumberFormat="1" applyFont="1" applyAlignment="1">
      <alignment horizontal="center"/>
    </xf>
    <xf numFmtId="0" fontId="59" fillId="0" borderId="21" xfId="0" applyFont="1" applyBorder="1" applyAlignment="1">
      <alignment horizontal="center" vertical="center" wrapText="1"/>
    </xf>
    <xf numFmtId="2" fontId="51" fillId="0" borderId="15" xfId="0" applyNumberFormat="1" applyFont="1" applyBorder="1" applyAlignment="1">
      <alignment horizontal="right" vertical="center" wrapText="1"/>
    </xf>
    <xf numFmtId="2" fontId="49" fillId="0" borderId="15" xfId="0" applyNumberFormat="1" applyFont="1" applyBorder="1" applyAlignment="1">
      <alignment horizontal="right" vertical="center" wrapText="1"/>
    </xf>
    <xf numFmtId="0" fontId="2" fillId="0" borderId="0" xfId="12"/>
    <xf numFmtId="0" fontId="105" fillId="0" borderId="0" xfId="12" applyFont="1" applyAlignment="1">
      <alignment vertical="center" wrapText="1"/>
    </xf>
    <xf numFmtId="0" fontId="105" fillId="0" borderId="0" xfId="12" applyFont="1"/>
    <xf numFmtId="0" fontId="109" fillId="9" borderId="20" xfId="12" applyFont="1" applyFill="1" applyBorder="1" applyAlignment="1">
      <alignment horizontal="center" vertical="center" textRotation="90" wrapText="1"/>
    </xf>
    <xf numFmtId="0" fontId="41" fillId="0" borderId="20" xfId="12" applyFont="1" applyBorder="1" applyAlignment="1">
      <alignment vertical="center" wrapText="1"/>
    </xf>
    <xf numFmtId="0" fontId="41" fillId="0" borderId="0" xfId="12" applyFont="1" applyAlignment="1">
      <alignment vertical="center" wrapText="1"/>
    </xf>
    <xf numFmtId="0" fontId="41" fillId="0" borderId="20" xfId="12" applyFont="1" applyBorder="1"/>
    <xf numFmtId="0" fontId="41" fillId="0" borderId="0" xfId="12" applyFont="1"/>
    <xf numFmtId="0" fontId="36" fillId="0" borderId="15" xfId="12" applyFont="1" applyBorder="1" applyAlignment="1">
      <alignment horizontal="left" vertical="center" wrapText="1"/>
    </xf>
    <xf numFmtId="0" fontId="41" fillId="0" borderId="15" xfId="12" applyFont="1" applyBorder="1" applyAlignment="1">
      <alignment horizontal="right" vertical="center" wrapText="1"/>
    </xf>
    <xf numFmtId="0" fontId="41" fillId="8" borderId="15" xfId="12" applyFont="1" applyFill="1" applyBorder="1" applyAlignment="1">
      <alignment horizontal="right" vertical="center" wrapText="1"/>
    </xf>
    <xf numFmtId="0" fontId="110" fillId="0" borderId="15" xfId="12" applyFont="1" applyBorder="1" applyAlignment="1">
      <alignment horizontal="right" vertical="center" wrapText="1"/>
    </xf>
    <xf numFmtId="0" fontId="31" fillId="8" borderId="15" xfId="12" applyFont="1" applyFill="1" applyBorder="1" applyAlignment="1">
      <alignment horizontal="right" vertical="center" wrapText="1"/>
    </xf>
    <xf numFmtId="0" fontId="36" fillId="8" borderId="15" xfId="12" applyFont="1" applyFill="1" applyBorder="1" applyAlignment="1">
      <alignment horizontal="left" vertical="center" wrapText="1"/>
    </xf>
    <xf numFmtId="0" fontId="41" fillId="8" borderId="0" xfId="12" applyFont="1" applyFill="1" applyAlignment="1">
      <alignment vertical="center" wrapText="1"/>
    </xf>
    <xf numFmtId="0" fontId="38" fillId="0" borderId="23" xfId="12" applyFont="1" applyBorder="1" applyAlignment="1">
      <alignment vertical="center" wrapText="1"/>
    </xf>
    <xf numFmtId="0" fontId="38" fillId="0" borderId="0" xfId="12" applyFont="1" applyAlignment="1">
      <alignment vertical="center" wrapText="1"/>
    </xf>
    <xf numFmtId="0" fontId="38" fillId="0" borderId="0" xfId="12" applyFont="1"/>
    <xf numFmtId="0" fontId="111" fillId="7" borderId="15" xfId="12" applyFont="1" applyFill="1" applyBorder="1" applyAlignment="1">
      <alignment horizontal="center" vertical="center" wrapText="1"/>
    </xf>
    <xf numFmtId="0" fontId="111" fillId="7" borderId="15" xfId="12" applyFont="1" applyFill="1" applyBorder="1" applyAlignment="1">
      <alignment horizontal="right" vertical="center" wrapText="1"/>
    </xf>
    <xf numFmtId="0" fontId="38" fillId="0" borderId="0" xfId="12" applyFont="1" applyAlignment="1">
      <alignment horizontal="center"/>
    </xf>
    <xf numFmtId="0" fontId="41" fillId="0" borderId="0" xfId="25" applyFont="1"/>
    <xf numFmtId="0" fontId="41" fillId="0" borderId="0" xfId="25" applyFont="1" applyAlignment="1">
      <alignment vertical="center" wrapText="1"/>
    </xf>
    <xf numFmtId="0" fontId="105" fillId="0" borderId="0" xfId="25" applyFont="1"/>
    <xf numFmtId="0" fontId="41" fillId="0" borderId="0" xfId="12" applyFont="1" applyAlignment="1">
      <alignment vertical="center"/>
    </xf>
    <xf numFmtId="0" fontId="105" fillId="0" borderId="0" xfId="12" applyFont="1" applyAlignment="1">
      <alignment vertical="center"/>
    </xf>
    <xf numFmtId="0" fontId="83" fillId="3" borderId="20" xfId="0" applyFont="1" applyFill="1" applyBorder="1" applyAlignment="1">
      <alignment horizontal="center" vertical="center" wrapText="1"/>
    </xf>
    <xf numFmtId="0" fontId="88" fillId="0" borderId="0" xfId="0" applyFont="1" applyAlignment="1">
      <alignment vertical="center"/>
    </xf>
    <xf numFmtId="0" fontId="98" fillId="0" borderId="0" xfId="0" applyFont="1" applyAlignment="1">
      <alignment horizontal="center"/>
    </xf>
    <xf numFmtId="3" fontId="98" fillId="0" borderId="0" xfId="0" applyNumberFormat="1" applyFont="1" applyAlignment="1">
      <alignment horizontal="center"/>
    </xf>
    <xf numFmtId="0" fontId="86" fillId="0" borderId="24" xfId="0" applyFont="1" applyBorder="1" applyAlignment="1">
      <alignment vertical="center" wrapText="1"/>
    </xf>
    <xf numFmtId="0" fontId="86" fillId="0" borderId="24" xfId="0" applyFont="1" applyBorder="1" applyAlignment="1">
      <alignment horizontal="center" vertical="center" wrapText="1"/>
    </xf>
    <xf numFmtId="0" fontId="59" fillId="3" borderId="20" xfId="0" applyFont="1" applyFill="1" applyBorder="1" applyAlignment="1">
      <alignment horizontal="center" vertical="center" textRotation="90" wrapText="1"/>
    </xf>
    <xf numFmtId="0" fontId="66" fillId="0" borderId="24" xfId="0" applyFont="1" applyBorder="1" applyAlignment="1">
      <alignment vertical="center" wrapText="1"/>
    </xf>
    <xf numFmtId="0" fontId="66" fillId="0" borderId="24" xfId="0" applyFont="1" applyBorder="1" applyAlignment="1">
      <alignment horizontal="center" vertical="center" wrapText="1"/>
    </xf>
    <xf numFmtId="0" fontId="5" fillId="0" borderId="0" xfId="0" applyFont="1"/>
    <xf numFmtId="0" fontId="114" fillId="3" borderId="20" xfId="0" applyFont="1" applyFill="1" applyBorder="1" applyAlignment="1">
      <alignment horizontal="center" vertical="center" wrapText="1"/>
    </xf>
    <xf numFmtId="0" fontId="115" fillId="0" borderId="0" xfId="0" applyFont="1" applyAlignment="1">
      <alignment horizontal="center" vertical="center" wrapText="1"/>
    </xf>
    <xf numFmtId="0" fontId="116" fillId="0" borderId="15" xfId="24" applyFont="1" applyBorder="1" applyAlignment="1">
      <alignment vertical="center" wrapText="1"/>
    </xf>
    <xf numFmtId="0" fontId="58" fillId="0" borderId="0" xfId="12" applyFont="1" applyAlignment="1">
      <alignment horizontal="center" vertical="center" wrapText="1"/>
    </xf>
    <xf numFmtId="0" fontId="58" fillId="0" borderId="15" xfId="12" applyFont="1" applyBorder="1" applyAlignment="1">
      <alignment horizontal="right" vertical="center" wrapText="1"/>
    </xf>
    <xf numFmtId="0" fontId="67" fillId="0" borderId="15" xfId="12" applyFont="1" applyBorder="1" applyAlignment="1">
      <alignment horizontal="right" vertical="center" wrapText="1"/>
    </xf>
    <xf numFmtId="0" fontId="58" fillId="0" borderId="0" xfId="12" applyFont="1" applyAlignment="1">
      <alignment horizontal="right" vertical="center" wrapText="1"/>
    </xf>
    <xf numFmtId="0" fontId="66" fillId="0" borderId="15" xfId="12" applyFont="1" applyBorder="1" applyAlignment="1">
      <alignment vertical="center" wrapText="1"/>
    </xf>
    <xf numFmtId="0" fontId="50" fillId="0" borderId="0" xfId="12" applyFont="1"/>
    <xf numFmtId="0" fontId="50" fillId="0" borderId="0" xfId="12" applyFont="1" applyAlignment="1">
      <alignment vertical="center" wrapText="1"/>
    </xf>
    <xf numFmtId="0" fontId="86" fillId="0" borderId="0" xfId="12" applyFont="1" applyAlignment="1">
      <alignment horizontal="center" vertical="center" wrapText="1"/>
    </xf>
    <xf numFmtId="0" fontId="118" fillId="0" borderId="0" xfId="24" applyFont="1" applyAlignment="1">
      <alignment horizontal="center" vertical="center" wrapText="1"/>
    </xf>
    <xf numFmtId="0" fontId="117" fillId="3" borderId="20" xfId="24" applyFont="1" applyFill="1" applyBorder="1" applyAlignment="1">
      <alignment horizontal="center" vertical="center" wrapText="1"/>
    </xf>
    <xf numFmtId="0" fontId="86" fillId="0" borderId="0" xfId="12" applyFont="1" applyAlignment="1">
      <alignment vertical="center" wrapText="1"/>
    </xf>
    <xf numFmtId="0" fontId="67" fillId="8" borderId="0" xfId="12" applyFont="1" applyFill="1" applyAlignment="1">
      <alignment vertical="center" wrapText="1"/>
    </xf>
    <xf numFmtId="0" fontId="67" fillId="7" borderId="15" xfId="12" applyFont="1" applyFill="1" applyBorder="1" applyAlignment="1">
      <alignment horizontal="right" vertical="center" wrapText="1"/>
    </xf>
    <xf numFmtId="0" fontId="67" fillId="0" borderId="0" xfId="12" applyFont="1" applyAlignment="1">
      <alignment horizontal="right" vertical="center" wrapText="1"/>
    </xf>
    <xf numFmtId="0" fontId="50" fillId="0" borderId="0" xfId="12" applyFont="1" applyAlignment="1">
      <alignment horizontal="left"/>
    </xf>
    <xf numFmtId="0" fontId="53" fillId="7" borderId="15" xfId="12" applyFont="1" applyFill="1" applyBorder="1" applyAlignment="1">
      <alignment horizontal="center" vertical="center" wrapText="1"/>
    </xf>
    <xf numFmtId="0" fontId="57" fillId="0" borderId="0" xfId="12" applyFont="1" applyAlignment="1">
      <alignment horizontal="center" vertical="center" wrapText="1"/>
    </xf>
    <xf numFmtId="0" fontId="59" fillId="3" borderId="32" xfId="12" applyFont="1" applyFill="1" applyBorder="1" applyAlignment="1">
      <alignment horizontal="center" vertical="center" wrapText="1"/>
    </xf>
    <xf numFmtId="0" fontId="59" fillId="3" borderId="20" xfId="12" applyFont="1" applyFill="1" applyBorder="1" applyAlignment="1">
      <alignment horizontal="center" vertical="center" wrapText="1"/>
    </xf>
    <xf numFmtId="0" fontId="51" fillId="0" borderId="15" xfId="12" applyFont="1" applyBorder="1" applyAlignment="1">
      <alignment vertical="center" wrapText="1"/>
    </xf>
    <xf numFmtId="3" fontId="51" fillId="0" borderId="15" xfId="12" applyNumberFormat="1" applyFont="1" applyBorder="1" applyAlignment="1">
      <alignment horizontal="right" vertical="center" wrapText="1"/>
    </xf>
    <xf numFmtId="3" fontId="50" fillId="0" borderId="0" xfId="12" applyNumberFormat="1" applyFont="1" applyAlignment="1">
      <alignment vertical="center" wrapText="1"/>
    </xf>
    <xf numFmtId="3" fontId="49" fillId="0" borderId="15" xfId="12" applyNumberFormat="1" applyFont="1" applyBorder="1" applyAlignment="1">
      <alignment horizontal="right" vertical="center" wrapText="1"/>
    </xf>
    <xf numFmtId="0" fontId="50" fillId="0" borderId="16" xfId="12" applyFont="1" applyBorder="1" applyAlignment="1">
      <alignment vertical="center" wrapText="1"/>
    </xf>
    <xf numFmtId="3" fontId="50" fillId="0" borderId="16" xfId="12" applyNumberFormat="1" applyFont="1" applyBorder="1" applyAlignment="1">
      <alignment vertical="center" wrapText="1"/>
    </xf>
    <xf numFmtId="0" fontId="49" fillId="7" borderId="15" xfId="12" applyFont="1" applyFill="1" applyBorder="1" applyAlignment="1">
      <alignment horizontal="right" vertical="center" wrapText="1"/>
    </xf>
    <xf numFmtId="3" fontId="49" fillId="7" borderId="15" xfId="12" applyNumberFormat="1" applyFont="1" applyFill="1" applyBorder="1" applyAlignment="1">
      <alignment horizontal="right" vertical="center" wrapText="1"/>
    </xf>
    <xf numFmtId="0" fontId="49" fillId="7" borderId="15" xfId="12" applyFont="1" applyFill="1" applyBorder="1" applyAlignment="1">
      <alignment horizontal="left" vertical="center" wrapText="1"/>
    </xf>
    <xf numFmtId="0" fontId="52" fillId="0" borderId="0" xfId="12" applyFont="1"/>
    <xf numFmtId="0" fontId="56" fillId="0" borderId="0" xfId="12" applyFont="1"/>
    <xf numFmtId="0" fontId="56" fillId="0" borderId="0" xfId="12" applyFont="1" applyAlignment="1">
      <alignment vertical="center" wrapText="1"/>
    </xf>
    <xf numFmtId="0" fontId="2" fillId="0" borderId="0" xfId="12" applyAlignment="1">
      <alignment vertical="center"/>
    </xf>
    <xf numFmtId="0" fontId="92" fillId="0" borderId="0" xfId="12" applyFont="1" applyAlignment="1">
      <alignment vertical="center" wrapText="1"/>
    </xf>
    <xf numFmtId="0" fontId="92" fillId="0" borderId="0" xfId="12" applyFont="1"/>
    <xf numFmtId="0" fontId="121" fillId="0" borderId="0" xfId="12" applyFont="1"/>
    <xf numFmtId="0" fontId="121" fillId="0" borderId="0" xfId="12" applyFont="1" applyAlignment="1">
      <alignment vertical="center"/>
    </xf>
    <xf numFmtId="0" fontId="122" fillId="0" borderId="0" xfId="12" applyFont="1" applyAlignment="1">
      <alignment horizontal="center" vertical="center" wrapText="1"/>
    </xf>
    <xf numFmtId="0" fontId="123" fillId="0" borderId="0" xfId="12" applyFont="1" applyAlignment="1">
      <alignment horizontal="center" vertical="center" wrapText="1"/>
    </xf>
    <xf numFmtId="0" fontId="124" fillId="0" borderId="0" xfId="12" applyFont="1" applyAlignment="1">
      <alignment vertical="center" wrapText="1"/>
    </xf>
    <xf numFmtId="3" fontId="124" fillId="0" borderId="0" xfId="12" applyNumberFormat="1" applyFont="1" applyAlignment="1">
      <alignment horizontal="right" vertical="center" wrapText="1"/>
    </xf>
    <xf numFmtId="3" fontId="88" fillId="0" borderId="0" xfId="12" applyNumberFormat="1" applyFont="1" applyAlignment="1">
      <alignment vertical="center" wrapText="1"/>
    </xf>
    <xf numFmtId="0" fontId="88" fillId="0" borderId="0" xfId="12" applyFont="1" applyAlignment="1">
      <alignment vertical="center" wrapText="1"/>
    </xf>
    <xf numFmtId="3" fontId="92" fillId="0" borderId="0" xfId="12" applyNumberFormat="1" applyFont="1" applyAlignment="1">
      <alignment vertical="center" wrapText="1"/>
    </xf>
    <xf numFmtId="0" fontId="125" fillId="0" borderId="0" xfId="12" applyFont="1" applyAlignment="1">
      <alignment vertical="center" wrapText="1"/>
    </xf>
    <xf numFmtId="3" fontId="125" fillId="0" borderId="0" xfId="12" applyNumberFormat="1" applyFont="1" applyAlignment="1">
      <alignment horizontal="right" vertical="center" wrapText="1"/>
    </xf>
    <xf numFmtId="0" fontId="51" fillId="0" borderId="0" xfId="12" applyFont="1" applyAlignment="1">
      <alignment vertical="center" wrapText="1"/>
    </xf>
    <xf numFmtId="3" fontId="51" fillId="0" borderId="0" xfId="12" applyNumberFormat="1" applyFont="1" applyAlignment="1">
      <alignment horizontal="right" vertical="center" wrapText="1"/>
    </xf>
    <xf numFmtId="0" fontId="49" fillId="0" borderId="0" xfId="12" applyFont="1" applyAlignment="1">
      <alignment horizontal="center" vertical="center"/>
    </xf>
    <xf numFmtId="0" fontId="49" fillId="0" borderId="0" xfId="12" applyFont="1" applyAlignment="1">
      <alignment horizontal="left" vertical="center"/>
    </xf>
    <xf numFmtId="3" fontId="49" fillId="0" borderId="0" xfId="12" applyNumberFormat="1" applyFont="1" applyAlignment="1">
      <alignment horizontal="left" vertical="center"/>
    </xf>
    <xf numFmtId="0" fontId="119" fillId="0" borderId="0" xfId="12" applyFont="1"/>
    <xf numFmtId="3" fontId="2" fillId="0" borderId="0" xfId="12" applyNumberFormat="1"/>
    <xf numFmtId="0" fontId="126" fillId="0" borderId="0" xfId="26" applyFont="1"/>
    <xf numFmtId="0" fontId="127" fillId="0" borderId="0" xfId="26" applyFont="1"/>
    <xf numFmtId="0" fontId="129" fillId="0" borderId="0" xfId="26" applyFont="1" applyAlignment="1">
      <alignment horizontal="center" vertical="center" wrapText="1"/>
    </xf>
    <xf numFmtId="0" fontId="131" fillId="0" borderId="0" xfId="26" applyFont="1" applyAlignment="1">
      <alignment vertical="center" wrapText="1"/>
    </xf>
    <xf numFmtId="0" fontId="132" fillId="0" borderId="0" xfId="26" applyFont="1" applyAlignment="1">
      <alignment vertical="center" wrapText="1"/>
    </xf>
    <xf numFmtId="0" fontId="130" fillId="0" borderId="10" xfId="26" applyFont="1" applyBorder="1" applyAlignment="1">
      <alignment horizontal="left" vertical="center" wrapText="1"/>
    </xf>
    <xf numFmtId="0" fontId="133" fillId="0" borderId="0" xfId="26" applyFont="1" applyAlignment="1">
      <alignment vertical="center" wrapText="1"/>
    </xf>
    <xf numFmtId="165" fontId="133" fillId="0" borderId="10" xfId="26" applyNumberFormat="1" applyFont="1" applyBorder="1" applyAlignment="1" applyProtection="1">
      <alignment horizontal="right" vertical="center" wrapText="1"/>
      <protection hidden="1"/>
    </xf>
    <xf numFmtId="3" fontId="133" fillId="0" borderId="11" xfId="26" applyNumberFormat="1" applyFont="1" applyBorder="1" applyAlignment="1" applyProtection="1">
      <alignment horizontal="right" vertical="center" wrapText="1"/>
      <protection hidden="1"/>
    </xf>
    <xf numFmtId="3" fontId="130" fillId="0" borderId="10" xfId="26" applyNumberFormat="1" applyFont="1" applyBorder="1" applyAlignment="1" applyProtection="1">
      <alignment horizontal="right" vertical="center" wrapText="1"/>
      <protection hidden="1"/>
    </xf>
    <xf numFmtId="0" fontId="133" fillId="0" borderId="0" xfId="26" applyFont="1"/>
    <xf numFmtId="0" fontId="133" fillId="0" borderId="0" xfId="26" applyFont="1" applyAlignment="1" applyProtection="1">
      <alignment vertical="center" wrapText="1"/>
      <protection hidden="1"/>
    </xf>
    <xf numFmtId="3" fontId="133" fillId="0" borderId="10" xfId="26" applyNumberFormat="1" applyFont="1" applyBorder="1" applyAlignment="1" applyProtection="1">
      <alignment horizontal="right" vertical="center" wrapText="1"/>
      <protection hidden="1"/>
    </xf>
    <xf numFmtId="0" fontId="126" fillId="0" borderId="0" xfId="26" applyFont="1" applyAlignment="1">
      <alignment vertical="center" wrapText="1"/>
    </xf>
    <xf numFmtId="165" fontId="132" fillId="0" borderId="19" xfId="26" applyNumberFormat="1" applyFont="1" applyBorder="1" applyAlignment="1" applyProtection="1">
      <alignment horizontal="right" vertical="center" wrapText="1"/>
      <protection hidden="1"/>
    </xf>
    <xf numFmtId="165" fontId="132" fillId="0" borderId="34" xfId="26" applyNumberFormat="1" applyFont="1" applyBorder="1" applyAlignment="1" applyProtection="1">
      <alignment horizontal="right" vertical="center" wrapText="1"/>
      <protection hidden="1"/>
    </xf>
    <xf numFmtId="165" fontId="132" fillId="0" borderId="10" xfId="26" applyNumberFormat="1" applyFont="1" applyBorder="1" applyAlignment="1" applyProtection="1">
      <alignment horizontal="right" vertical="center" wrapText="1"/>
      <protection hidden="1"/>
    </xf>
    <xf numFmtId="0" fontId="127" fillId="0" borderId="0" xfId="26" applyFont="1" applyProtection="1">
      <protection hidden="1"/>
    </xf>
    <xf numFmtId="165" fontId="132" fillId="8" borderId="10" xfId="26" applyNumberFormat="1" applyFont="1" applyFill="1" applyBorder="1" applyAlignment="1" applyProtection="1">
      <alignment horizontal="right" vertical="center" wrapText="1"/>
      <protection hidden="1"/>
    </xf>
    <xf numFmtId="0" fontId="132" fillId="0" borderId="0" xfId="26" applyFont="1" applyProtection="1">
      <protection hidden="1"/>
    </xf>
    <xf numFmtId="3" fontId="132" fillId="0" borderId="0" xfId="26" applyNumberFormat="1" applyFont="1" applyProtection="1">
      <protection hidden="1"/>
    </xf>
    <xf numFmtId="0" fontId="130" fillId="7" borderId="10" xfId="26" applyFont="1" applyFill="1" applyBorder="1" applyAlignment="1">
      <alignment horizontal="center" vertical="center" wrapText="1"/>
    </xf>
    <xf numFmtId="3" fontId="130" fillId="7" borderId="10" xfId="26" applyNumberFormat="1" applyFont="1" applyFill="1" applyBorder="1" applyAlignment="1" applyProtection="1">
      <alignment horizontal="right" vertical="center" wrapText="1"/>
      <protection hidden="1"/>
    </xf>
    <xf numFmtId="0" fontId="132" fillId="0" borderId="0" xfId="26" applyFont="1" applyAlignment="1" applyProtection="1">
      <alignment vertical="center" wrapText="1"/>
      <protection hidden="1"/>
    </xf>
    <xf numFmtId="0" fontId="130" fillId="0" borderId="0" xfId="26" applyFont="1" applyAlignment="1">
      <alignment vertical="center" wrapText="1"/>
    </xf>
    <xf numFmtId="0" fontId="130" fillId="0" borderId="0" xfId="26" applyFont="1" applyAlignment="1" applyProtection="1">
      <alignment vertical="center" wrapText="1"/>
      <protection hidden="1"/>
    </xf>
    <xf numFmtId="0" fontId="133" fillId="0" borderId="0" xfId="26" applyFont="1" applyAlignment="1">
      <alignment vertical="center"/>
    </xf>
    <xf numFmtId="0" fontId="134" fillId="0" borderId="0" xfId="26" applyFont="1" applyAlignment="1">
      <alignment vertical="center"/>
    </xf>
    <xf numFmtId="0" fontId="105" fillId="0" borderId="0" xfId="5" applyFont="1" applyProtection="1">
      <protection locked="0"/>
    </xf>
    <xf numFmtId="165" fontId="35" fillId="0" borderId="0" xfId="5" applyNumberFormat="1" applyFont="1" applyProtection="1">
      <protection locked="0"/>
    </xf>
    <xf numFmtId="165" fontId="35" fillId="0" borderId="0" xfId="5" applyNumberFormat="1" applyFont="1" applyAlignment="1" applyProtection="1">
      <alignment horizontal="center" vertical="center"/>
      <protection locked="0"/>
    </xf>
    <xf numFmtId="0" fontId="35" fillId="0" borderId="0" xfId="5" applyFont="1" applyProtection="1">
      <protection locked="0"/>
    </xf>
    <xf numFmtId="165" fontId="105" fillId="8" borderId="0" xfId="5" applyNumberFormat="1" applyFont="1" applyFill="1"/>
    <xf numFmtId="165" fontId="33" fillId="8" borderId="35" xfId="28" applyNumberFormat="1" applyFont="1" applyFill="1" applyBorder="1" applyAlignment="1" applyProtection="1">
      <alignment horizontal="center" vertical="center"/>
      <protection hidden="1"/>
    </xf>
    <xf numFmtId="0" fontId="105" fillId="0" borderId="0" xfId="27" applyFont="1"/>
    <xf numFmtId="0" fontId="105" fillId="0" borderId="0" xfId="5" applyFont="1"/>
    <xf numFmtId="165" fontId="35" fillId="8" borderId="0" xfId="5" applyNumberFormat="1" applyFont="1" applyFill="1"/>
    <xf numFmtId="0" fontId="35" fillId="0" borderId="0" xfId="27" applyFont="1"/>
    <xf numFmtId="165" fontId="33" fillId="8" borderId="35" xfId="27" applyNumberFormat="1" applyFont="1" applyFill="1" applyBorder="1" applyAlignment="1" applyProtection="1">
      <alignment horizontal="center" vertical="center"/>
      <protection hidden="1"/>
    </xf>
    <xf numFmtId="0" fontId="105" fillId="8" borderId="0" xfId="27" applyFont="1" applyFill="1" applyProtection="1">
      <protection hidden="1"/>
    </xf>
    <xf numFmtId="0" fontId="35" fillId="8" borderId="0" xfId="27" applyFont="1" applyFill="1" applyProtection="1">
      <protection hidden="1"/>
    </xf>
    <xf numFmtId="0" fontId="35" fillId="8" borderId="0" xfId="27" applyFont="1" applyFill="1"/>
    <xf numFmtId="0" fontId="105" fillId="8" borderId="0" xfId="27" applyFont="1" applyFill="1"/>
    <xf numFmtId="165" fontId="33" fillId="8" borderId="15" xfId="5" applyNumberFormat="1" applyFont="1" applyFill="1" applyBorder="1" applyAlignment="1" applyProtection="1">
      <alignment vertical="center" wrapText="1"/>
      <protection hidden="1"/>
    </xf>
    <xf numFmtId="3" fontId="35" fillId="8" borderId="15" xfId="5" applyNumberFormat="1" applyFont="1" applyFill="1" applyBorder="1" applyAlignment="1" applyProtection="1">
      <alignment horizontal="right" vertical="center"/>
      <protection hidden="1"/>
    </xf>
    <xf numFmtId="3" fontId="33" fillId="8" borderId="15" xfId="5" applyNumberFormat="1" applyFont="1" applyFill="1" applyBorder="1" applyAlignment="1" applyProtection="1">
      <alignment horizontal="right" vertical="center"/>
      <protection hidden="1"/>
    </xf>
    <xf numFmtId="0" fontId="35" fillId="8" borderId="0" xfId="5" applyFont="1" applyFill="1" applyAlignment="1">
      <alignment horizontal="right"/>
    </xf>
    <xf numFmtId="3" fontId="35" fillId="8" borderId="0" xfId="5" applyNumberFormat="1" applyFont="1" applyFill="1" applyAlignment="1" applyProtection="1">
      <alignment horizontal="center" vertical="center"/>
      <protection hidden="1"/>
    </xf>
    <xf numFmtId="0" fontId="35" fillId="0" borderId="0" xfId="5" applyFont="1"/>
    <xf numFmtId="165" fontId="139" fillId="8" borderId="0" xfId="5" applyNumberFormat="1" applyFont="1" applyFill="1" applyAlignment="1" applyProtection="1">
      <alignment vertical="center" wrapText="1"/>
      <protection hidden="1"/>
    </xf>
    <xf numFmtId="0" fontId="139" fillId="8" borderId="0" xfId="5" applyFont="1" applyFill="1" applyAlignment="1" applyProtection="1">
      <alignment horizontal="center" vertical="center"/>
      <protection hidden="1"/>
    </xf>
    <xf numFmtId="0" fontId="35" fillId="8" borderId="0" xfId="5" applyFont="1" applyFill="1" applyAlignment="1" applyProtection="1">
      <alignment horizontal="center" vertical="center"/>
      <protection hidden="1"/>
    </xf>
    <xf numFmtId="0" fontId="35" fillId="8" borderId="0" xfId="5" applyFont="1" applyFill="1" applyAlignment="1" applyProtection="1">
      <alignment vertical="center"/>
      <protection hidden="1"/>
    </xf>
    <xf numFmtId="0" fontId="35" fillId="8" borderId="0" xfId="5" applyFont="1" applyFill="1"/>
    <xf numFmtId="0" fontId="33" fillId="8" borderId="15" xfId="5" applyFont="1" applyFill="1" applyBorder="1" applyAlignment="1" applyProtection="1">
      <alignment horizontal="right" vertical="center"/>
      <protection hidden="1"/>
    </xf>
    <xf numFmtId="165" fontId="29" fillId="7" borderId="15" xfId="5" applyNumberFormat="1" applyFont="1" applyFill="1" applyBorder="1" applyAlignment="1" applyProtection="1">
      <alignment horizontal="right" vertical="center" wrapText="1"/>
      <protection hidden="1"/>
    </xf>
    <xf numFmtId="3" fontId="29" fillId="10" borderId="15" xfId="5" applyNumberFormat="1" applyFont="1" applyFill="1" applyBorder="1" applyAlignment="1" applyProtection="1">
      <alignment horizontal="right" vertical="center"/>
      <protection hidden="1"/>
    </xf>
    <xf numFmtId="3" fontId="30" fillId="8" borderId="0" xfId="5" applyNumberFormat="1" applyFont="1" applyFill="1" applyProtection="1">
      <protection hidden="1"/>
    </xf>
    <xf numFmtId="3" fontId="29" fillId="7" borderId="15" xfId="5" applyNumberFormat="1" applyFont="1" applyFill="1" applyBorder="1" applyAlignment="1" applyProtection="1">
      <alignment horizontal="right" vertical="center"/>
      <protection hidden="1"/>
    </xf>
    <xf numFmtId="3" fontId="29" fillId="8" borderId="0" xfId="5" applyNumberFormat="1" applyFont="1" applyFill="1" applyAlignment="1" applyProtection="1">
      <alignment horizontal="right" vertical="center"/>
      <protection hidden="1"/>
    </xf>
    <xf numFmtId="0" fontId="30" fillId="0" borderId="0" xfId="5" applyFont="1" applyProtection="1">
      <protection hidden="1"/>
    </xf>
    <xf numFmtId="0" fontId="30" fillId="8" borderId="0" xfId="5" applyFont="1" applyFill="1" applyProtection="1">
      <protection hidden="1"/>
    </xf>
    <xf numFmtId="165" fontId="105" fillId="0" borderId="0" xfId="5" applyNumberFormat="1" applyFont="1" applyProtection="1">
      <protection hidden="1"/>
    </xf>
    <xf numFmtId="165" fontId="140" fillId="0" borderId="0" xfId="5" applyNumberFormat="1" applyFont="1" applyProtection="1">
      <protection hidden="1"/>
    </xf>
    <xf numFmtId="165" fontId="141" fillId="0" borderId="0" xfId="5" applyNumberFormat="1" applyFont="1" applyProtection="1">
      <protection hidden="1"/>
    </xf>
    <xf numFmtId="165" fontId="35" fillId="0" borderId="0" xfId="5" applyNumberFormat="1" applyFont="1"/>
    <xf numFmtId="165" fontId="105" fillId="0" borderId="0" xfId="5" applyNumberFormat="1" applyFont="1"/>
    <xf numFmtId="165" fontId="35" fillId="0" borderId="0" xfId="5" applyNumberFormat="1" applyFont="1" applyAlignment="1">
      <alignment horizontal="center" vertical="center"/>
    </xf>
    <xf numFmtId="0" fontId="126" fillId="0" borderId="0" xfId="26" applyFont="1" applyAlignment="1">
      <alignment vertical="center"/>
    </xf>
    <xf numFmtId="165" fontId="105" fillId="0" borderId="0" xfId="5" applyNumberFormat="1" applyFont="1" applyProtection="1">
      <protection locked="0"/>
    </xf>
    <xf numFmtId="165" fontId="105" fillId="8" borderId="0" xfId="5" applyNumberFormat="1" applyFont="1" applyFill="1" applyProtection="1">
      <protection locked="0"/>
    </xf>
    <xf numFmtId="165" fontId="105" fillId="0" borderId="0" xfId="5" applyNumberFormat="1" applyFont="1" applyAlignment="1" applyProtection="1">
      <alignment horizontal="center" vertical="center"/>
      <protection locked="0"/>
    </xf>
    <xf numFmtId="0" fontId="129" fillId="0" borderId="0" xfId="26" applyFont="1" applyAlignment="1">
      <alignment vertical="center" wrapText="1"/>
    </xf>
    <xf numFmtId="0" fontId="103" fillId="0" borderId="0" xfId="26" applyFont="1" applyAlignment="1">
      <alignment vertical="center" wrapText="1"/>
    </xf>
    <xf numFmtId="0" fontId="142" fillId="0" borderId="0" xfId="26" applyFont="1"/>
    <xf numFmtId="0" fontId="143" fillId="0" borderId="0" xfId="26" applyFont="1" applyAlignment="1">
      <alignment vertical="center" wrapText="1"/>
    </xf>
    <xf numFmtId="0" fontId="144" fillId="0" borderId="0" xfId="26" applyFont="1"/>
    <xf numFmtId="0" fontId="132" fillId="0" borderId="0" xfId="26" applyFont="1"/>
    <xf numFmtId="165" fontId="145" fillId="0" borderId="0" xfId="5" applyNumberFormat="1" applyFont="1" applyAlignment="1" applyProtection="1">
      <alignment vertical="center" wrapText="1"/>
      <protection hidden="1"/>
    </xf>
    <xf numFmtId="3" fontId="145" fillId="0" borderId="0" xfId="5" applyNumberFormat="1" applyFont="1" applyAlignment="1" applyProtection="1">
      <alignment horizontal="right" vertical="center"/>
      <protection hidden="1"/>
    </xf>
    <xf numFmtId="0" fontId="143" fillId="0" borderId="0" xfId="26" applyFont="1"/>
    <xf numFmtId="3" fontId="143" fillId="0" borderId="0" xfId="26" applyNumberFormat="1" applyFont="1"/>
    <xf numFmtId="0" fontId="146" fillId="0" borderId="0" xfId="26" applyFont="1" applyAlignment="1">
      <alignment horizontal="left" vertical="center"/>
    </xf>
    <xf numFmtId="0" fontId="147" fillId="0" borderId="0" xfId="26" applyFont="1" applyAlignment="1">
      <alignment vertical="center"/>
    </xf>
    <xf numFmtId="165" fontId="43" fillId="3" borderId="20" xfId="5" applyNumberFormat="1" applyFont="1" applyFill="1" applyBorder="1" applyAlignment="1" applyProtection="1">
      <alignment horizontal="center" vertical="center" textRotation="90" wrapText="1"/>
      <protection hidden="1"/>
    </xf>
    <xf numFmtId="165" fontId="138" fillId="2" borderId="20" xfId="27" applyNumberFormat="1" applyFont="1" applyFill="1" applyBorder="1" applyAlignment="1" applyProtection="1">
      <alignment horizontal="center" vertical="center"/>
      <protection hidden="1"/>
    </xf>
    <xf numFmtId="165" fontId="137" fillId="2" borderId="20" xfId="27" applyNumberFormat="1" applyFont="1" applyFill="1" applyBorder="1" applyAlignment="1" applyProtection="1">
      <alignment horizontal="center" vertical="center"/>
      <protection hidden="1"/>
    </xf>
    <xf numFmtId="0" fontId="148" fillId="0" borderId="0" xfId="0" applyFont="1"/>
    <xf numFmtId="0" fontId="149" fillId="3" borderId="20" xfId="0" applyFont="1" applyFill="1" applyBorder="1" applyAlignment="1">
      <alignment horizontal="center" vertical="center" wrapText="1"/>
    </xf>
    <xf numFmtId="0" fontId="130" fillId="0" borderId="0" xfId="26" applyFont="1" applyAlignment="1">
      <alignment horizontal="right" vertical="center"/>
    </xf>
    <xf numFmtId="3" fontId="130" fillId="0" borderId="0" xfId="26" applyNumberFormat="1" applyFont="1" applyAlignment="1">
      <alignment horizontal="left" vertical="center"/>
    </xf>
    <xf numFmtId="2" fontId="29" fillId="0" borderId="0" xfId="12" applyNumberFormat="1" applyFont="1"/>
    <xf numFmtId="0" fontId="30" fillId="0" borderId="0" xfId="12" applyFont="1" applyAlignment="1">
      <alignment horizontal="right" vertical="center" wrapText="1"/>
    </xf>
    <xf numFmtId="2" fontId="90" fillId="0" borderId="10" xfId="0" applyNumberFormat="1" applyFont="1" applyBorder="1" applyAlignment="1">
      <alignment horizontal="right" vertical="center" wrapText="1"/>
    </xf>
    <xf numFmtId="2" fontId="90" fillId="7" borderId="10" xfId="0" applyNumberFormat="1" applyFont="1" applyFill="1" applyBorder="1" applyAlignment="1">
      <alignment horizontal="right" vertical="center" wrapText="1"/>
    </xf>
    <xf numFmtId="0" fontId="150" fillId="0" borderId="0" xfId="0" applyFont="1" applyAlignment="1">
      <alignment horizontal="left"/>
    </xf>
    <xf numFmtId="4" fontId="35" fillId="8" borderId="15" xfId="5" applyNumberFormat="1" applyFont="1" applyFill="1" applyBorder="1" applyAlignment="1" applyProtection="1">
      <alignment horizontal="right" vertical="center"/>
      <protection hidden="1"/>
    </xf>
    <xf numFmtId="4" fontId="29" fillId="10" borderId="15" xfId="5" applyNumberFormat="1" applyFont="1" applyFill="1" applyBorder="1" applyAlignment="1" applyProtection="1">
      <alignment horizontal="right" vertical="center"/>
      <protection hidden="1"/>
    </xf>
    <xf numFmtId="4" fontId="35" fillId="8" borderId="0" xfId="5" applyNumberFormat="1" applyFont="1" applyFill="1" applyAlignment="1" applyProtection="1">
      <alignment vertical="center"/>
      <protection hidden="1"/>
    </xf>
    <xf numFmtId="4" fontId="29" fillId="7" borderId="15" xfId="5" applyNumberFormat="1" applyFont="1" applyFill="1" applyBorder="1" applyAlignment="1" applyProtection="1">
      <alignment horizontal="right" vertical="center"/>
      <protection hidden="1"/>
    </xf>
    <xf numFmtId="2" fontId="50" fillId="0" borderId="16" xfId="0" applyNumberFormat="1" applyFont="1" applyBorder="1" applyAlignment="1">
      <alignment vertical="center" wrapText="1"/>
    </xf>
    <xf numFmtId="2" fontId="49" fillId="7" borderId="15" xfId="0" applyNumberFormat="1" applyFont="1" applyFill="1" applyBorder="1" applyAlignment="1">
      <alignment horizontal="right" vertical="center" wrapText="1"/>
    </xf>
    <xf numFmtId="0" fontId="52" fillId="0" borderId="13" xfId="0" applyFont="1" applyBorder="1" applyAlignment="1">
      <alignment vertical="center" wrapText="1"/>
    </xf>
    <xf numFmtId="0" fontId="52" fillId="0" borderId="0" xfId="0" applyFont="1" applyAlignment="1">
      <alignment vertical="center" wrapText="1"/>
    </xf>
    <xf numFmtId="0" fontId="52" fillId="0" borderId="12" xfId="0" applyFont="1" applyBorder="1" applyAlignment="1">
      <alignment vertical="center" wrapText="1"/>
    </xf>
    <xf numFmtId="0" fontId="52" fillId="0" borderId="14" xfId="0" applyFont="1" applyBorder="1" applyAlignment="1">
      <alignment vertical="center" wrapText="1"/>
    </xf>
    <xf numFmtId="0" fontId="52" fillId="0" borderId="15" xfId="0" applyFont="1" applyBorder="1" applyAlignment="1">
      <alignment vertical="center" wrapText="1"/>
    </xf>
    <xf numFmtId="0" fontId="52" fillId="0" borderId="13" xfId="0" applyFont="1" applyBorder="1" applyAlignment="1">
      <alignment horizontal="left" vertical="center" wrapText="1"/>
    </xf>
    <xf numFmtId="0" fontId="52" fillId="0" borderId="0" xfId="0" applyFont="1" applyAlignment="1">
      <alignment horizontal="right" vertical="center" wrapText="1"/>
    </xf>
    <xf numFmtId="3" fontId="52" fillId="0" borderId="12" xfId="0" applyNumberFormat="1" applyFont="1" applyBorder="1" applyAlignment="1">
      <alignment horizontal="right" vertical="center" wrapText="1"/>
    </xf>
    <xf numFmtId="0" fontId="52" fillId="0" borderId="14" xfId="0" applyFont="1" applyBorder="1" applyAlignment="1">
      <alignment horizontal="right" vertical="center" wrapText="1"/>
    </xf>
    <xf numFmtId="10" fontId="52" fillId="0" borderId="15" xfId="0" applyNumberFormat="1" applyFont="1" applyBorder="1" applyAlignment="1">
      <alignment horizontal="right" vertical="center" wrapText="1"/>
    </xf>
    <xf numFmtId="0" fontId="52" fillId="0" borderId="12" xfId="0" applyFont="1" applyBorder="1" applyAlignment="1">
      <alignment horizontal="right" vertical="center" wrapText="1"/>
    </xf>
    <xf numFmtId="3" fontId="52" fillId="0" borderId="14" xfId="0" applyNumberFormat="1" applyFont="1" applyBorder="1" applyAlignment="1">
      <alignment horizontal="right" vertical="center" wrapText="1"/>
    </xf>
    <xf numFmtId="0" fontId="52" fillId="0" borderId="15" xfId="0" applyFont="1" applyBorder="1" applyAlignment="1">
      <alignment horizontal="left" vertical="center" wrapText="1"/>
    </xf>
    <xf numFmtId="0" fontId="52" fillId="0" borderId="15" xfId="0" applyFont="1" applyBorder="1" applyAlignment="1">
      <alignment horizontal="right" vertical="center" wrapText="1"/>
    </xf>
    <xf numFmtId="0" fontId="66" fillId="0" borderId="0" xfId="0" applyFont="1"/>
    <xf numFmtId="0" fontId="66" fillId="0" borderId="0" xfId="0" applyFont="1" applyAlignment="1">
      <alignment vertical="center" wrapText="1"/>
    </xf>
    <xf numFmtId="0" fontId="53" fillId="0" borderId="14" xfId="0" applyFont="1" applyBorder="1" applyAlignment="1">
      <alignment vertical="center" wrapText="1"/>
    </xf>
    <xf numFmtId="10" fontId="53" fillId="0" borderId="15" xfId="0" applyNumberFormat="1" applyFont="1" applyBorder="1" applyAlignment="1">
      <alignment vertical="center" wrapText="1"/>
    </xf>
    <xf numFmtId="0" fontId="53" fillId="0" borderId="15" xfId="0" applyFont="1" applyBorder="1" applyAlignment="1">
      <alignment horizontal="right" vertical="center" wrapText="1"/>
    </xf>
    <xf numFmtId="10" fontId="53" fillId="0" borderId="0" xfId="0" applyNumberFormat="1" applyFont="1" applyAlignment="1">
      <alignment vertical="center" wrapText="1"/>
    </xf>
    <xf numFmtId="0" fontId="86" fillId="0" borderId="0" xfId="0" applyFont="1"/>
    <xf numFmtId="0" fontId="151" fillId="0" borderId="0" xfId="0" applyFont="1"/>
    <xf numFmtId="0" fontId="53" fillId="0" borderId="13" xfId="0" applyFont="1" applyBorder="1" applyAlignment="1">
      <alignment vertical="center" wrapText="1"/>
    </xf>
    <xf numFmtId="0" fontId="53" fillId="0" borderId="13" xfId="0" applyFont="1" applyBorder="1" applyAlignment="1">
      <alignment horizontal="right" vertical="center" wrapText="1"/>
    </xf>
    <xf numFmtId="0" fontId="53" fillId="7" borderId="15" xfId="0" applyFont="1" applyFill="1" applyBorder="1" applyAlignment="1">
      <alignment horizontal="center" vertical="center" wrapText="1"/>
    </xf>
    <xf numFmtId="3" fontId="53" fillId="7" borderId="15" xfId="0" applyNumberFormat="1" applyFont="1" applyFill="1" applyBorder="1" applyAlignment="1">
      <alignment horizontal="right" vertical="center" wrapText="1"/>
    </xf>
    <xf numFmtId="0" fontId="53" fillId="7" borderId="15" xfId="0" applyFont="1" applyFill="1" applyBorder="1" applyAlignment="1">
      <alignment horizontal="right" vertical="center" wrapText="1"/>
    </xf>
    <xf numFmtId="0" fontId="50" fillId="0" borderId="15" xfId="0" applyFont="1" applyBorder="1" applyAlignment="1">
      <alignment vertical="center" wrapText="1"/>
    </xf>
    <xf numFmtId="10" fontId="50" fillId="0" borderId="15" xfId="0" applyNumberFormat="1" applyFont="1" applyBorder="1" applyAlignment="1">
      <alignment vertical="center" wrapText="1"/>
    </xf>
    <xf numFmtId="0" fontId="67" fillId="7" borderId="15" xfId="0" applyFont="1" applyFill="1" applyBorder="1" applyAlignment="1">
      <alignment horizontal="center" vertical="center" wrapText="1"/>
    </xf>
    <xf numFmtId="0" fontId="49" fillId="0" borderId="15" xfId="0" applyFont="1" applyBorder="1" applyAlignment="1">
      <alignment vertical="center" wrapText="1"/>
    </xf>
    <xf numFmtId="0" fontId="51" fillId="0" borderId="0" xfId="0" applyFont="1" applyAlignment="1">
      <alignment horizontal="center" vertical="center" wrapText="1"/>
    </xf>
    <xf numFmtId="0" fontId="49" fillId="0" borderId="0" xfId="0" applyFont="1" applyAlignment="1">
      <alignment horizontal="right" vertical="center" wrapText="1"/>
    </xf>
    <xf numFmtId="3" fontId="49" fillId="0" borderId="15" xfId="0" applyNumberFormat="1" applyFont="1" applyBorder="1" applyAlignment="1">
      <alignment horizontal="right" vertical="center" wrapText="1"/>
    </xf>
    <xf numFmtId="3" fontId="51" fillId="0" borderId="15" xfId="0" applyNumberFormat="1" applyFont="1" applyBorder="1" applyAlignment="1">
      <alignment horizontal="right" vertical="center" wrapText="1"/>
    </xf>
    <xf numFmtId="0" fontId="49" fillId="7" borderId="15" xfId="0" applyFont="1" applyFill="1" applyBorder="1" applyAlignment="1">
      <alignment horizontal="left" vertical="center" wrapText="1"/>
    </xf>
    <xf numFmtId="3" fontId="49" fillId="7" borderId="15" xfId="0" applyNumberFormat="1" applyFont="1" applyFill="1" applyBorder="1" applyAlignment="1">
      <alignment horizontal="right" vertical="center" wrapText="1"/>
    </xf>
    <xf numFmtId="0" fontId="152" fillId="0" borderId="0" xfId="0" applyFont="1" applyAlignment="1">
      <alignment horizontal="center" vertical="center" wrapText="1"/>
    </xf>
    <xf numFmtId="0" fontId="154" fillId="0" borderId="0" xfId="0" applyFont="1" applyAlignment="1">
      <alignment vertical="center" wrapText="1"/>
    </xf>
    <xf numFmtId="0" fontId="155" fillId="0" borderId="0" xfId="0" applyFont="1"/>
    <xf numFmtId="0" fontId="153" fillId="0" borderId="0" xfId="0" applyFont="1" applyAlignment="1">
      <alignment vertical="center" wrapText="1"/>
    </xf>
    <xf numFmtId="3" fontId="153" fillId="0" borderId="0" xfId="0" applyNumberFormat="1" applyFont="1" applyAlignment="1">
      <alignment horizontal="right" vertical="center" wrapText="1"/>
    </xf>
    <xf numFmtId="0" fontId="153" fillId="0" borderId="0" xfId="0" applyFont="1" applyAlignment="1">
      <alignment horizontal="right" vertical="center" wrapText="1"/>
    </xf>
    <xf numFmtId="0" fontId="44" fillId="3" borderId="0" xfId="12" applyFont="1" applyFill="1" applyAlignment="1">
      <alignment horizontal="center" vertical="center" textRotation="90"/>
    </xf>
    <xf numFmtId="0" fontId="29" fillId="0" borderId="0" xfId="12" applyFont="1" applyAlignment="1">
      <alignment horizontal="justify" vertical="center" wrapText="1"/>
    </xf>
    <xf numFmtId="0" fontId="30" fillId="0" borderId="0" xfId="12" applyFont="1" applyAlignment="1">
      <alignment horizontal="justify" vertical="center" wrapText="1"/>
    </xf>
    <xf numFmtId="3" fontId="29" fillId="0" borderId="0" xfId="12" applyNumberFormat="1" applyFont="1" applyAlignment="1">
      <alignment horizontal="right" vertical="center" wrapText="1"/>
    </xf>
    <xf numFmtId="0" fontId="30" fillId="0" borderId="0" xfId="12" applyFont="1" applyAlignment="1">
      <alignment horizontal="right" vertical="center" wrapText="1"/>
    </xf>
    <xf numFmtId="2" fontId="29" fillId="0" borderId="0" xfId="12" applyNumberFormat="1" applyFont="1" applyAlignment="1">
      <alignment horizontal="right" vertical="center" wrapText="1"/>
    </xf>
    <xf numFmtId="0" fontId="29" fillId="0" borderId="0" xfId="12" applyFont="1" applyAlignment="1">
      <alignment horizontal="left" vertical="center" wrapText="1"/>
    </xf>
    <xf numFmtId="0" fontId="28" fillId="0" borderId="0" xfId="12" applyFont="1" applyAlignment="1">
      <alignment horizontal="center" vertical="center" wrapText="1"/>
    </xf>
    <xf numFmtId="0" fontId="43" fillId="2" borderId="0" xfId="12" applyFont="1" applyFill="1" applyAlignment="1">
      <alignment horizontal="center" vertical="center"/>
    </xf>
    <xf numFmtId="0" fontId="30" fillId="0" borderId="0" xfId="12" applyFont="1" applyAlignment="1">
      <alignment horizontal="left" vertical="center" wrapText="1"/>
    </xf>
    <xf numFmtId="0" fontId="32" fillId="0" borderId="0" xfId="12" applyFont="1" applyAlignment="1">
      <alignment horizontal="right" vertical="center"/>
    </xf>
    <xf numFmtId="0" fontId="29" fillId="0" borderId="0" xfId="12" applyFont="1" applyAlignment="1">
      <alignment horizontal="right" vertical="center"/>
    </xf>
    <xf numFmtId="0" fontId="50" fillId="0" borderId="0" xfId="0" applyFont="1" applyAlignment="1">
      <alignment horizontal="left" wrapText="1"/>
    </xf>
    <xf numFmtId="0" fontId="29" fillId="0" borderId="0" xfId="12" quotePrefix="1" applyFont="1" applyAlignment="1">
      <alignment horizontal="justify" vertical="center" wrapText="1"/>
    </xf>
    <xf numFmtId="0" fontId="49" fillId="0" borderId="0" xfId="0" applyFont="1" applyAlignment="1">
      <alignment horizontal="center" vertical="center" wrapText="1"/>
    </xf>
    <xf numFmtId="3" fontId="51" fillId="0" borderId="0" xfId="0" applyNumberFormat="1" applyFont="1" applyAlignment="1">
      <alignment horizontal="center" vertical="center"/>
    </xf>
    <xf numFmtId="0" fontId="55" fillId="0" borderId="0" xfId="0" applyFont="1" applyAlignment="1">
      <alignment horizontal="center" vertical="center"/>
    </xf>
    <xf numFmtId="0" fontId="54" fillId="0" borderId="0" xfId="0" applyFont="1" applyAlignment="1">
      <alignment horizontal="center" vertical="center"/>
    </xf>
    <xf numFmtId="0" fontId="100" fillId="0" borderId="0" xfId="12" applyFont="1" applyAlignment="1">
      <alignment horizontal="center" vertical="center" wrapText="1"/>
    </xf>
    <xf numFmtId="0" fontId="120" fillId="0" borderId="0" xfId="12" applyFont="1" applyAlignment="1">
      <alignment horizontal="center" vertical="center" wrapText="1"/>
    </xf>
    <xf numFmtId="0" fontId="59" fillId="3" borderId="26" xfId="12" applyFont="1" applyFill="1" applyBorder="1" applyAlignment="1">
      <alignment horizontal="center" vertical="center" wrapText="1"/>
    </xf>
    <xf numFmtId="0" fontId="59" fillId="3" borderId="31" xfId="12" applyFont="1" applyFill="1" applyBorder="1" applyAlignment="1">
      <alignment horizontal="center" vertical="center" wrapText="1"/>
    </xf>
    <xf numFmtId="0" fontId="59" fillId="3" borderId="27" xfId="12" applyFont="1" applyFill="1" applyBorder="1" applyAlignment="1">
      <alignment horizontal="center" vertical="center" wrapText="1"/>
    </xf>
    <xf numFmtId="0" fontId="59" fillId="3" borderId="28" xfId="12" applyFont="1" applyFill="1" applyBorder="1" applyAlignment="1">
      <alignment horizontal="center" vertical="center" wrapText="1"/>
    </xf>
    <xf numFmtId="0" fontId="59" fillId="3" borderId="29" xfId="12" applyFont="1" applyFill="1" applyBorder="1" applyAlignment="1">
      <alignment horizontal="center" vertical="center" wrapText="1"/>
    </xf>
    <xf numFmtId="0" fontId="59" fillId="3" borderId="33" xfId="12" applyFont="1" applyFill="1" applyBorder="1" applyAlignment="1">
      <alignment horizontal="center" vertical="center" wrapText="1"/>
    </xf>
    <xf numFmtId="0" fontId="59" fillId="3" borderId="30" xfId="12" applyFont="1" applyFill="1" applyBorder="1" applyAlignment="1">
      <alignment horizontal="center" vertical="center" wrapText="1"/>
    </xf>
    <xf numFmtId="0" fontId="59" fillId="3" borderId="22" xfId="12" applyFont="1" applyFill="1" applyBorder="1" applyAlignment="1">
      <alignment horizontal="center" vertical="center" wrapText="1"/>
    </xf>
    <xf numFmtId="0" fontId="59" fillId="3" borderId="32" xfId="12" applyFont="1" applyFill="1" applyBorder="1" applyAlignment="1">
      <alignment horizontal="center" vertical="center" wrapText="1"/>
    </xf>
    <xf numFmtId="0" fontId="81" fillId="0" borderId="0" xfId="12" applyFont="1" applyAlignment="1">
      <alignment horizontal="center" vertical="center"/>
    </xf>
    <xf numFmtId="0" fontId="57" fillId="0" borderId="0" xfId="0" applyFont="1" applyAlignment="1">
      <alignment horizontal="center" vertical="center" wrapText="1"/>
    </xf>
    <xf numFmtId="0" fontId="59" fillId="3" borderId="20"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63" fillId="0" borderId="0" xfId="0" applyFont="1" applyAlignment="1">
      <alignment horizontal="right" vertical="center"/>
    </xf>
    <xf numFmtId="3" fontId="63" fillId="0" borderId="0" xfId="0" applyNumberFormat="1" applyFont="1" applyAlignment="1">
      <alignment horizontal="left" vertical="center"/>
    </xf>
    <xf numFmtId="3" fontId="0" fillId="0" borderId="0" xfId="0" applyNumberFormat="1" applyAlignment="1">
      <alignment horizontal="left" vertical="center"/>
    </xf>
    <xf numFmtId="0" fontId="61" fillId="0" borderId="0" xfId="0" applyFont="1" applyAlignment="1">
      <alignment horizontal="center" vertical="center" wrapText="1"/>
    </xf>
    <xf numFmtId="0" fontId="65" fillId="0" borderId="0" xfId="0" applyFont="1" applyAlignment="1">
      <alignment horizontal="center" vertical="center" wrapText="1"/>
    </xf>
    <xf numFmtId="0" fontId="50" fillId="0" borderId="0" xfId="0" applyFont="1" applyAlignment="1">
      <alignment vertical="center" wrapText="1"/>
    </xf>
    <xf numFmtId="0" fontId="68" fillId="3" borderId="20" xfId="0" applyFont="1" applyFill="1" applyBorder="1" applyAlignment="1">
      <alignment horizontal="center" vertical="center" wrapText="1"/>
    </xf>
    <xf numFmtId="0" fontId="67" fillId="0" borderId="13" xfId="0" applyFont="1" applyBorder="1" applyAlignment="1">
      <alignment horizontal="center" vertical="center" wrapText="1"/>
    </xf>
    <xf numFmtId="0" fontId="67" fillId="7" borderId="13" xfId="0" applyFont="1" applyFill="1" applyBorder="1" applyAlignment="1">
      <alignment horizontal="left" vertical="center" wrapText="1"/>
    </xf>
    <xf numFmtId="0" fontId="70" fillId="0" borderId="0" xfId="0" applyFont="1" applyAlignment="1">
      <alignment vertical="top" wrapText="1"/>
    </xf>
    <xf numFmtId="0" fontId="69" fillId="0" borderId="0" xfId="0" applyFont="1" applyAlignment="1">
      <alignment horizontal="center" wrapText="1"/>
    </xf>
    <xf numFmtId="0" fontId="69" fillId="0" borderId="0" xfId="0" applyFont="1" applyAlignment="1">
      <alignment horizontal="center" vertical="center" wrapText="1"/>
    </xf>
    <xf numFmtId="0" fontId="72" fillId="0" borderId="0" xfId="0" applyFont="1" applyAlignment="1">
      <alignment vertical="center" wrapText="1"/>
    </xf>
    <xf numFmtId="0" fontId="69" fillId="0" borderId="0" xfId="0" applyFont="1" applyAlignment="1">
      <alignment horizontal="center"/>
    </xf>
    <xf numFmtId="0" fontId="76" fillId="0" borderId="0" xfId="0" applyFont="1" applyAlignment="1">
      <alignment horizontal="center" vertical="center" wrapText="1"/>
    </xf>
    <xf numFmtId="0" fontId="38" fillId="0" borderId="0" xfId="12" applyFont="1" applyAlignment="1">
      <alignment horizontal="center"/>
    </xf>
    <xf numFmtId="0" fontId="41" fillId="0" borderId="0" xfId="12" applyFont="1" applyAlignment="1">
      <alignment horizontal="left" vertical="center"/>
    </xf>
    <xf numFmtId="0" fontId="109" fillId="9" borderId="20" xfId="12" applyFont="1" applyFill="1" applyBorder="1" applyAlignment="1">
      <alignment horizontal="center" vertical="center" textRotation="90" wrapText="1"/>
    </xf>
    <xf numFmtId="0" fontId="109" fillId="9" borderId="20" xfId="12" applyFont="1" applyFill="1" applyBorder="1" applyAlignment="1">
      <alignment horizontal="center" vertical="center" wrapText="1"/>
    </xf>
    <xf numFmtId="0" fontId="33" fillId="0" borderId="0" xfId="12" applyFont="1" applyAlignment="1">
      <alignment horizontal="center" vertical="center" wrapText="1"/>
    </xf>
    <xf numFmtId="0" fontId="109" fillId="9" borderId="22" xfId="12" applyFont="1" applyFill="1" applyBorder="1" applyAlignment="1">
      <alignment horizontal="center" vertical="center" textRotation="90" wrapText="1"/>
    </xf>
    <xf numFmtId="0" fontId="109" fillId="9" borderId="22" xfId="12" applyFont="1" applyFill="1" applyBorder="1" applyAlignment="1">
      <alignment horizontal="center" vertical="center" wrapText="1"/>
    </xf>
    <xf numFmtId="0" fontId="104" fillId="0" borderId="0" xfId="12" applyFont="1" applyAlignment="1">
      <alignment horizontal="center" vertical="center" wrapText="1"/>
    </xf>
    <xf numFmtId="0" fontId="106" fillId="9" borderId="22" xfId="12" applyFont="1" applyFill="1" applyBorder="1" applyAlignment="1">
      <alignment horizontal="center" vertical="center" wrapText="1"/>
    </xf>
    <xf numFmtId="0" fontId="106" fillId="9" borderId="20" xfId="12" applyFont="1" applyFill="1" applyBorder="1" applyAlignment="1">
      <alignment horizontal="center" vertical="center" wrapText="1"/>
    </xf>
    <xf numFmtId="0" fontId="107" fillId="0" borderId="0" xfId="12" applyFont="1" applyAlignment="1">
      <alignment horizontal="center" vertical="center" wrapText="1"/>
    </xf>
    <xf numFmtId="0" fontId="108" fillId="9" borderId="22" xfId="12" applyFont="1" applyFill="1" applyBorder="1" applyAlignment="1">
      <alignment horizontal="center" vertical="center" textRotation="90" wrapText="1"/>
    </xf>
    <xf numFmtId="0" fontId="108" fillId="9" borderId="20" xfId="12" applyFont="1" applyFill="1" applyBorder="1" applyAlignment="1">
      <alignment horizontal="center" vertical="center" textRotation="90" wrapText="1"/>
    </xf>
    <xf numFmtId="0" fontId="81" fillId="0" borderId="0" xfId="0" applyFont="1" applyAlignment="1">
      <alignment horizontal="center" vertical="center" wrapText="1"/>
    </xf>
    <xf numFmtId="0" fontId="67" fillId="0" borderId="0" xfId="0" applyFont="1" applyAlignment="1">
      <alignment horizontal="center" vertical="center" wrapText="1"/>
    </xf>
    <xf numFmtId="0" fontId="83" fillId="3" borderId="20" xfId="0" applyFont="1" applyFill="1" applyBorder="1" applyAlignment="1">
      <alignment horizontal="center" vertical="center" wrapText="1"/>
    </xf>
    <xf numFmtId="0" fontId="79" fillId="0" borderId="0" xfId="0" applyFont="1" applyAlignment="1">
      <alignment horizontal="center" vertical="center" wrapText="1"/>
    </xf>
    <xf numFmtId="0" fontId="61" fillId="4" borderId="0" xfId="0" applyFont="1" applyFill="1" applyAlignment="1">
      <alignment horizontal="center" vertical="center" wrapText="1"/>
    </xf>
    <xf numFmtId="0" fontId="113" fillId="0" borderId="0" xfId="0" applyFont="1" applyAlignment="1">
      <alignment horizontal="center" vertical="center" wrapText="1"/>
    </xf>
    <xf numFmtId="0" fontId="149" fillId="3" borderId="20" xfId="0" applyFont="1" applyFill="1" applyBorder="1" applyAlignment="1">
      <alignment horizontal="center" vertical="center" wrapText="1"/>
    </xf>
    <xf numFmtId="0" fontId="88" fillId="0" borderId="0" xfId="0" applyFont="1" applyAlignment="1">
      <alignment vertical="center" wrapText="1"/>
    </xf>
    <xf numFmtId="0" fontId="149" fillId="3" borderId="20" xfId="0" applyFont="1" applyFill="1" applyBorder="1" applyAlignment="1">
      <alignment horizontal="center" vertical="center"/>
    </xf>
    <xf numFmtId="0" fontId="93" fillId="0" borderId="0" xfId="0" applyFont="1" applyAlignment="1">
      <alignment horizontal="center"/>
    </xf>
    <xf numFmtId="0" fontId="112" fillId="0" borderId="0" xfId="0" applyFont="1" applyAlignment="1">
      <alignment horizontal="center" vertical="center" wrapText="1"/>
    </xf>
    <xf numFmtId="0" fontId="94" fillId="0" borderId="0" xfId="0" applyFont="1" applyAlignment="1">
      <alignment vertical="center" wrapText="1"/>
    </xf>
    <xf numFmtId="0" fontId="128" fillId="0" borderId="0" xfId="26" applyFont="1" applyAlignment="1">
      <alignment horizontal="center" vertical="center" wrapText="1"/>
    </xf>
    <xf numFmtId="0" fontId="43" fillId="3" borderId="20" xfId="26" applyFont="1" applyFill="1" applyBorder="1" applyAlignment="1">
      <alignment horizontal="center" vertical="center" wrapText="1"/>
    </xf>
    <xf numFmtId="0" fontId="130" fillId="0" borderId="0" xfId="26" applyFont="1" applyAlignment="1">
      <alignment vertical="center" wrapText="1"/>
    </xf>
    <xf numFmtId="165" fontId="43" fillId="3" borderId="20" xfId="5" applyNumberFormat="1" applyFont="1" applyFill="1" applyBorder="1" applyAlignment="1" applyProtection="1">
      <alignment horizontal="center" vertical="center" wrapText="1"/>
      <protection hidden="1"/>
    </xf>
    <xf numFmtId="0" fontId="137" fillId="3" borderId="20" xfId="5" applyFont="1" applyFill="1" applyBorder="1" applyAlignment="1">
      <alignment horizontal="center" vertical="center" wrapText="1"/>
    </xf>
    <xf numFmtId="165" fontId="137" fillId="2" borderId="20" xfId="27" applyNumberFormat="1" applyFont="1" applyFill="1" applyBorder="1" applyAlignment="1" applyProtection="1">
      <alignment horizontal="center" vertical="center" wrapText="1"/>
      <protection hidden="1"/>
    </xf>
    <xf numFmtId="165" fontId="137" fillId="2" borderId="20" xfId="27" applyNumberFormat="1" applyFont="1" applyFill="1" applyBorder="1" applyAlignment="1" applyProtection="1">
      <alignment horizontal="center" vertical="center"/>
      <protection hidden="1"/>
    </xf>
    <xf numFmtId="0" fontId="135" fillId="0" borderId="0" xfId="26" applyFont="1" applyAlignment="1">
      <alignment horizontal="center" wrapText="1"/>
    </xf>
    <xf numFmtId="0" fontId="135" fillId="0" borderId="0" xfId="26" applyFont="1" applyAlignment="1">
      <alignment horizontal="center" vertical="center" wrapText="1"/>
    </xf>
    <xf numFmtId="0" fontId="131" fillId="0" borderId="0" xfId="26" applyFont="1" applyAlignment="1">
      <alignment horizontal="center" wrapText="1"/>
    </xf>
    <xf numFmtId="0" fontId="131" fillId="0" borderId="0" xfId="26" applyFont="1" applyAlignment="1">
      <alignment horizontal="center" vertical="center" wrapText="1"/>
    </xf>
    <xf numFmtId="0" fontId="96" fillId="0" borderId="0" xfId="0" applyFont="1" applyAlignment="1">
      <alignment horizontal="center" vertical="center" wrapText="1"/>
    </xf>
    <xf numFmtId="0" fontId="50" fillId="0" borderId="0" xfId="0" applyFont="1" applyAlignment="1">
      <alignment horizontal="center" vertical="center" wrapText="1"/>
    </xf>
    <xf numFmtId="0" fontId="85" fillId="0" borderId="0" xfId="0" applyFont="1" applyAlignment="1">
      <alignment horizontal="center" vertical="center" wrapText="1"/>
    </xf>
    <xf numFmtId="0" fontId="53" fillId="0" borderId="0" xfId="0" applyFont="1" applyAlignment="1">
      <alignment horizontal="center" vertical="center" wrapText="1"/>
    </xf>
    <xf numFmtId="0" fontId="45" fillId="0" borderId="0" xfId="0" applyFont="1" applyAlignment="1">
      <alignment horizontal="center" vertical="center" wrapText="1"/>
    </xf>
    <xf numFmtId="0" fontId="99" fillId="0" borderId="0" xfId="0" applyFont="1" applyAlignment="1">
      <alignment horizontal="center" vertical="center" wrapText="1"/>
    </xf>
    <xf numFmtId="0" fontId="52" fillId="0" borderId="0" xfId="0" applyFont="1" applyAlignment="1">
      <alignment horizontal="left" wrapText="1"/>
    </xf>
    <xf numFmtId="0" fontId="100" fillId="0" borderId="0" xfId="0" applyFont="1" applyAlignment="1">
      <alignment horizontal="center" vertical="center" wrapText="1"/>
    </xf>
    <xf numFmtId="0" fontId="101" fillId="3" borderId="20" xfId="0" applyFont="1" applyFill="1" applyBorder="1" applyAlignment="1">
      <alignment horizontal="center" vertical="center" wrapText="1"/>
    </xf>
    <xf numFmtId="0" fontId="49" fillId="7" borderId="13" xfId="0" applyFont="1" applyFill="1" applyBorder="1" applyAlignment="1">
      <alignment horizontal="center" vertical="center" wrapText="1"/>
    </xf>
    <xf numFmtId="0" fontId="101" fillId="3" borderId="17" xfId="0" applyFont="1" applyFill="1" applyBorder="1" applyAlignment="1">
      <alignment horizontal="center" vertical="center" wrapText="1"/>
    </xf>
    <xf numFmtId="0" fontId="117" fillId="3" borderId="20" xfId="24" applyFont="1" applyFill="1" applyBorder="1" applyAlignment="1">
      <alignment horizontal="center" vertical="center" wrapText="1"/>
    </xf>
    <xf numFmtId="0" fontId="97" fillId="3" borderId="25" xfId="12" applyFont="1" applyFill="1" applyBorder="1" applyAlignment="1">
      <alignment horizontal="center" vertical="center" wrapText="1"/>
    </xf>
    <xf numFmtId="0" fontId="97" fillId="3" borderId="0" xfId="12" applyFont="1" applyFill="1" applyAlignment="1">
      <alignment horizontal="center" vertical="center" wrapText="1"/>
    </xf>
    <xf numFmtId="0" fontId="118" fillId="0" borderId="0" xfId="24" applyFont="1" applyAlignment="1">
      <alignment horizontal="center" vertical="center" wrapText="1"/>
    </xf>
  </cellXfs>
  <cellStyles count="29">
    <cellStyle name="Euro" xfId="1" xr:uid="{00000000-0005-0000-0000-000000000000}"/>
    <cellStyle name="Euro 2" xfId="2" xr:uid="{00000000-0005-0000-0000-000001000000}"/>
    <cellStyle name="Euro 2 2" xfId="3" xr:uid="{00000000-0005-0000-0000-000002000000}"/>
    <cellStyle name="Normal" xfId="0" builtinId="0"/>
    <cellStyle name="Normal 10" xfId="24" xr:uid="{F7C0D8B6-4291-40EA-A4B3-F4B24B468E81}"/>
    <cellStyle name="Normal 2" xfId="4" xr:uid="{00000000-0005-0000-0000-000004000000}"/>
    <cellStyle name="Normal 2 2" xfId="5" xr:uid="{00000000-0005-0000-0000-000005000000}"/>
    <cellStyle name="Normal 2 2 2" xfId="25" xr:uid="{2DEAD45E-76DC-4576-BBB5-DA34152A5519}"/>
    <cellStyle name="Normal 2 3" xfId="26" xr:uid="{724B34ED-15E1-46FD-BFB2-649C7EAAEFFB}"/>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_FORMA-SG" xfId="27" xr:uid="{C318AD96-FB01-4F7D-BCE1-D93943037721}"/>
    <cellStyle name="Normal_Formatos_ok" xfId="28" xr:uid="{51D7660D-86BA-49C7-A3C7-1BF06A6E6152}"/>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connections" Target="connection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xMode val="edge"/>
          <c:yMode val="edge"/>
          <c:x val="0.22461538461538461"/>
          <c:y val="0.35204999999999997"/>
          <c:w val="0.4876923076923077"/>
          <c:h val="0.51219999999999999"/>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F935-405C-B761-239314EA2664}"/>
              </c:ext>
            </c:extLst>
          </c:dPt>
          <c:dPt>
            <c:idx val="1"/>
            <c:bubble3D val="0"/>
            <c:spPr>
              <a:solidFill>
                <a:srgbClr val="0070C0"/>
              </a:solidFill>
            </c:spPr>
            <c:extLst>
              <c:ext xmlns:c16="http://schemas.microsoft.com/office/drawing/2014/chart" uri="{C3380CC4-5D6E-409C-BE32-E72D297353CC}">
                <c16:uniqueId val="{00000003-F935-405C-B761-239314EA2664}"/>
              </c:ext>
            </c:extLst>
          </c:dPt>
          <c:dPt>
            <c:idx val="2"/>
            <c:bubble3D val="0"/>
            <c:spPr>
              <a:solidFill>
                <a:srgbClr val="00B050"/>
              </a:solidFill>
            </c:spPr>
            <c:extLst>
              <c:ext xmlns:c16="http://schemas.microsoft.com/office/drawing/2014/chart" uri="{C3380CC4-5D6E-409C-BE32-E72D297353CC}">
                <c16:uniqueId val="{00000004-F935-405C-B761-239314EA2664}"/>
              </c:ext>
            </c:extLst>
          </c:dPt>
          <c:dPt>
            <c:idx val="3"/>
            <c:bubble3D val="0"/>
            <c:spPr>
              <a:solidFill>
                <a:srgbClr val="FFC000"/>
              </a:solidFill>
            </c:spPr>
            <c:extLst>
              <c:ext xmlns:c16="http://schemas.microsoft.com/office/drawing/2014/chart" uri="{C3380CC4-5D6E-409C-BE32-E72D297353CC}">
                <c16:uniqueId val="{00000005-F935-405C-B761-239314EA2664}"/>
              </c:ext>
            </c:extLst>
          </c:dPt>
          <c:dLbls>
            <c:dLbl>
              <c:idx val="0"/>
              <c:layout>
                <c:manualLayout>
                  <c:x val="1.6621817080557193E-2"/>
                  <c:y val="-0.1645893175853017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F935-405C-B761-239314EA2664}"/>
                </c:ext>
              </c:extLst>
            </c:dLbl>
            <c:dLbl>
              <c:idx val="1"/>
              <c:layout>
                <c:manualLayout>
                  <c:x val="7.5430708661417323E-2"/>
                  <c:y val="0.19693517060367455"/>
                </c:manualLayout>
              </c:layout>
              <c:tx>
                <c:rich>
                  <a:bodyPr/>
                  <a:lstStyle/>
                  <a:p>
                    <a:fld id="{03B502A6-D490-44CB-839F-68E5BEE16995}" type="CATEGORYNAME">
                      <a:rPr lang="en-US"/>
                      <a:pPr/>
                      <a:t>[NOMBRE DE CATEGORÍA]</a:t>
                    </a:fld>
                    <a:r>
                      <a:rPr lang="en-US" baseline="0"/>
                      <a:t>
</a:t>
                    </a:r>
                    <a:fld id="{154735DC-8F11-4AD7-8401-FDB0AAA5A8C1}" type="VALUE">
                      <a:rPr lang="en-US" baseline="0"/>
                      <a:pPr/>
                      <a:t>[VALOR]</a:t>
                    </a:fld>
                    <a:r>
                      <a:rPr lang="en-US" baseline="0"/>
                      <a:t>
34.98%</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935-405C-B761-239314EA2664}"/>
                </c:ext>
              </c:extLst>
            </c:dLbl>
            <c:dLbl>
              <c:idx val="2"/>
              <c:layout>
                <c:manualLayout>
                  <c:x val="-5.6455285892174516E-2"/>
                  <c:y val="-6.69386182627052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F935-405C-B761-239314EA2664}"/>
                </c:ext>
              </c:extLst>
            </c:dLbl>
            <c:dLbl>
              <c:idx val="3"/>
              <c:layout>
                <c:manualLayout>
                  <c:x val="0.15590983531099042"/>
                  <c:y val="-9.25504014992641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935-405C-B761-239314EA2664}"/>
                </c:ext>
              </c:extLst>
            </c:dLbl>
            <c:numFmt formatCode="0.00%" sourceLinked="0"/>
            <c:spPr>
              <a:noFill/>
              <a:ln>
                <a:noFill/>
              </a:ln>
              <a:effectLst/>
            </c:spPr>
            <c:txPr>
              <a:bodyPr wrap="square" lIns="38100" tIns="19050" rIns="38100" bIns="19050" anchor="ctr">
                <a:spAutoFit/>
              </a:bodyPr>
              <a:lstStyle/>
              <a:p>
                <a:pPr>
                  <a:defRPr sz="9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119023</c:v>
                </c:pt>
                <c:pt idx="1">
                  <c:v>79824</c:v>
                </c:pt>
                <c:pt idx="2">
                  <c:v>16436</c:v>
                </c:pt>
                <c:pt idx="3">
                  <c:v>12971</c:v>
                </c:pt>
              </c:numCache>
            </c:numRef>
          </c:val>
          <c:extLst>
            <c:ext xmlns:c16="http://schemas.microsoft.com/office/drawing/2014/chart" uri="{C3380CC4-5D6E-409C-BE32-E72D297353CC}">
              <c16:uniqueId val="{00000001-F935-405C-B761-239314EA2664}"/>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9232242022378782"/>
                  <c:y val="9.706954041459112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CAF9-4F1F-B9CC-1D0BFEC82510}"/>
                </c:ext>
              </c:extLst>
            </c:dLbl>
            <c:dLbl>
              <c:idx val="1"/>
              <c:layout>
                <c:manualLayout>
                  <c:x val="-6.4826712450417406E-2"/>
                  <c:y val="3.47812550216937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AF9-4F1F-B9CC-1D0BFEC82510}"/>
                </c:ext>
              </c:extLst>
            </c:dLbl>
            <c:dLbl>
              <c:idx val="2"/>
              <c:layout>
                <c:manualLayout>
                  <c:x val="-7.1746136996033397E-2"/>
                  <c:y val="-4.239936525791419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AF9-4F1F-B9CC-1D0BFEC82510}"/>
                </c:ext>
              </c:extLst>
            </c:dLbl>
            <c:dLbl>
              <c:idx val="3"/>
              <c:layout>
                <c:manualLayout>
                  <c:x val="-3.5013912734592388E-2"/>
                  <c:y val="-4.341856821468745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AF9-4F1F-B9CC-1D0BFEC82510}"/>
                </c:ext>
              </c:extLst>
            </c:dLbl>
            <c:dLbl>
              <c:idx val="4"/>
              <c:layout>
                <c:manualLayout>
                  <c:x val="-2.7730862589544727E-2"/>
                  <c:y val="-6.144624779045476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AF9-4F1F-B9CC-1D0BFEC82510}"/>
                </c:ext>
              </c:extLst>
            </c:dLbl>
            <c:dLbl>
              <c:idx val="5"/>
              <c:layout>
                <c:manualLayout>
                  <c:x val="1.038766206855722E-2"/>
                  <c:y val="-7.172404788687128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CAF9-4F1F-B9CC-1D0BFEC82510}"/>
                </c:ext>
              </c:extLst>
            </c:dLbl>
            <c:dLbl>
              <c:idx val="6"/>
              <c:layout>
                <c:manualLayout>
                  <c:x val="1.9192469362382333E-2"/>
                  <c:y val="-7.221938775510204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AF9-4F1F-B9CC-1D0BFEC82510}"/>
                </c:ext>
              </c:extLst>
            </c:dLbl>
            <c:dLbl>
              <c:idx val="7"/>
              <c:layout>
                <c:manualLayout>
                  <c:x val="1.544289858504529E-2"/>
                  <c:y val="-5.614213401896191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CAF9-4F1F-B9CC-1D0BFEC82510}"/>
                </c:ext>
              </c:extLst>
            </c:dLbl>
            <c:dLbl>
              <c:idx val="8"/>
              <c:layout>
                <c:manualLayout>
                  <c:x val="3.5217926706530102E-2"/>
                  <c:y val="-0.12466495259521131"/>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013545675211651"/>
                      <c:h val="0.1071938775510204"/>
                    </c:manualLayout>
                  </c15:layout>
                </c:ext>
                <c:ext xmlns:c16="http://schemas.microsoft.com/office/drawing/2014/chart" uri="{C3380CC4-5D6E-409C-BE32-E72D297353CC}">
                  <c16:uniqueId val="{00000003-CAF9-4F1F-B9CC-1D0BFEC82510}"/>
                </c:ext>
              </c:extLst>
            </c:dLbl>
            <c:dLbl>
              <c:idx val="9"/>
              <c:layout>
                <c:manualLayout>
                  <c:x val="6.4896335326505128E-2"/>
                  <c:y val="-0.1024371283946649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AF9-4F1F-B9CC-1D0BFEC82510}"/>
                </c:ext>
              </c:extLst>
            </c:dLbl>
            <c:dLbl>
              <c:idx val="10"/>
              <c:layout>
                <c:manualLayout>
                  <c:x val="0.10341471789710496"/>
                  <c:y val="-6.010565643580267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AF9-4F1F-B9CC-1D0BFEC82510}"/>
                </c:ext>
              </c:extLst>
            </c:dLbl>
            <c:dLbl>
              <c:idx val="11"/>
              <c:layout>
                <c:manualLayout>
                  <c:x val="8.3842874903794815E-2"/>
                  <c:y val="7.422424875461995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CAF9-4F1F-B9CC-1D0BFEC82510}"/>
                </c:ext>
              </c:extLst>
            </c:dLbl>
            <c:dLbl>
              <c:idx val="12"/>
              <c:layout>
                <c:manualLayout>
                  <c:x val="4.3791723402995676E-2"/>
                  <c:y val="0.1559253977181423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CAF9-4F1F-B9CC-1D0BFEC82510}"/>
                </c:ext>
              </c:extLst>
            </c:dLbl>
            <c:dLbl>
              <c:idx val="13"/>
              <c:layout>
                <c:manualLayout>
                  <c:x val="-5.5885264341957258E-2"/>
                  <c:y val="0.1634426723445283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AF9-4F1F-B9CC-1D0BFEC82510}"/>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'Pág-26-Grá-CF'!$A$6:$A$20</c:f>
              <c:strCache>
                <c:ptCount val="15"/>
                <c:pt idx="0">
                  <c:v>CEFERESO No. 11 CPS Sonora</c:v>
                </c:pt>
                <c:pt idx="1">
                  <c:v>CEFERESO No. 12 CPS Guanajuato</c:v>
                </c:pt>
                <c:pt idx="2">
                  <c:v>CEFERESO No. 14 CPS Durango</c:v>
                </c:pt>
                <c:pt idx="3">
                  <c:v>Centro Penitenciario Federal 18 CPS Coahuila</c:v>
                </c:pt>
                <c:pt idx="4">
                  <c:v>CEFERESO No. 13 CPS Oaxaca</c:v>
                </c:pt>
                <c:pt idx="5">
                  <c:v>CEFERESO No. 5 Oriente</c:v>
                </c:pt>
                <c:pt idx="6">
                  <c:v>CEFERESO No. 4 Noroeste</c:v>
                </c:pt>
                <c:pt idx="7">
                  <c:v>CEFERESO No. 15 CPS Chiapas</c:v>
                </c:pt>
                <c:pt idx="8">
                  <c:v>CEFERESO No. 17 CPS Michoacán</c:v>
                </c:pt>
                <c:pt idx="9">
                  <c:v>CEFERESO No. 16 CPS Femenil Morelos</c:v>
                </c:pt>
                <c:pt idx="10">
                  <c:v>CEFERESO No. 1 Altiplano</c:v>
                </c:pt>
                <c:pt idx="11">
                  <c:v>CEFERESO No. 8 Nor-Poniente</c:v>
                </c:pt>
                <c:pt idx="12">
                  <c:v>CEFERESO No. 7 Nor-Noroeste</c:v>
                </c:pt>
                <c:pt idx="13">
                  <c:v>CEFEREPSI</c:v>
                </c:pt>
                <c:pt idx="14">
                  <c:v>TOTAL</c:v>
                </c:pt>
              </c:strCache>
            </c:strRef>
          </c:cat>
          <c:val>
            <c:numRef>
              <c:f>'Pág-26-Grá-CF'!$B$6:$B$20</c:f>
              <c:numCache>
                <c:formatCode>#,##0</c:formatCode>
                <c:ptCount val="15"/>
                <c:pt idx="0">
                  <c:v>2149</c:v>
                </c:pt>
                <c:pt idx="1">
                  <c:v>2127</c:v>
                </c:pt>
                <c:pt idx="2">
                  <c:v>1996</c:v>
                </c:pt>
                <c:pt idx="3">
                  <c:v>1874</c:v>
                </c:pt>
                <c:pt idx="4">
                  <c:v>1847</c:v>
                </c:pt>
                <c:pt idx="5">
                  <c:v>1690</c:v>
                </c:pt>
                <c:pt idx="6">
                  <c:v>1633</c:v>
                </c:pt>
                <c:pt idx="7">
                  <c:v>1608</c:v>
                </c:pt>
                <c:pt idx="8">
                  <c:v>1326</c:v>
                </c:pt>
                <c:pt idx="9">
                  <c:v>1134</c:v>
                </c:pt>
                <c:pt idx="10" formatCode="General">
                  <c:v>563</c:v>
                </c:pt>
                <c:pt idx="11" formatCode="General">
                  <c:v>442</c:v>
                </c:pt>
                <c:pt idx="12" formatCode="General">
                  <c:v>178</c:v>
                </c:pt>
                <c:pt idx="13" formatCode="General">
                  <c:v>136</c:v>
                </c:pt>
              </c:numCache>
            </c:numRef>
          </c:val>
          <c:extLst>
            <c:ext xmlns:c16="http://schemas.microsoft.com/office/drawing/2014/chart" uri="{C3380CC4-5D6E-409C-BE32-E72D297353CC}">
              <c16:uniqueId val="{00000001-2853-4F5E-A651-D7852625FDD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'Pág-27-Tab-CF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'Pág-27-Tab-CF (1)'!$M$10:$M$42</c:f>
              <c:strCache>
                <c:ptCount val="33"/>
                <c:pt idx="0">
                  <c:v>Ciudad de México</c:v>
                </c:pt>
                <c:pt idx="1">
                  <c:v>Guerrero</c:v>
                </c:pt>
                <c:pt idx="2">
                  <c:v>Estado de México</c:v>
                </c:pt>
                <c:pt idx="3">
                  <c:v>Tamaulipas</c:v>
                </c:pt>
                <c:pt idx="4">
                  <c:v>Veracruz de Ignacio de la Llave</c:v>
                </c:pt>
                <c:pt idx="5">
                  <c:v>Chihuahua</c:v>
                </c:pt>
                <c:pt idx="6">
                  <c:v>Michoacán de Ocampo</c:v>
                </c:pt>
                <c:pt idx="7">
                  <c:v>Sinaloa</c:v>
                </c:pt>
                <c:pt idx="8">
                  <c:v>Nuevo León</c:v>
                </c:pt>
                <c:pt idx="9">
                  <c:v>Morelos</c:v>
                </c:pt>
                <c:pt idx="10">
                  <c:v>Baja California</c:v>
                </c:pt>
                <c:pt idx="11">
                  <c:v>Coahuila de Zaragoza</c:v>
                </c:pt>
                <c:pt idx="12">
                  <c:v>Extranjeros</c:v>
                </c:pt>
                <c:pt idx="13">
                  <c:v>Puebla</c:v>
                </c:pt>
                <c:pt idx="14">
                  <c:v>Guanajuato</c:v>
                </c:pt>
                <c:pt idx="15">
                  <c:v>Jalisco</c:v>
                </c:pt>
                <c:pt idx="16">
                  <c:v>Hidalgo</c:v>
                </c:pt>
                <c:pt idx="17">
                  <c:v>Durango</c:v>
                </c:pt>
                <c:pt idx="18">
                  <c:v>Oaxaca</c:v>
                </c:pt>
                <c:pt idx="19">
                  <c:v>Sonora</c:v>
                </c:pt>
                <c:pt idx="20">
                  <c:v>Tabasco</c:v>
                </c:pt>
                <c:pt idx="21">
                  <c:v>Colima</c:v>
                </c:pt>
                <c:pt idx="22">
                  <c:v>Querétaro</c:v>
                </c:pt>
                <c:pt idx="23">
                  <c:v>Zacatecas</c:v>
                </c:pt>
                <c:pt idx="24">
                  <c:v>Nayarit</c:v>
                </c:pt>
                <c:pt idx="25">
                  <c:v>San Luis Potosí</c:v>
                </c:pt>
                <c:pt idx="26">
                  <c:v>Baja California Sur</c:v>
                </c:pt>
                <c:pt idx="27">
                  <c:v>Campeche</c:v>
                </c:pt>
                <c:pt idx="28">
                  <c:v>Chiapas</c:v>
                </c:pt>
                <c:pt idx="29">
                  <c:v>Yucatán</c:v>
                </c:pt>
                <c:pt idx="30">
                  <c:v>Aguascalientes</c:v>
                </c:pt>
                <c:pt idx="31">
                  <c:v>Quintana Roo</c:v>
                </c:pt>
                <c:pt idx="32">
                  <c:v>Tlaxcala</c:v>
                </c:pt>
              </c:strCache>
            </c:strRef>
          </c:cat>
          <c:val>
            <c:numRef>
              <c:f>'Pág-27-Tab-CF (1)'!$N$10:$N$42</c:f>
              <c:numCache>
                <c:formatCode>General</c:formatCode>
                <c:ptCount val="33"/>
                <c:pt idx="0">
                  <c:v>128</c:v>
                </c:pt>
                <c:pt idx="1">
                  <c:v>55</c:v>
                </c:pt>
                <c:pt idx="2">
                  <c:v>50</c:v>
                </c:pt>
                <c:pt idx="3">
                  <c:v>48</c:v>
                </c:pt>
                <c:pt idx="4">
                  <c:v>36</c:v>
                </c:pt>
                <c:pt idx="5">
                  <c:v>32</c:v>
                </c:pt>
                <c:pt idx="6">
                  <c:v>23</c:v>
                </c:pt>
                <c:pt idx="7">
                  <c:v>21</c:v>
                </c:pt>
                <c:pt idx="8">
                  <c:v>18</c:v>
                </c:pt>
                <c:pt idx="9">
                  <c:v>16</c:v>
                </c:pt>
                <c:pt idx="10">
                  <c:v>15</c:v>
                </c:pt>
                <c:pt idx="11">
                  <c:v>12</c:v>
                </c:pt>
                <c:pt idx="12">
                  <c:v>12</c:v>
                </c:pt>
                <c:pt idx="13">
                  <c:v>11</c:v>
                </c:pt>
                <c:pt idx="14">
                  <c:v>9</c:v>
                </c:pt>
                <c:pt idx="15">
                  <c:v>9</c:v>
                </c:pt>
                <c:pt idx="16">
                  <c:v>8</c:v>
                </c:pt>
                <c:pt idx="17">
                  <c:v>7</c:v>
                </c:pt>
                <c:pt idx="18">
                  <c:v>7</c:v>
                </c:pt>
                <c:pt idx="19">
                  <c:v>7</c:v>
                </c:pt>
                <c:pt idx="20">
                  <c:v>7</c:v>
                </c:pt>
                <c:pt idx="21">
                  <c:v>5</c:v>
                </c:pt>
                <c:pt idx="22">
                  <c:v>5</c:v>
                </c:pt>
                <c:pt idx="23">
                  <c:v>5</c:v>
                </c:pt>
                <c:pt idx="24">
                  <c:v>4</c:v>
                </c:pt>
                <c:pt idx="25">
                  <c:v>4</c:v>
                </c:pt>
                <c:pt idx="26">
                  <c:v>2</c:v>
                </c:pt>
                <c:pt idx="27">
                  <c:v>2</c:v>
                </c:pt>
                <c:pt idx="28">
                  <c:v>2</c:v>
                </c:pt>
                <c:pt idx="29">
                  <c:v>2</c:v>
                </c:pt>
                <c:pt idx="30">
                  <c:v>1</c:v>
                </c:pt>
                <c:pt idx="31">
                  <c:v>0</c:v>
                </c:pt>
                <c:pt idx="32">
                  <c:v>0</c:v>
                </c:pt>
              </c:numCache>
            </c:numRef>
          </c:val>
          <c:extLst>
            <c:ext xmlns:c16="http://schemas.microsoft.com/office/drawing/2014/chart" uri="{C3380CC4-5D6E-409C-BE32-E72D297353CC}">
              <c16:uniqueId val="{0000000C-57F4-4467-8C3A-DBB9522E0206}"/>
            </c:ext>
          </c:extLst>
        </c:ser>
        <c:dLbls>
          <c:showLegendKey val="0"/>
          <c:showVal val="0"/>
          <c:showCatName val="0"/>
          <c:showSerName val="0"/>
          <c:showPercent val="0"/>
          <c:showBubbleSize val="0"/>
        </c:dLbls>
        <c:gapWidth val="150"/>
        <c:axId val="523931983"/>
        <c:axId val="523927407"/>
      </c:barChart>
      <c:catAx>
        <c:axId val="52393198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23927407"/>
        <c:crosses val="autoZero"/>
        <c:auto val="1"/>
        <c:lblAlgn val="ctr"/>
        <c:lblOffset val="100"/>
        <c:noMultiLvlLbl val="0"/>
      </c:catAx>
      <c:valAx>
        <c:axId val="52392740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2393198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(4)'!$M$10:$M$42</c:f>
              <c:strCache>
                <c:ptCount val="33"/>
                <c:pt idx="0">
                  <c:v>Estado de México</c:v>
                </c:pt>
                <c:pt idx="1">
                  <c:v>Tamaulipas</c:v>
                </c:pt>
                <c:pt idx="2">
                  <c:v>Nayarit</c:v>
                </c:pt>
                <c:pt idx="3">
                  <c:v>Ciudad de México</c:v>
                </c:pt>
                <c:pt idx="4">
                  <c:v>Guanajuato</c:v>
                </c:pt>
                <c:pt idx="5">
                  <c:v>Guerrero</c:v>
                </c:pt>
                <c:pt idx="6">
                  <c:v>Coahuila de Zaragoza</c:v>
                </c:pt>
                <c:pt idx="7">
                  <c:v>Michoacán de Ocampo</c:v>
                </c:pt>
                <c:pt idx="8">
                  <c:v>Veracruz de Ignacio de la Llave</c:v>
                </c:pt>
                <c:pt idx="9">
                  <c:v>Puebla</c:v>
                </c:pt>
                <c:pt idx="10">
                  <c:v>Jalisco</c:v>
                </c:pt>
                <c:pt idx="11">
                  <c:v>Sinaloa</c:v>
                </c:pt>
                <c:pt idx="12">
                  <c:v>Nuevo León</c:v>
                </c:pt>
                <c:pt idx="13">
                  <c:v>Hidalgo</c:v>
                </c:pt>
                <c:pt idx="14">
                  <c:v>Baja California</c:v>
                </c:pt>
                <c:pt idx="15">
                  <c:v>Chiapas</c:v>
                </c:pt>
                <c:pt idx="16">
                  <c:v>Extranjeros</c:v>
                </c:pt>
                <c:pt idx="17">
                  <c:v>Morelos</c:v>
                </c:pt>
                <c:pt idx="18">
                  <c:v>Zacatecas</c:v>
                </c:pt>
                <c:pt idx="19">
                  <c:v>Durango</c:v>
                </c:pt>
                <c:pt idx="20">
                  <c:v>Tabasco</c:v>
                </c:pt>
                <c:pt idx="21">
                  <c:v>San Luis Potosí</c:v>
                </c:pt>
                <c:pt idx="22">
                  <c:v>Quintana Roo</c:v>
                </c:pt>
                <c:pt idx="23">
                  <c:v>Chihuahua</c:v>
                </c:pt>
                <c:pt idx="24">
                  <c:v>Sonora</c:v>
                </c:pt>
                <c:pt idx="25">
                  <c:v>Colima</c:v>
                </c:pt>
                <c:pt idx="26">
                  <c:v>Oaxaca</c:v>
                </c:pt>
                <c:pt idx="27">
                  <c:v>Tlaxcala</c:v>
                </c:pt>
                <c:pt idx="28">
                  <c:v>Aguascalientes</c:v>
                </c:pt>
                <c:pt idx="29">
                  <c:v>Baja California Sur</c:v>
                </c:pt>
                <c:pt idx="30">
                  <c:v>Campeche</c:v>
                </c:pt>
                <c:pt idx="31">
                  <c:v>Querétaro</c:v>
                </c:pt>
                <c:pt idx="32">
                  <c:v>Yucatán</c:v>
                </c:pt>
              </c:strCache>
            </c:strRef>
          </c:cat>
          <c:val>
            <c:numRef>
              <c:f>'Pág-28-Tab-CF (4)'!$N$10:$N$42</c:f>
              <c:numCache>
                <c:formatCode>General</c:formatCode>
                <c:ptCount val="33"/>
                <c:pt idx="0">
                  <c:v>298</c:v>
                </c:pt>
                <c:pt idx="1">
                  <c:v>159</c:v>
                </c:pt>
                <c:pt idx="2">
                  <c:v>143</c:v>
                </c:pt>
                <c:pt idx="3">
                  <c:v>128</c:v>
                </c:pt>
                <c:pt idx="4">
                  <c:v>100</c:v>
                </c:pt>
                <c:pt idx="5">
                  <c:v>100</c:v>
                </c:pt>
                <c:pt idx="6">
                  <c:v>87</c:v>
                </c:pt>
                <c:pt idx="7">
                  <c:v>69</c:v>
                </c:pt>
                <c:pt idx="8">
                  <c:v>55</c:v>
                </c:pt>
                <c:pt idx="9">
                  <c:v>53</c:v>
                </c:pt>
                <c:pt idx="10">
                  <c:v>52</c:v>
                </c:pt>
                <c:pt idx="11">
                  <c:v>48</c:v>
                </c:pt>
                <c:pt idx="12">
                  <c:v>42</c:v>
                </c:pt>
                <c:pt idx="13">
                  <c:v>32</c:v>
                </c:pt>
                <c:pt idx="14">
                  <c:v>31</c:v>
                </c:pt>
                <c:pt idx="15">
                  <c:v>30</c:v>
                </c:pt>
                <c:pt idx="16">
                  <c:v>30</c:v>
                </c:pt>
                <c:pt idx="17">
                  <c:v>25</c:v>
                </c:pt>
                <c:pt idx="18">
                  <c:v>20</c:v>
                </c:pt>
                <c:pt idx="19">
                  <c:v>18</c:v>
                </c:pt>
                <c:pt idx="20">
                  <c:v>18</c:v>
                </c:pt>
                <c:pt idx="21">
                  <c:v>17</c:v>
                </c:pt>
                <c:pt idx="22">
                  <c:v>16</c:v>
                </c:pt>
                <c:pt idx="23">
                  <c:v>13</c:v>
                </c:pt>
                <c:pt idx="24">
                  <c:v>11</c:v>
                </c:pt>
                <c:pt idx="25">
                  <c:v>9</c:v>
                </c:pt>
                <c:pt idx="26">
                  <c:v>9</c:v>
                </c:pt>
                <c:pt idx="27">
                  <c:v>7</c:v>
                </c:pt>
                <c:pt idx="28">
                  <c:v>6</c:v>
                </c:pt>
                <c:pt idx="29">
                  <c:v>3</c:v>
                </c:pt>
                <c:pt idx="30">
                  <c:v>2</c:v>
                </c:pt>
                <c:pt idx="31">
                  <c:v>1</c:v>
                </c:pt>
                <c:pt idx="32">
                  <c:v>1</c:v>
                </c:pt>
              </c:numCache>
            </c:numRef>
          </c:val>
          <c:extLst>
            <c:ext xmlns:c16="http://schemas.microsoft.com/office/drawing/2014/chart" uri="{C3380CC4-5D6E-409C-BE32-E72D297353CC}">
              <c16:uniqueId val="{0000000C-DC74-4193-BF1B-B30AD52225A4}"/>
            </c:ext>
          </c:extLst>
        </c:ser>
        <c:dLbls>
          <c:showLegendKey val="0"/>
          <c:showVal val="0"/>
          <c:showCatName val="0"/>
          <c:showSerName val="0"/>
          <c:showPercent val="0"/>
          <c:showBubbleSize val="0"/>
        </c:dLbls>
        <c:gapWidth val="150"/>
        <c:axId val="527123871"/>
        <c:axId val="527138015"/>
      </c:barChart>
      <c:catAx>
        <c:axId val="52712387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27138015"/>
        <c:crosses val="autoZero"/>
        <c:auto val="1"/>
        <c:lblAlgn val="ctr"/>
        <c:lblOffset val="100"/>
        <c:noMultiLvlLbl val="0"/>
      </c:catAx>
      <c:valAx>
        <c:axId val="52713801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2712387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(5)'!$M$10:$M$42</c:f>
              <c:strCache>
                <c:ptCount val="33"/>
                <c:pt idx="0">
                  <c:v>Veracruz de Ignacio de la Llave</c:v>
                </c:pt>
                <c:pt idx="1">
                  <c:v>Estado de México</c:v>
                </c:pt>
                <c:pt idx="2">
                  <c:v>Ciudad de México</c:v>
                </c:pt>
                <c:pt idx="3">
                  <c:v>Tamaulipas</c:v>
                </c:pt>
                <c:pt idx="4">
                  <c:v>Guerrero</c:v>
                </c:pt>
                <c:pt idx="5">
                  <c:v>Puebla</c:v>
                </c:pt>
                <c:pt idx="6">
                  <c:v>Guanajuato</c:v>
                </c:pt>
                <c:pt idx="7">
                  <c:v>Michoacán de Ocampo</c:v>
                </c:pt>
                <c:pt idx="8">
                  <c:v>Coahuila de Zaragoza</c:v>
                </c:pt>
                <c:pt idx="9">
                  <c:v>Chiapas</c:v>
                </c:pt>
                <c:pt idx="10">
                  <c:v>Tabasco</c:v>
                </c:pt>
                <c:pt idx="11">
                  <c:v>Hidalgo</c:v>
                </c:pt>
                <c:pt idx="12">
                  <c:v>Jalisco</c:v>
                </c:pt>
                <c:pt idx="13">
                  <c:v>Oaxaca</c:v>
                </c:pt>
                <c:pt idx="14">
                  <c:v>Nuevo León</c:v>
                </c:pt>
                <c:pt idx="15">
                  <c:v>Zacatecas</c:v>
                </c:pt>
                <c:pt idx="16">
                  <c:v>Extranjeros</c:v>
                </c:pt>
                <c:pt idx="17">
                  <c:v>Quintana Roo</c:v>
                </c:pt>
                <c:pt idx="18">
                  <c:v>San Luis Potosí</c:v>
                </c:pt>
                <c:pt idx="19">
                  <c:v>Tlaxcala</c:v>
                </c:pt>
                <c:pt idx="20">
                  <c:v>Chihuahua</c:v>
                </c:pt>
                <c:pt idx="21">
                  <c:v>Morelos</c:v>
                </c:pt>
                <c:pt idx="22">
                  <c:v>Campeche</c:v>
                </c:pt>
                <c:pt idx="23">
                  <c:v>Sinaloa</c:v>
                </c:pt>
                <c:pt idx="24">
                  <c:v>Colima</c:v>
                </c:pt>
                <c:pt idx="25">
                  <c:v>Nayarit</c:v>
                </c:pt>
                <c:pt idx="26">
                  <c:v>Baja California</c:v>
                </c:pt>
                <c:pt idx="27">
                  <c:v>Sonora</c:v>
                </c:pt>
                <c:pt idx="28">
                  <c:v>Durango</c:v>
                </c:pt>
                <c:pt idx="29">
                  <c:v>Querétaro</c:v>
                </c:pt>
                <c:pt idx="30">
                  <c:v>Aguascalientes</c:v>
                </c:pt>
                <c:pt idx="31">
                  <c:v>Yucatán</c:v>
                </c:pt>
                <c:pt idx="32">
                  <c:v>Baja California Sur</c:v>
                </c:pt>
              </c:strCache>
            </c:strRef>
          </c:cat>
          <c:val>
            <c:numRef>
              <c:f>'Pág-29-Tab-CF (5)'!$N$10:$N$42</c:f>
              <c:numCache>
                <c:formatCode>General</c:formatCode>
                <c:ptCount val="33"/>
                <c:pt idx="0">
                  <c:v>390</c:v>
                </c:pt>
                <c:pt idx="1">
                  <c:v>220</c:v>
                </c:pt>
                <c:pt idx="2">
                  <c:v>184</c:v>
                </c:pt>
                <c:pt idx="3">
                  <c:v>126</c:v>
                </c:pt>
                <c:pt idx="4">
                  <c:v>103</c:v>
                </c:pt>
                <c:pt idx="5">
                  <c:v>81</c:v>
                </c:pt>
                <c:pt idx="6">
                  <c:v>60</c:v>
                </c:pt>
                <c:pt idx="7">
                  <c:v>58</c:v>
                </c:pt>
                <c:pt idx="8">
                  <c:v>57</c:v>
                </c:pt>
                <c:pt idx="9">
                  <c:v>40</c:v>
                </c:pt>
                <c:pt idx="10">
                  <c:v>38</c:v>
                </c:pt>
                <c:pt idx="11">
                  <c:v>37</c:v>
                </c:pt>
                <c:pt idx="12">
                  <c:v>31</c:v>
                </c:pt>
                <c:pt idx="13">
                  <c:v>28</c:v>
                </c:pt>
                <c:pt idx="14">
                  <c:v>27</c:v>
                </c:pt>
                <c:pt idx="15">
                  <c:v>25</c:v>
                </c:pt>
                <c:pt idx="16">
                  <c:v>25</c:v>
                </c:pt>
                <c:pt idx="17">
                  <c:v>24</c:v>
                </c:pt>
                <c:pt idx="18">
                  <c:v>21</c:v>
                </c:pt>
                <c:pt idx="19">
                  <c:v>21</c:v>
                </c:pt>
                <c:pt idx="20">
                  <c:v>15</c:v>
                </c:pt>
                <c:pt idx="21">
                  <c:v>14</c:v>
                </c:pt>
                <c:pt idx="22">
                  <c:v>11</c:v>
                </c:pt>
                <c:pt idx="23">
                  <c:v>10</c:v>
                </c:pt>
                <c:pt idx="24">
                  <c:v>8</c:v>
                </c:pt>
                <c:pt idx="25">
                  <c:v>8</c:v>
                </c:pt>
                <c:pt idx="26">
                  <c:v>6</c:v>
                </c:pt>
                <c:pt idx="27">
                  <c:v>6</c:v>
                </c:pt>
                <c:pt idx="28">
                  <c:v>5</c:v>
                </c:pt>
                <c:pt idx="29">
                  <c:v>5</c:v>
                </c:pt>
                <c:pt idx="30">
                  <c:v>4</c:v>
                </c:pt>
                <c:pt idx="31">
                  <c:v>2</c:v>
                </c:pt>
                <c:pt idx="32">
                  <c:v>0</c:v>
                </c:pt>
              </c:numCache>
            </c:numRef>
          </c:val>
          <c:extLst>
            <c:ext xmlns:c16="http://schemas.microsoft.com/office/drawing/2014/chart" uri="{C3380CC4-5D6E-409C-BE32-E72D297353CC}">
              <c16:uniqueId val="{0000000C-8A1F-4642-827E-28B0AF974E21}"/>
            </c:ext>
          </c:extLst>
        </c:ser>
        <c:dLbls>
          <c:showLegendKey val="0"/>
          <c:showVal val="0"/>
          <c:showCatName val="0"/>
          <c:showSerName val="0"/>
          <c:showPercent val="0"/>
          <c:showBubbleSize val="0"/>
        </c:dLbls>
        <c:gapWidth val="150"/>
        <c:axId val="2081435999"/>
        <c:axId val="2081425599"/>
      </c:barChart>
      <c:catAx>
        <c:axId val="208143599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81425599"/>
        <c:crosses val="autoZero"/>
        <c:auto val="1"/>
        <c:lblAlgn val="ctr"/>
        <c:lblOffset val="100"/>
        <c:noMultiLvlLbl val="0"/>
      </c:catAx>
      <c:valAx>
        <c:axId val="208142559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8143599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(7)'!$M$10:$M$42</c:f>
              <c:strCache>
                <c:ptCount val="33"/>
                <c:pt idx="0">
                  <c:v>Durango</c:v>
                </c:pt>
                <c:pt idx="1">
                  <c:v>Coahuila de Zaragoza</c:v>
                </c:pt>
                <c:pt idx="2">
                  <c:v>Tamaulipas</c:v>
                </c:pt>
                <c:pt idx="3">
                  <c:v>Nuevo León</c:v>
                </c:pt>
                <c:pt idx="4">
                  <c:v>Sinaloa</c:v>
                </c:pt>
                <c:pt idx="5">
                  <c:v>Chihuahua</c:v>
                </c:pt>
                <c:pt idx="6">
                  <c:v>Veracruz de Ignacio de la Llave</c:v>
                </c:pt>
                <c:pt idx="7">
                  <c:v>Estado de México</c:v>
                </c:pt>
                <c:pt idx="8">
                  <c:v>Zacatecas</c:v>
                </c:pt>
                <c:pt idx="9">
                  <c:v>San Luis Potosí</c:v>
                </c:pt>
                <c:pt idx="10">
                  <c:v>Guerrero</c:v>
                </c:pt>
                <c:pt idx="11">
                  <c:v>Ciudad de México</c:v>
                </c:pt>
                <c:pt idx="12">
                  <c:v>Extranjeros</c:v>
                </c:pt>
                <c:pt idx="13">
                  <c:v>Jalisco</c:v>
                </c:pt>
                <c:pt idx="14">
                  <c:v>Aguascalientes</c:v>
                </c:pt>
                <c:pt idx="15">
                  <c:v>Campeche</c:v>
                </c:pt>
                <c:pt idx="16">
                  <c:v>Chiapas</c:v>
                </c:pt>
                <c:pt idx="17">
                  <c:v>Colima</c:v>
                </c:pt>
                <c:pt idx="18">
                  <c:v>Hidalgo</c:v>
                </c:pt>
                <c:pt idx="19">
                  <c:v>Nayarit</c:v>
                </c:pt>
                <c:pt idx="20">
                  <c:v>Baja California</c:v>
                </c:pt>
                <c:pt idx="21">
                  <c:v>Baja California Sur</c:v>
                </c:pt>
                <c:pt idx="22">
                  <c:v>Guanajuato</c:v>
                </c:pt>
                <c:pt idx="23">
                  <c:v>Michoacán de Ocampo</c:v>
                </c:pt>
                <c:pt idx="24">
                  <c:v>Morelos</c:v>
                </c:pt>
                <c:pt idx="25">
                  <c:v>Oaxaca</c:v>
                </c:pt>
                <c:pt idx="26">
                  <c:v>Puebla</c:v>
                </c:pt>
                <c:pt idx="27">
                  <c:v>Querétaro</c:v>
                </c:pt>
                <c:pt idx="28">
                  <c:v>Quintana Roo</c:v>
                </c:pt>
                <c:pt idx="29">
                  <c:v>Sonora</c:v>
                </c:pt>
                <c:pt idx="30">
                  <c:v>Tabasco</c:v>
                </c:pt>
                <c:pt idx="31">
                  <c:v>Tlaxcala</c:v>
                </c:pt>
                <c:pt idx="32">
                  <c:v>Yucatán</c:v>
                </c:pt>
              </c:strCache>
            </c:strRef>
          </c:cat>
          <c:val>
            <c:numRef>
              <c:f>'Pág-30-Tab-CF (7)'!$N$10:$N$42</c:f>
              <c:numCache>
                <c:formatCode>General</c:formatCode>
                <c:ptCount val="33"/>
                <c:pt idx="0">
                  <c:v>39</c:v>
                </c:pt>
                <c:pt idx="1">
                  <c:v>37</c:v>
                </c:pt>
                <c:pt idx="2">
                  <c:v>17</c:v>
                </c:pt>
                <c:pt idx="3">
                  <c:v>14</c:v>
                </c:pt>
                <c:pt idx="4">
                  <c:v>12</c:v>
                </c:pt>
                <c:pt idx="5">
                  <c:v>11</c:v>
                </c:pt>
                <c:pt idx="6">
                  <c:v>8</c:v>
                </c:pt>
                <c:pt idx="7">
                  <c:v>7</c:v>
                </c:pt>
                <c:pt idx="8">
                  <c:v>7</c:v>
                </c:pt>
                <c:pt idx="9">
                  <c:v>6</c:v>
                </c:pt>
                <c:pt idx="10">
                  <c:v>5</c:v>
                </c:pt>
                <c:pt idx="11">
                  <c:v>4</c:v>
                </c:pt>
                <c:pt idx="12">
                  <c:v>3</c:v>
                </c:pt>
                <c:pt idx="13">
                  <c:v>2</c:v>
                </c:pt>
                <c:pt idx="14">
                  <c:v>1</c:v>
                </c:pt>
                <c:pt idx="15">
                  <c:v>1</c:v>
                </c:pt>
                <c:pt idx="16">
                  <c:v>1</c:v>
                </c:pt>
                <c:pt idx="17">
                  <c:v>1</c:v>
                </c:pt>
                <c:pt idx="18">
                  <c:v>1</c:v>
                </c:pt>
                <c:pt idx="19">
                  <c:v>1</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3154-40D6-83F4-2721B71CBB45}"/>
            </c:ext>
          </c:extLst>
        </c:ser>
        <c:dLbls>
          <c:showLegendKey val="0"/>
          <c:showVal val="0"/>
          <c:showCatName val="0"/>
          <c:showSerName val="0"/>
          <c:showPercent val="0"/>
          <c:showBubbleSize val="0"/>
        </c:dLbls>
        <c:gapWidth val="150"/>
        <c:axId val="527182943"/>
        <c:axId val="527175039"/>
      </c:barChart>
      <c:catAx>
        <c:axId val="52718294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27175039"/>
        <c:crosses val="autoZero"/>
        <c:auto val="1"/>
        <c:lblAlgn val="ctr"/>
        <c:lblOffset val="100"/>
        <c:noMultiLvlLbl val="0"/>
      </c:catAx>
      <c:valAx>
        <c:axId val="52717503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2718294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(8)'!$M$10:$M$42</c:f>
              <c:strCache>
                <c:ptCount val="33"/>
                <c:pt idx="0">
                  <c:v>Sinaloa</c:v>
                </c:pt>
                <c:pt idx="1">
                  <c:v>Michoacán de Ocampo</c:v>
                </c:pt>
                <c:pt idx="2">
                  <c:v>Jalisco</c:v>
                </c:pt>
                <c:pt idx="3">
                  <c:v>Baja California</c:v>
                </c:pt>
                <c:pt idx="4">
                  <c:v>Sonora</c:v>
                </c:pt>
                <c:pt idx="5">
                  <c:v>Chihuahua</c:v>
                </c:pt>
                <c:pt idx="6">
                  <c:v>Guerrero</c:v>
                </c:pt>
                <c:pt idx="7">
                  <c:v>Ciudad de México</c:v>
                </c:pt>
                <c:pt idx="8">
                  <c:v>Durango</c:v>
                </c:pt>
                <c:pt idx="9">
                  <c:v>Tamaulipas</c:v>
                </c:pt>
                <c:pt idx="10">
                  <c:v>Nayarit</c:v>
                </c:pt>
                <c:pt idx="11">
                  <c:v>Veracruz de Ignacio de la Llave</c:v>
                </c:pt>
                <c:pt idx="12">
                  <c:v>Chiapas</c:v>
                </c:pt>
                <c:pt idx="13">
                  <c:v>Zacatecas</c:v>
                </c:pt>
                <c:pt idx="14">
                  <c:v>Estado de México</c:v>
                </c:pt>
                <c:pt idx="15">
                  <c:v>Nuevo León</c:v>
                </c:pt>
                <c:pt idx="16">
                  <c:v>Oaxaca</c:v>
                </c:pt>
                <c:pt idx="17">
                  <c:v>San Luis Potosí</c:v>
                </c:pt>
                <c:pt idx="18">
                  <c:v>Coahuila de Zaragoza</c:v>
                </c:pt>
                <c:pt idx="19">
                  <c:v>Colima</c:v>
                </c:pt>
                <c:pt idx="20">
                  <c:v>Aguascalientes</c:v>
                </c:pt>
                <c:pt idx="21">
                  <c:v>Tabasco</c:v>
                </c:pt>
                <c:pt idx="22">
                  <c:v>Extranjeros</c:v>
                </c:pt>
                <c:pt idx="23">
                  <c:v>Guanajuato</c:v>
                </c:pt>
                <c:pt idx="24">
                  <c:v>Hidalgo</c:v>
                </c:pt>
                <c:pt idx="25">
                  <c:v>Morelos</c:v>
                </c:pt>
                <c:pt idx="26">
                  <c:v>Puebla</c:v>
                </c:pt>
                <c:pt idx="27">
                  <c:v>Querétaro</c:v>
                </c:pt>
                <c:pt idx="28">
                  <c:v>Yucatán</c:v>
                </c:pt>
                <c:pt idx="29">
                  <c:v>Baja California Sur</c:v>
                </c:pt>
                <c:pt idx="30">
                  <c:v>Campeche</c:v>
                </c:pt>
                <c:pt idx="31">
                  <c:v>Quintana Roo</c:v>
                </c:pt>
                <c:pt idx="32">
                  <c:v>Tlaxcala</c:v>
                </c:pt>
              </c:strCache>
            </c:strRef>
          </c:cat>
          <c:val>
            <c:numRef>
              <c:f>'Pág-31-Tab-CF (8)'!$N$10:$N$42</c:f>
              <c:numCache>
                <c:formatCode>General</c:formatCode>
                <c:ptCount val="33"/>
                <c:pt idx="0">
                  <c:v>173</c:v>
                </c:pt>
                <c:pt idx="1">
                  <c:v>59</c:v>
                </c:pt>
                <c:pt idx="2">
                  <c:v>24</c:v>
                </c:pt>
                <c:pt idx="3">
                  <c:v>22</c:v>
                </c:pt>
                <c:pt idx="4">
                  <c:v>20</c:v>
                </c:pt>
                <c:pt idx="5">
                  <c:v>18</c:v>
                </c:pt>
                <c:pt idx="6">
                  <c:v>18</c:v>
                </c:pt>
                <c:pt idx="7">
                  <c:v>16</c:v>
                </c:pt>
                <c:pt idx="8">
                  <c:v>11</c:v>
                </c:pt>
                <c:pt idx="9">
                  <c:v>11</c:v>
                </c:pt>
                <c:pt idx="10">
                  <c:v>10</c:v>
                </c:pt>
                <c:pt idx="11">
                  <c:v>9</c:v>
                </c:pt>
                <c:pt idx="12">
                  <c:v>7</c:v>
                </c:pt>
                <c:pt idx="13">
                  <c:v>7</c:v>
                </c:pt>
                <c:pt idx="14">
                  <c:v>5</c:v>
                </c:pt>
                <c:pt idx="15">
                  <c:v>5</c:v>
                </c:pt>
                <c:pt idx="16">
                  <c:v>5</c:v>
                </c:pt>
                <c:pt idx="17">
                  <c:v>4</c:v>
                </c:pt>
                <c:pt idx="18">
                  <c:v>3</c:v>
                </c:pt>
                <c:pt idx="19">
                  <c:v>3</c:v>
                </c:pt>
                <c:pt idx="20">
                  <c:v>2</c:v>
                </c:pt>
                <c:pt idx="21">
                  <c:v>2</c:v>
                </c:pt>
                <c:pt idx="22">
                  <c:v>2</c:v>
                </c:pt>
                <c:pt idx="23">
                  <c:v>1</c:v>
                </c:pt>
                <c:pt idx="24">
                  <c:v>1</c:v>
                </c:pt>
                <c:pt idx="25">
                  <c:v>1</c:v>
                </c:pt>
                <c:pt idx="26">
                  <c:v>1</c:v>
                </c:pt>
                <c:pt idx="27">
                  <c:v>1</c:v>
                </c:pt>
                <c:pt idx="28">
                  <c:v>1</c:v>
                </c:pt>
                <c:pt idx="29">
                  <c:v>0</c:v>
                </c:pt>
                <c:pt idx="30">
                  <c:v>0</c:v>
                </c:pt>
                <c:pt idx="31">
                  <c:v>0</c:v>
                </c:pt>
                <c:pt idx="32">
                  <c:v>0</c:v>
                </c:pt>
              </c:numCache>
            </c:numRef>
          </c:val>
          <c:extLst>
            <c:ext xmlns:c16="http://schemas.microsoft.com/office/drawing/2014/chart" uri="{C3380CC4-5D6E-409C-BE32-E72D297353CC}">
              <c16:uniqueId val="{0000000C-B852-4103-B8A5-DC6EA8F77602}"/>
            </c:ext>
          </c:extLst>
        </c:ser>
        <c:dLbls>
          <c:showLegendKey val="0"/>
          <c:showVal val="0"/>
          <c:showCatName val="0"/>
          <c:showSerName val="0"/>
          <c:showPercent val="0"/>
          <c:showBubbleSize val="0"/>
        </c:dLbls>
        <c:gapWidth val="150"/>
        <c:axId val="2049264351"/>
        <c:axId val="619913487"/>
      </c:barChart>
      <c:catAx>
        <c:axId val="204926435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19913487"/>
        <c:crosses val="autoZero"/>
        <c:auto val="1"/>
        <c:lblAlgn val="ctr"/>
        <c:lblOffset val="100"/>
        <c:noMultiLvlLbl val="0"/>
      </c:catAx>
      <c:valAx>
        <c:axId val="61991348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4926435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(11)'!$M$10:$M$42</c:f>
              <c:strCache>
                <c:ptCount val="33"/>
                <c:pt idx="0">
                  <c:v>Sonora</c:v>
                </c:pt>
                <c:pt idx="1">
                  <c:v>Sinaloa</c:v>
                </c:pt>
                <c:pt idx="2">
                  <c:v>Tamaulipas</c:v>
                </c:pt>
                <c:pt idx="3">
                  <c:v>Coahuila de Zaragoza</c:v>
                </c:pt>
                <c:pt idx="4">
                  <c:v>Chihuahua</c:v>
                </c:pt>
                <c:pt idx="5">
                  <c:v>Nuevo León</c:v>
                </c:pt>
                <c:pt idx="6">
                  <c:v>Extranjeros</c:v>
                </c:pt>
                <c:pt idx="7">
                  <c:v>Michoacán de Ocampo</c:v>
                </c:pt>
                <c:pt idx="8">
                  <c:v>Tabasco</c:v>
                </c:pt>
                <c:pt idx="9">
                  <c:v>San Luis Potosí</c:v>
                </c:pt>
                <c:pt idx="10">
                  <c:v>Veracruz de Ignacio de la Llave</c:v>
                </c:pt>
                <c:pt idx="11">
                  <c:v>Ciudad de México</c:v>
                </c:pt>
                <c:pt idx="12">
                  <c:v>Guerrero</c:v>
                </c:pt>
                <c:pt idx="13">
                  <c:v>Puebla</c:v>
                </c:pt>
                <c:pt idx="14">
                  <c:v>Durango</c:v>
                </c:pt>
                <c:pt idx="15">
                  <c:v>Jalisco</c:v>
                </c:pt>
                <c:pt idx="16">
                  <c:v>Nayarit</c:v>
                </c:pt>
                <c:pt idx="17">
                  <c:v>Morelos</c:v>
                </c:pt>
                <c:pt idx="18">
                  <c:v>Baja California</c:v>
                </c:pt>
                <c:pt idx="19">
                  <c:v>Oaxaca</c:v>
                </c:pt>
                <c:pt idx="20">
                  <c:v>Estado de México</c:v>
                </c:pt>
                <c:pt idx="21">
                  <c:v>Hidalgo</c:v>
                </c:pt>
                <c:pt idx="22">
                  <c:v>Colima</c:v>
                </c:pt>
                <c:pt idx="23">
                  <c:v>Chiapas</c:v>
                </c:pt>
                <c:pt idx="24">
                  <c:v>Guanajuato</c:v>
                </c:pt>
                <c:pt idx="25">
                  <c:v>Quintana Roo</c:v>
                </c:pt>
                <c:pt idx="26">
                  <c:v>Aguascalientes</c:v>
                </c:pt>
                <c:pt idx="27">
                  <c:v>Zacatecas</c:v>
                </c:pt>
                <c:pt idx="28">
                  <c:v>Querétaro</c:v>
                </c:pt>
                <c:pt idx="29">
                  <c:v>Tlaxcala</c:v>
                </c:pt>
                <c:pt idx="30">
                  <c:v>Baja California Sur</c:v>
                </c:pt>
                <c:pt idx="31">
                  <c:v>Yucatán</c:v>
                </c:pt>
                <c:pt idx="32">
                  <c:v>Campeche</c:v>
                </c:pt>
              </c:strCache>
            </c:strRef>
          </c:cat>
          <c:val>
            <c:numRef>
              <c:f>'Pág-32-Tab-CF (11)'!$N$10:$N$42</c:f>
              <c:numCache>
                <c:formatCode>General</c:formatCode>
                <c:ptCount val="33"/>
                <c:pt idx="0">
                  <c:v>543</c:v>
                </c:pt>
                <c:pt idx="1">
                  <c:v>276</c:v>
                </c:pt>
                <c:pt idx="2">
                  <c:v>110</c:v>
                </c:pt>
                <c:pt idx="3">
                  <c:v>101</c:v>
                </c:pt>
                <c:pt idx="4">
                  <c:v>99</c:v>
                </c:pt>
                <c:pt idx="5">
                  <c:v>93</c:v>
                </c:pt>
                <c:pt idx="6">
                  <c:v>85</c:v>
                </c:pt>
                <c:pt idx="7">
                  <c:v>76</c:v>
                </c:pt>
                <c:pt idx="8">
                  <c:v>75</c:v>
                </c:pt>
                <c:pt idx="9">
                  <c:v>66</c:v>
                </c:pt>
                <c:pt idx="10">
                  <c:v>63</c:v>
                </c:pt>
                <c:pt idx="11">
                  <c:v>59</c:v>
                </c:pt>
                <c:pt idx="12">
                  <c:v>49</c:v>
                </c:pt>
                <c:pt idx="13">
                  <c:v>44</c:v>
                </c:pt>
                <c:pt idx="14">
                  <c:v>43</c:v>
                </c:pt>
                <c:pt idx="15">
                  <c:v>43</c:v>
                </c:pt>
                <c:pt idx="16">
                  <c:v>43</c:v>
                </c:pt>
                <c:pt idx="17">
                  <c:v>42</c:v>
                </c:pt>
                <c:pt idx="18">
                  <c:v>36</c:v>
                </c:pt>
                <c:pt idx="19">
                  <c:v>29</c:v>
                </c:pt>
                <c:pt idx="20">
                  <c:v>28</c:v>
                </c:pt>
                <c:pt idx="21">
                  <c:v>27</c:v>
                </c:pt>
                <c:pt idx="22">
                  <c:v>18</c:v>
                </c:pt>
                <c:pt idx="23">
                  <c:v>16</c:v>
                </c:pt>
                <c:pt idx="24">
                  <c:v>15</c:v>
                </c:pt>
                <c:pt idx="25">
                  <c:v>15</c:v>
                </c:pt>
                <c:pt idx="26">
                  <c:v>12</c:v>
                </c:pt>
                <c:pt idx="27">
                  <c:v>12</c:v>
                </c:pt>
                <c:pt idx="28">
                  <c:v>11</c:v>
                </c:pt>
                <c:pt idx="29">
                  <c:v>10</c:v>
                </c:pt>
                <c:pt idx="30">
                  <c:v>8</c:v>
                </c:pt>
                <c:pt idx="31">
                  <c:v>2</c:v>
                </c:pt>
                <c:pt idx="32">
                  <c:v>0</c:v>
                </c:pt>
              </c:numCache>
            </c:numRef>
          </c:val>
          <c:extLst>
            <c:ext xmlns:c16="http://schemas.microsoft.com/office/drawing/2014/chart" uri="{C3380CC4-5D6E-409C-BE32-E72D297353CC}">
              <c16:uniqueId val="{0000000C-349C-4A80-A853-6ECFE5F25552}"/>
            </c:ext>
          </c:extLst>
        </c:ser>
        <c:dLbls>
          <c:showLegendKey val="0"/>
          <c:showVal val="0"/>
          <c:showCatName val="0"/>
          <c:showSerName val="0"/>
          <c:showPercent val="0"/>
          <c:showBubbleSize val="0"/>
        </c:dLbls>
        <c:gapWidth val="150"/>
        <c:axId val="527172543"/>
        <c:axId val="527177119"/>
      </c:barChart>
      <c:catAx>
        <c:axId val="52717254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27177119"/>
        <c:crosses val="autoZero"/>
        <c:auto val="1"/>
        <c:lblAlgn val="ctr"/>
        <c:lblOffset val="100"/>
        <c:noMultiLvlLbl val="0"/>
      </c:catAx>
      <c:valAx>
        <c:axId val="52717711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2717254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(12)'!$M$10:$M$42</c:f>
              <c:strCache>
                <c:ptCount val="33"/>
                <c:pt idx="0">
                  <c:v>Guanajuato</c:v>
                </c:pt>
                <c:pt idx="1">
                  <c:v>Estado de México</c:v>
                </c:pt>
                <c:pt idx="2">
                  <c:v>Ciudad de México</c:v>
                </c:pt>
                <c:pt idx="3">
                  <c:v>Tamaulipas</c:v>
                </c:pt>
                <c:pt idx="4">
                  <c:v>Chihuahua</c:v>
                </c:pt>
                <c:pt idx="5">
                  <c:v>Jalisco</c:v>
                </c:pt>
                <c:pt idx="6">
                  <c:v>Michoacán de Ocampo</c:v>
                </c:pt>
                <c:pt idx="7">
                  <c:v>Veracruz de Ignacio de la Llave</c:v>
                </c:pt>
                <c:pt idx="8">
                  <c:v>Zacatecas</c:v>
                </c:pt>
                <c:pt idx="9">
                  <c:v>Nuevo León</c:v>
                </c:pt>
                <c:pt idx="10">
                  <c:v>Guerrero</c:v>
                </c:pt>
                <c:pt idx="11">
                  <c:v>Querétaro</c:v>
                </c:pt>
                <c:pt idx="12">
                  <c:v>San Luis Potosí</c:v>
                </c:pt>
                <c:pt idx="13">
                  <c:v>Sinaloa</c:v>
                </c:pt>
                <c:pt idx="14">
                  <c:v>Extranjeros</c:v>
                </c:pt>
                <c:pt idx="15">
                  <c:v>Tabasco</c:v>
                </c:pt>
                <c:pt idx="16">
                  <c:v>Coahuila de Zaragoza</c:v>
                </c:pt>
                <c:pt idx="17">
                  <c:v>Durango</c:v>
                </c:pt>
                <c:pt idx="18">
                  <c:v>Chiapas</c:v>
                </c:pt>
                <c:pt idx="19">
                  <c:v>Puebla</c:v>
                </c:pt>
                <c:pt idx="20">
                  <c:v>Aguascalientes</c:v>
                </c:pt>
                <c:pt idx="21">
                  <c:v>Morelos</c:v>
                </c:pt>
                <c:pt idx="22">
                  <c:v>Nayarit</c:v>
                </c:pt>
                <c:pt idx="23">
                  <c:v>Colima</c:v>
                </c:pt>
                <c:pt idx="24">
                  <c:v>Hidalgo</c:v>
                </c:pt>
                <c:pt idx="25">
                  <c:v>Oaxaca</c:v>
                </c:pt>
                <c:pt idx="26">
                  <c:v>Baja California</c:v>
                </c:pt>
                <c:pt idx="27">
                  <c:v>Yucatán</c:v>
                </c:pt>
                <c:pt idx="28">
                  <c:v>Tlaxcala</c:v>
                </c:pt>
                <c:pt idx="29">
                  <c:v>Quintana Roo</c:v>
                </c:pt>
                <c:pt idx="30">
                  <c:v>Sonora</c:v>
                </c:pt>
                <c:pt idx="31">
                  <c:v>Campeche</c:v>
                </c:pt>
                <c:pt idx="32">
                  <c:v>Baja California Sur</c:v>
                </c:pt>
              </c:strCache>
            </c:strRef>
          </c:cat>
          <c:val>
            <c:numRef>
              <c:f>'Pág-33-Tab-CF (12)'!$N$10:$N$42</c:f>
              <c:numCache>
                <c:formatCode>General</c:formatCode>
                <c:ptCount val="33"/>
                <c:pt idx="0">
                  <c:v>522</c:v>
                </c:pt>
                <c:pt idx="1">
                  <c:v>174</c:v>
                </c:pt>
                <c:pt idx="2">
                  <c:v>150</c:v>
                </c:pt>
                <c:pt idx="3">
                  <c:v>142</c:v>
                </c:pt>
                <c:pt idx="4">
                  <c:v>127</c:v>
                </c:pt>
                <c:pt idx="5">
                  <c:v>127</c:v>
                </c:pt>
                <c:pt idx="6">
                  <c:v>122</c:v>
                </c:pt>
                <c:pt idx="7">
                  <c:v>105</c:v>
                </c:pt>
                <c:pt idx="8">
                  <c:v>76</c:v>
                </c:pt>
                <c:pt idx="9">
                  <c:v>68</c:v>
                </c:pt>
                <c:pt idx="10">
                  <c:v>62</c:v>
                </c:pt>
                <c:pt idx="11">
                  <c:v>56</c:v>
                </c:pt>
                <c:pt idx="12">
                  <c:v>47</c:v>
                </c:pt>
                <c:pt idx="13">
                  <c:v>43</c:v>
                </c:pt>
                <c:pt idx="14">
                  <c:v>40</c:v>
                </c:pt>
                <c:pt idx="15">
                  <c:v>35</c:v>
                </c:pt>
                <c:pt idx="16">
                  <c:v>26</c:v>
                </c:pt>
                <c:pt idx="17">
                  <c:v>25</c:v>
                </c:pt>
                <c:pt idx="18">
                  <c:v>20</c:v>
                </c:pt>
                <c:pt idx="19">
                  <c:v>20</c:v>
                </c:pt>
                <c:pt idx="20">
                  <c:v>19</c:v>
                </c:pt>
                <c:pt idx="21">
                  <c:v>18</c:v>
                </c:pt>
                <c:pt idx="22">
                  <c:v>17</c:v>
                </c:pt>
                <c:pt idx="23">
                  <c:v>16</c:v>
                </c:pt>
                <c:pt idx="24">
                  <c:v>14</c:v>
                </c:pt>
                <c:pt idx="25">
                  <c:v>13</c:v>
                </c:pt>
                <c:pt idx="26">
                  <c:v>9</c:v>
                </c:pt>
                <c:pt idx="27">
                  <c:v>9</c:v>
                </c:pt>
                <c:pt idx="28">
                  <c:v>8</c:v>
                </c:pt>
                <c:pt idx="29">
                  <c:v>6</c:v>
                </c:pt>
                <c:pt idx="30">
                  <c:v>6</c:v>
                </c:pt>
                <c:pt idx="31">
                  <c:v>4</c:v>
                </c:pt>
                <c:pt idx="32">
                  <c:v>1</c:v>
                </c:pt>
              </c:numCache>
            </c:numRef>
          </c:val>
          <c:extLst>
            <c:ext xmlns:c16="http://schemas.microsoft.com/office/drawing/2014/chart" uri="{C3380CC4-5D6E-409C-BE32-E72D297353CC}">
              <c16:uniqueId val="{0000000C-06A5-459D-A05E-6DDFA3C40622}"/>
            </c:ext>
          </c:extLst>
        </c:ser>
        <c:dLbls>
          <c:showLegendKey val="0"/>
          <c:showVal val="0"/>
          <c:showCatName val="0"/>
          <c:showSerName val="0"/>
          <c:showPercent val="0"/>
          <c:showBubbleSize val="0"/>
        </c:dLbls>
        <c:gapWidth val="150"/>
        <c:axId val="620737951"/>
        <c:axId val="620740031"/>
      </c:barChart>
      <c:catAx>
        <c:axId val="62073795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20740031"/>
        <c:crosses val="autoZero"/>
        <c:auto val="1"/>
        <c:lblAlgn val="ctr"/>
        <c:lblOffset val="100"/>
        <c:noMultiLvlLbl val="0"/>
      </c:catAx>
      <c:valAx>
        <c:axId val="62074003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2073795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(13)'!$M$10:$M$42</c:f>
              <c:strCache>
                <c:ptCount val="33"/>
                <c:pt idx="0">
                  <c:v>Oaxaca</c:v>
                </c:pt>
                <c:pt idx="1">
                  <c:v>Veracruz de Ignacio de la Llave</c:v>
                </c:pt>
                <c:pt idx="2">
                  <c:v>Ciudad de México</c:v>
                </c:pt>
                <c:pt idx="3">
                  <c:v>Guerrero</c:v>
                </c:pt>
                <c:pt idx="4">
                  <c:v>Estado de México</c:v>
                </c:pt>
                <c:pt idx="5">
                  <c:v>Tamaulipas</c:v>
                </c:pt>
                <c:pt idx="6">
                  <c:v>Nuevo León</c:v>
                </c:pt>
                <c:pt idx="7">
                  <c:v>Zacatecas</c:v>
                </c:pt>
                <c:pt idx="8">
                  <c:v>Guanajuato</c:v>
                </c:pt>
                <c:pt idx="9">
                  <c:v>Puebla</c:v>
                </c:pt>
                <c:pt idx="10">
                  <c:v>Chiapas</c:v>
                </c:pt>
                <c:pt idx="11">
                  <c:v>Michoacán de Ocampo</c:v>
                </c:pt>
                <c:pt idx="12">
                  <c:v>Jalisco</c:v>
                </c:pt>
                <c:pt idx="13">
                  <c:v>Extranjeros</c:v>
                </c:pt>
                <c:pt idx="14">
                  <c:v>Tabasco</c:v>
                </c:pt>
                <c:pt idx="15">
                  <c:v>Sinaloa</c:v>
                </c:pt>
                <c:pt idx="16">
                  <c:v>Morelos</c:v>
                </c:pt>
                <c:pt idx="17">
                  <c:v>San Luis Potosí</c:v>
                </c:pt>
                <c:pt idx="18">
                  <c:v>Coahuila de Zaragoza</c:v>
                </c:pt>
                <c:pt idx="19">
                  <c:v>Baja California</c:v>
                </c:pt>
                <c:pt idx="20">
                  <c:v>Aguascalientes</c:v>
                </c:pt>
                <c:pt idx="21">
                  <c:v>Chihuahua</c:v>
                </c:pt>
                <c:pt idx="22">
                  <c:v>Hidalgo</c:v>
                </c:pt>
                <c:pt idx="23">
                  <c:v>Quintana Roo</c:v>
                </c:pt>
                <c:pt idx="24">
                  <c:v>Durango</c:v>
                </c:pt>
                <c:pt idx="25">
                  <c:v>Sonora</c:v>
                </c:pt>
                <c:pt idx="26">
                  <c:v>Campeche</c:v>
                </c:pt>
                <c:pt idx="27">
                  <c:v>Nayarit</c:v>
                </c:pt>
                <c:pt idx="28">
                  <c:v>Tlaxcala</c:v>
                </c:pt>
                <c:pt idx="29">
                  <c:v>Colima</c:v>
                </c:pt>
                <c:pt idx="30">
                  <c:v>Yucatán</c:v>
                </c:pt>
                <c:pt idx="31">
                  <c:v>Baja California Sur</c:v>
                </c:pt>
                <c:pt idx="32">
                  <c:v>Querétaro</c:v>
                </c:pt>
              </c:strCache>
            </c:strRef>
          </c:cat>
          <c:val>
            <c:numRef>
              <c:f>'Pág-34-Tab-CF (13)'!$N$10:$N$42</c:f>
              <c:numCache>
                <c:formatCode>General</c:formatCode>
                <c:ptCount val="33"/>
                <c:pt idx="0">
                  <c:v>240</c:v>
                </c:pt>
                <c:pt idx="1">
                  <c:v>217</c:v>
                </c:pt>
                <c:pt idx="2">
                  <c:v>211</c:v>
                </c:pt>
                <c:pt idx="3">
                  <c:v>172</c:v>
                </c:pt>
                <c:pt idx="4">
                  <c:v>144</c:v>
                </c:pt>
                <c:pt idx="5">
                  <c:v>95</c:v>
                </c:pt>
                <c:pt idx="6">
                  <c:v>83</c:v>
                </c:pt>
                <c:pt idx="7">
                  <c:v>81</c:v>
                </c:pt>
                <c:pt idx="8">
                  <c:v>69</c:v>
                </c:pt>
                <c:pt idx="9">
                  <c:v>68</c:v>
                </c:pt>
                <c:pt idx="10">
                  <c:v>56</c:v>
                </c:pt>
                <c:pt idx="11">
                  <c:v>56</c:v>
                </c:pt>
                <c:pt idx="12">
                  <c:v>51</c:v>
                </c:pt>
                <c:pt idx="13">
                  <c:v>44</c:v>
                </c:pt>
                <c:pt idx="14">
                  <c:v>35</c:v>
                </c:pt>
                <c:pt idx="15">
                  <c:v>34</c:v>
                </c:pt>
                <c:pt idx="16">
                  <c:v>23</c:v>
                </c:pt>
                <c:pt idx="17">
                  <c:v>21</c:v>
                </c:pt>
                <c:pt idx="18">
                  <c:v>19</c:v>
                </c:pt>
                <c:pt idx="19">
                  <c:v>18</c:v>
                </c:pt>
                <c:pt idx="20">
                  <c:v>14</c:v>
                </c:pt>
                <c:pt idx="21">
                  <c:v>14</c:v>
                </c:pt>
                <c:pt idx="22">
                  <c:v>14</c:v>
                </c:pt>
                <c:pt idx="23">
                  <c:v>14</c:v>
                </c:pt>
                <c:pt idx="24">
                  <c:v>11</c:v>
                </c:pt>
                <c:pt idx="25">
                  <c:v>11</c:v>
                </c:pt>
                <c:pt idx="26">
                  <c:v>10</c:v>
                </c:pt>
                <c:pt idx="27">
                  <c:v>7</c:v>
                </c:pt>
                <c:pt idx="28">
                  <c:v>7</c:v>
                </c:pt>
                <c:pt idx="29">
                  <c:v>4</c:v>
                </c:pt>
                <c:pt idx="30">
                  <c:v>3</c:v>
                </c:pt>
                <c:pt idx="31">
                  <c:v>1</c:v>
                </c:pt>
                <c:pt idx="32">
                  <c:v>0</c:v>
                </c:pt>
              </c:numCache>
            </c:numRef>
          </c:val>
          <c:extLst>
            <c:ext xmlns:c16="http://schemas.microsoft.com/office/drawing/2014/chart" uri="{C3380CC4-5D6E-409C-BE32-E72D297353CC}">
              <c16:uniqueId val="{0000000C-5837-45E1-A2B8-DDB754DCC88B}"/>
            </c:ext>
          </c:extLst>
        </c:ser>
        <c:dLbls>
          <c:showLegendKey val="0"/>
          <c:showVal val="0"/>
          <c:showCatName val="0"/>
          <c:showSerName val="0"/>
          <c:showPercent val="0"/>
          <c:showBubbleSize val="0"/>
        </c:dLbls>
        <c:gapWidth val="150"/>
        <c:axId val="193128095"/>
        <c:axId val="193118527"/>
      </c:barChart>
      <c:catAx>
        <c:axId val="19312809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3118527"/>
        <c:crosses val="autoZero"/>
        <c:auto val="1"/>
        <c:lblAlgn val="ctr"/>
        <c:lblOffset val="100"/>
        <c:noMultiLvlLbl val="0"/>
      </c:catAx>
      <c:valAx>
        <c:axId val="19311852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312809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(14)'!$M$10:$M$42</c:f>
              <c:strCache>
                <c:ptCount val="33"/>
                <c:pt idx="0">
                  <c:v>Ciudad de México</c:v>
                </c:pt>
                <c:pt idx="1">
                  <c:v>Estado de México</c:v>
                </c:pt>
                <c:pt idx="2">
                  <c:v>Tamaulipas</c:v>
                </c:pt>
                <c:pt idx="3">
                  <c:v>Coahuila de Zaragoza</c:v>
                </c:pt>
                <c:pt idx="4">
                  <c:v>Veracruz de Ignacio de la Llave</c:v>
                </c:pt>
                <c:pt idx="5">
                  <c:v>Guerrero</c:v>
                </c:pt>
                <c:pt idx="6">
                  <c:v>Zacatecas</c:v>
                </c:pt>
                <c:pt idx="7">
                  <c:v>Chihuahua</c:v>
                </c:pt>
                <c:pt idx="8">
                  <c:v>Durango</c:v>
                </c:pt>
                <c:pt idx="9">
                  <c:v>Nuevo León</c:v>
                </c:pt>
                <c:pt idx="10">
                  <c:v>Michoacán de Ocampo</c:v>
                </c:pt>
                <c:pt idx="11">
                  <c:v>Sinaloa</c:v>
                </c:pt>
                <c:pt idx="12">
                  <c:v>Hidalgo</c:v>
                </c:pt>
                <c:pt idx="13">
                  <c:v>Baja California</c:v>
                </c:pt>
                <c:pt idx="14">
                  <c:v>Morelos</c:v>
                </c:pt>
                <c:pt idx="15">
                  <c:v>Extranjeros</c:v>
                </c:pt>
                <c:pt idx="16">
                  <c:v>Puebla</c:v>
                </c:pt>
                <c:pt idx="17">
                  <c:v>Guanajuato</c:v>
                </c:pt>
                <c:pt idx="18">
                  <c:v>Jalisco</c:v>
                </c:pt>
                <c:pt idx="19">
                  <c:v>Tabasco</c:v>
                </c:pt>
                <c:pt idx="20">
                  <c:v>Oaxaca</c:v>
                </c:pt>
                <c:pt idx="21">
                  <c:v>San Luis Potosí</c:v>
                </c:pt>
                <c:pt idx="22">
                  <c:v>Nayarit</c:v>
                </c:pt>
                <c:pt idx="23">
                  <c:v>Tlaxcala</c:v>
                </c:pt>
                <c:pt idx="24">
                  <c:v>Chiapas</c:v>
                </c:pt>
                <c:pt idx="25">
                  <c:v>Querétaro</c:v>
                </c:pt>
                <c:pt idx="26">
                  <c:v>Aguascalientes</c:v>
                </c:pt>
                <c:pt idx="27">
                  <c:v>Sonora</c:v>
                </c:pt>
                <c:pt idx="28">
                  <c:v>Campeche</c:v>
                </c:pt>
                <c:pt idx="29">
                  <c:v>Quintana Roo</c:v>
                </c:pt>
                <c:pt idx="30">
                  <c:v>Yucatán</c:v>
                </c:pt>
                <c:pt idx="31">
                  <c:v>Baja California Sur</c:v>
                </c:pt>
                <c:pt idx="32">
                  <c:v>Colima</c:v>
                </c:pt>
              </c:strCache>
            </c:strRef>
          </c:cat>
          <c:val>
            <c:numRef>
              <c:f>'Pág-35-Tab-CF (14)'!$N$10:$N$42</c:f>
              <c:numCache>
                <c:formatCode>General</c:formatCode>
                <c:ptCount val="33"/>
                <c:pt idx="0">
                  <c:v>362</c:v>
                </c:pt>
                <c:pt idx="1">
                  <c:v>192</c:v>
                </c:pt>
                <c:pt idx="2">
                  <c:v>175</c:v>
                </c:pt>
                <c:pt idx="3">
                  <c:v>165</c:v>
                </c:pt>
                <c:pt idx="4">
                  <c:v>162</c:v>
                </c:pt>
                <c:pt idx="5">
                  <c:v>153</c:v>
                </c:pt>
                <c:pt idx="6">
                  <c:v>106</c:v>
                </c:pt>
                <c:pt idx="7">
                  <c:v>76</c:v>
                </c:pt>
                <c:pt idx="8">
                  <c:v>71</c:v>
                </c:pt>
                <c:pt idx="9">
                  <c:v>67</c:v>
                </c:pt>
                <c:pt idx="10">
                  <c:v>48</c:v>
                </c:pt>
                <c:pt idx="11">
                  <c:v>48</c:v>
                </c:pt>
                <c:pt idx="12">
                  <c:v>40</c:v>
                </c:pt>
                <c:pt idx="13">
                  <c:v>38</c:v>
                </c:pt>
                <c:pt idx="14">
                  <c:v>38</c:v>
                </c:pt>
                <c:pt idx="15">
                  <c:v>37</c:v>
                </c:pt>
                <c:pt idx="16">
                  <c:v>35</c:v>
                </c:pt>
                <c:pt idx="17">
                  <c:v>33</c:v>
                </c:pt>
                <c:pt idx="18">
                  <c:v>29</c:v>
                </c:pt>
                <c:pt idx="19">
                  <c:v>22</c:v>
                </c:pt>
                <c:pt idx="20">
                  <c:v>20</c:v>
                </c:pt>
                <c:pt idx="21">
                  <c:v>20</c:v>
                </c:pt>
                <c:pt idx="22">
                  <c:v>11</c:v>
                </c:pt>
                <c:pt idx="23">
                  <c:v>11</c:v>
                </c:pt>
                <c:pt idx="24">
                  <c:v>8</c:v>
                </c:pt>
                <c:pt idx="25">
                  <c:v>7</c:v>
                </c:pt>
                <c:pt idx="26">
                  <c:v>6</c:v>
                </c:pt>
                <c:pt idx="27">
                  <c:v>6</c:v>
                </c:pt>
                <c:pt idx="28">
                  <c:v>5</c:v>
                </c:pt>
                <c:pt idx="29">
                  <c:v>3</c:v>
                </c:pt>
                <c:pt idx="30">
                  <c:v>2</c:v>
                </c:pt>
                <c:pt idx="31">
                  <c:v>0</c:v>
                </c:pt>
                <c:pt idx="32">
                  <c:v>0</c:v>
                </c:pt>
              </c:numCache>
            </c:numRef>
          </c:val>
          <c:extLst>
            <c:ext xmlns:c16="http://schemas.microsoft.com/office/drawing/2014/chart" uri="{C3380CC4-5D6E-409C-BE32-E72D297353CC}">
              <c16:uniqueId val="{0000000C-F6A9-4BC8-8594-FBB463AA0019}"/>
            </c:ext>
          </c:extLst>
        </c:ser>
        <c:dLbls>
          <c:showLegendKey val="0"/>
          <c:showVal val="0"/>
          <c:showCatName val="0"/>
          <c:showSerName val="0"/>
          <c:showPercent val="0"/>
          <c:showBubbleSize val="0"/>
        </c:dLbls>
        <c:gapWidth val="150"/>
        <c:axId val="628130671"/>
        <c:axId val="628121103"/>
      </c:barChart>
      <c:catAx>
        <c:axId val="62813067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28121103"/>
        <c:crosses val="autoZero"/>
        <c:auto val="1"/>
        <c:lblAlgn val="ctr"/>
        <c:lblOffset val="100"/>
        <c:noMultiLvlLbl val="0"/>
      </c:catAx>
      <c:valAx>
        <c:axId val="62812110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2813067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798709808725935E-2"/>
          <c:y val="6.8182529815352024E-3"/>
          <c:w val="0.96253229103656723"/>
          <c:h val="0.70196279793039618"/>
        </c:manualLayout>
      </c:layout>
      <c:barChart>
        <c:barDir val="col"/>
        <c:grouping val="clustered"/>
        <c:varyColors val="0"/>
        <c:ser>
          <c:idx val="0"/>
          <c:order val="0"/>
          <c:tx>
            <c:v>INGRESOS: 12,118</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239</c:v>
                </c:pt>
                <c:pt idx="1">
                  <c:v>1729</c:v>
                </c:pt>
                <c:pt idx="2">
                  <c:v>38</c:v>
                </c:pt>
                <c:pt idx="3">
                  <c:v>32</c:v>
                </c:pt>
                <c:pt idx="4">
                  <c:v>209</c:v>
                </c:pt>
                <c:pt idx="5">
                  <c:v>1048</c:v>
                </c:pt>
                <c:pt idx="6">
                  <c:v>815</c:v>
                </c:pt>
                <c:pt idx="7">
                  <c:v>854</c:v>
                </c:pt>
                <c:pt idx="8">
                  <c:v>107</c:v>
                </c:pt>
                <c:pt idx="9">
                  <c:v>202</c:v>
                </c:pt>
                <c:pt idx="10">
                  <c:v>674</c:v>
                </c:pt>
                <c:pt idx="11">
                  <c:v>606</c:v>
                </c:pt>
                <c:pt idx="12">
                  <c:v>98</c:v>
                </c:pt>
                <c:pt idx="13">
                  <c:v>219</c:v>
                </c:pt>
                <c:pt idx="14">
                  <c:v>449</c:v>
                </c:pt>
                <c:pt idx="15">
                  <c:v>260</c:v>
                </c:pt>
                <c:pt idx="16">
                  <c:v>155</c:v>
                </c:pt>
                <c:pt idx="17">
                  <c:v>300</c:v>
                </c:pt>
                <c:pt idx="18">
                  <c:v>719</c:v>
                </c:pt>
                <c:pt idx="19">
                  <c:v>94</c:v>
                </c:pt>
                <c:pt idx="20">
                  <c:v>393</c:v>
                </c:pt>
                <c:pt idx="21">
                  <c:v>209</c:v>
                </c:pt>
                <c:pt idx="22">
                  <c:v>384</c:v>
                </c:pt>
                <c:pt idx="23">
                  <c:v>162</c:v>
                </c:pt>
                <c:pt idx="24">
                  <c:v>114</c:v>
                </c:pt>
                <c:pt idx="25">
                  <c:v>857</c:v>
                </c:pt>
                <c:pt idx="26">
                  <c:v>190</c:v>
                </c:pt>
                <c:pt idx="27">
                  <c:v>105</c:v>
                </c:pt>
                <c:pt idx="28">
                  <c:v>47</c:v>
                </c:pt>
                <c:pt idx="29">
                  <c:v>220</c:v>
                </c:pt>
                <c:pt idx="30">
                  <c:v>94</c:v>
                </c:pt>
                <c:pt idx="31">
                  <c:v>197</c:v>
                </c:pt>
                <c:pt idx="32">
                  <c:v>17</c:v>
                </c:pt>
                <c:pt idx="33">
                  <c:v>9</c:v>
                </c:pt>
                <c:pt idx="34">
                  <c:v>8</c:v>
                </c:pt>
                <c:pt idx="35">
                  <c:v>1</c:v>
                </c:pt>
                <c:pt idx="36">
                  <c:v>18</c:v>
                </c:pt>
                <c:pt idx="37">
                  <c:v>80</c:v>
                </c:pt>
                <c:pt idx="38">
                  <c:v>67</c:v>
                </c:pt>
                <c:pt idx="39">
                  <c:v>19</c:v>
                </c:pt>
                <c:pt idx="40">
                  <c:v>4</c:v>
                </c:pt>
                <c:pt idx="41">
                  <c:v>2</c:v>
                </c:pt>
                <c:pt idx="42">
                  <c:v>18</c:v>
                </c:pt>
                <c:pt idx="43">
                  <c:v>7</c:v>
                </c:pt>
                <c:pt idx="44">
                  <c:v>44</c:v>
                </c:pt>
                <c:pt idx="45">
                  <c:v>5</c:v>
                </c:pt>
              </c:numCache>
            </c:numRef>
          </c:val>
          <c:extLst>
            <c:ext xmlns:c16="http://schemas.microsoft.com/office/drawing/2014/chart" uri="{C3380CC4-5D6E-409C-BE32-E72D297353CC}">
              <c16:uniqueId val="{00000000-81D1-430E-B2FC-71AC5BB53C01}"/>
            </c:ext>
          </c:extLst>
        </c:ser>
        <c:ser>
          <c:idx val="1"/>
          <c:order val="1"/>
          <c:tx>
            <c:v>EGRESOS: 10,780</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-247</c:v>
                </c:pt>
                <c:pt idx="1">
                  <c:v>-1597</c:v>
                </c:pt>
                <c:pt idx="2">
                  <c:v>-42</c:v>
                </c:pt>
                <c:pt idx="3">
                  <c:v>-43</c:v>
                </c:pt>
                <c:pt idx="4">
                  <c:v>-164</c:v>
                </c:pt>
                <c:pt idx="5">
                  <c:v>-926</c:v>
                </c:pt>
                <c:pt idx="6">
                  <c:v>-840</c:v>
                </c:pt>
                <c:pt idx="7">
                  <c:v>-752</c:v>
                </c:pt>
                <c:pt idx="8">
                  <c:v>-114</c:v>
                </c:pt>
                <c:pt idx="9">
                  <c:v>-184</c:v>
                </c:pt>
                <c:pt idx="10">
                  <c:v>-550</c:v>
                </c:pt>
                <c:pt idx="11">
                  <c:v>-605</c:v>
                </c:pt>
                <c:pt idx="12">
                  <c:v>-87</c:v>
                </c:pt>
                <c:pt idx="13">
                  <c:v>-192</c:v>
                </c:pt>
                <c:pt idx="14">
                  <c:v>-368</c:v>
                </c:pt>
                <c:pt idx="15">
                  <c:v>-193</c:v>
                </c:pt>
                <c:pt idx="16">
                  <c:v>-168</c:v>
                </c:pt>
                <c:pt idx="17">
                  <c:v>-235</c:v>
                </c:pt>
                <c:pt idx="18">
                  <c:v>-528</c:v>
                </c:pt>
                <c:pt idx="19">
                  <c:v>-93</c:v>
                </c:pt>
                <c:pt idx="20">
                  <c:v>-290</c:v>
                </c:pt>
                <c:pt idx="21">
                  <c:v>-211</c:v>
                </c:pt>
                <c:pt idx="22">
                  <c:v>-280</c:v>
                </c:pt>
                <c:pt idx="23">
                  <c:v>-119</c:v>
                </c:pt>
                <c:pt idx="24">
                  <c:v>-133</c:v>
                </c:pt>
                <c:pt idx="25">
                  <c:v>-717</c:v>
                </c:pt>
                <c:pt idx="26">
                  <c:v>-151</c:v>
                </c:pt>
                <c:pt idx="27">
                  <c:v>-107</c:v>
                </c:pt>
                <c:pt idx="28">
                  <c:v>-23</c:v>
                </c:pt>
                <c:pt idx="29">
                  <c:v>-236</c:v>
                </c:pt>
                <c:pt idx="30">
                  <c:v>-87</c:v>
                </c:pt>
                <c:pt idx="31">
                  <c:v>-153</c:v>
                </c:pt>
                <c:pt idx="32">
                  <c:v>-13</c:v>
                </c:pt>
                <c:pt idx="33">
                  <c:v>-27</c:v>
                </c:pt>
                <c:pt idx="34">
                  <c:v>-31</c:v>
                </c:pt>
                <c:pt idx="35">
                  <c:v>-6</c:v>
                </c:pt>
                <c:pt idx="36">
                  <c:v>-15</c:v>
                </c:pt>
                <c:pt idx="37">
                  <c:v>-50</c:v>
                </c:pt>
                <c:pt idx="38">
                  <c:v>-57</c:v>
                </c:pt>
                <c:pt idx="39">
                  <c:v>-36</c:v>
                </c:pt>
                <c:pt idx="40">
                  <c:v>-15</c:v>
                </c:pt>
                <c:pt idx="41">
                  <c:v>-20</c:v>
                </c:pt>
                <c:pt idx="42">
                  <c:v>-24</c:v>
                </c:pt>
                <c:pt idx="43">
                  <c:v>-23</c:v>
                </c:pt>
                <c:pt idx="44">
                  <c:v>-25</c:v>
                </c:pt>
                <c:pt idx="45">
                  <c:v>-3</c:v>
                </c:pt>
              </c:numCache>
            </c:numRef>
          </c:val>
          <c:extLst>
            <c:ext xmlns:c16="http://schemas.microsoft.com/office/drawing/2014/chart" uri="{C3380CC4-5D6E-409C-BE32-E72D297353CC}">
              <c16:uniqueId val="{00000001-81D1-430E-B2FC-71AC5BB53C01}"/>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800" b="1"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5261249607158648"/>
          <c:y val="3.0823182519521722E-2"/>
          <c:w val="0.55114314769986084"/>
          <c:h val="4.6497306257770411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(15)'!$M$10:$M$42</c:f>
              <c:strCache>
                <c:ptCount val="33"/>
                <c:pt idx="0">
                  <c:v>Estado de México</c:v>
                </c:pt>
                <c:pt idx="1">
                  <c:v>Ciudad de México</c:v>
                </c:pt>
                <c:pt idx="2">
                  <c:v>Veracruz de Ignacio de la Llave</c:v>
                </c:pt>
                <c:pt idx="3">
                  <c:v>Tamaulipas</c:v>
                </c:pt>
                <c:pt idx="4">
                  <c:v>Chiapas</c:v>
                </c:pt>
                <c:pt idx="5">
                  <c:v>Nuevo León</c:v>
                </c:pt>
                <c:pt idx="6">
                  <c:v>Guerrero</c:v>
                </c:pt>
                <c:pt idx="7">
                  <c:v>Guanajuato</c:v>
                </c:pt>
                <c:pt idx="8">
                  <c:v>Michoacán de Ocampo</c:v>
                </c:pt>
                <c:pt idx="9">
                  <c:v>Extranjeros</c:v>
                </c:pt>
                <c:pt idx="10">
                  <c:v>Zacatecas</c:v>
                </c:pt>
                <c:pt idx="11">
                  <c:v>Tabasco</c:v>
                </c:pt>
                <c:pt idx="12">
                  <c:v>Jalisco</c:v>
                </c:pt>
                <c:pt idx="13">
                  <c:v>Hidalgo</c:v>
                </c:pt>
                <c:pt idx="14">
                  <c:v>Coahuila de Zaragoza</c:v>
                </c:pt>
                <c:pt idx="15">
                  <c:v>Sinaloa</c:v>
                </c:pt>
                <c:pt idx="16">
                  <c:v>Puebla</c:v>
                </c:pt>
                <c:pt idx="17">
                  <c:v>Aguascalientes</c:v>
                </c:pt>
                <c:pt idx="18">
                  <c:v>Chihuahua</c:v>
                </c:pt>
                <c:pt idx="19">
                  <c:v>Morelos</c:v>
                </c:pt>
                <c:pt idx="20">
                  <c:v>Oaxaca</c:v>
                </c:pt>
                <c:pt idx="21">
                  <c:v>San Luis Potosí</c:v>
                </c:pt>
                <c:pt idx="22">
                  <c:v>Sonora</c:v>
                </c:pt>
                <c:pt idx="23">
                  <c:v>Tlaxcala</c:v>
                </c:pt>
                <c:pt idx="24">
                  <c:v>Baja California</c:v>
                </c:pt>
                <c:pt idx="25">
                  <c:v>Durango</c:v>
                </c:pt>
                <c:pt idx="26">
                  <c:v>Nayarit</c:v>
                </c:pt>
                <c:pt idx="27">
                  <c:v>Quintana Roo</c:v>
                </c:pt>
                <c:pt idx="28">
                  <c:v>Campeche</c:v>
                </c:pt>
                <c:pt idx="29">
                  <c:v>Querétaro</c:v>
                </c:pt>
                <c:pt idx="30">
                  <c:v>Yucatán</c:v>
                </c:pt>
                <c:pt idx="31">
                  <c:v>Colima</c:v>
                </c:pt>
                <c:pt idx="32">
                  <c:v>Baja California Sur</c:v>
                </c:pt>
              </c:strCache>
            </c:strRef>
          </c:cat>
          <c:val>
            <c:numRef>
              <c:f>'Pág-36-Tab-CF (15)'!$N$10:$N$42</c:f>
              <c:numCache>
                <c:formatCode>General</c:formatCode>
                <c:ptCount val="33"/>
                <c:pt idx="0">
                  <c:v>221</c:v>
                </c:pt>
                <c:pt idx="1">
                  <c:v>206</c:v>
                </c:pt>
                <c:pt idx="2">
                  <c:v>143</c:v>
                </c:pt>
                <c:pt idx="3">
                  <c:v>139</c:v>
                </c:pt>
                <c:pt idx="4">
                  <c:v>99</c:v>
                </c:pt>
                <c:pt idx="5">
                  <c:v>88</c:v>
                </c:pt>
                <c:pt idx="6">
                  <c:v>82</c:v>
                </c:pt>
                <c:pt idx="7">
                  <c:v>75</c:v>
                </c:pt>
                <c:pt idx="8">
                  <c:v>63</c:v>
                </c:pt>
                <c:pt idx="9">
                  <c:v>59</c:v>
                </c:pt>
                <c:pt idx="10">
                  <c:v>52</c:v>
                </c:pt>
                <c:pt idx="11">
                  <c:v>47</c:v>
                </c:pt>
                <c:pt idx="12">
                  <c:v>43</c:v>
                </c:pt>
                <c:pt idx="13">
                  <c:v>31</c:v>
                </c:pt>
                <c:pt idx="14">
                  <c:v>30</c:v>
                </c:pt>
                <c:pt idx="15">
                  <c:v>28</c:v>
                </c:pt>
                <c:pt idx="16">
                  <c:v>26</c:v>
                </c:pt>
                <c:pt idx="17">
                  <c:v>24</c:v>
                </c:pt>
                <c:pt idx="18">
                  <c:v>20</c:v>
                </c:pt>
                <c:pt idx="19">
                  <c:v>20</c:v>
                </c:pt>
                <c:pt idx="20">
                  <c:v>19</c:v>
                </c:pt>
                <c:pt idx="21">
                  <c:v>13</c:v>
                </c:pt>
                <c:pt idx="22">
                  <c:v>13</c:v>
                </c:pt>
                <c:pt idx="23">
                  <c:v>13</c:v>
                </c:pt>
                <c:pt idx="24">
                  <c:v>12</c:v>
                </c:pt>
                <c:pt idx="25">
                  <c:v>12</c:v>
                </c:pt>
                <c:pt idx="26">
                  <c:v>8</c:v>
                </c:pt>
                <c:pt idx="27">
                  <c:v>8</c:v>
                </c:pt>
                <c:pt idx="28">
                  <c:v>5</c:v>
                </c:pt>
                <c:pt idx="29">
                  <c:v>3</c:v>
                </c:pt>
                <c:pt idx="30">
                  <c:v>3</c:v>
                </c:pt>
                <c:pt idx="31">
                  <c:v>2</c:v>
                </c:pt>
                <c:pt idx="32">
                  <c:v>1</c:v>
                </c:pt>
              </c:numCache>
            </c:numRef>
          </c:val>
          <c:extLst>
            <c:ext xmlns:c16="http://schemas.microsoft.com/office/drawing/2014/chart" uri="{C3380CC4-5D6E-409C-BE32-E72D297353CC}">
              <c16:uniqueId val="{0000000C-6524-45E4-A6FA-AD8AA1508D1A}"/>
            </c:ext>
          </c:extLst>
        </c:ser>
        <c:dLbls>
          <c:showLegendKey val="0"/>
          <c:showVal val="0"/>
          <c:showCatName val="0"/>
          <c:showSerName val="0"/>
          <c:showPercent val="0"/>
          <c:showBubbleSize val="0"/>
        </c:dLbls>
        <c:gapWidth val="150"/>
        <c:axId val="628173935"/>
        <c:axId val="628176015"/>
      </c:barChart>
      <c:catAx>
        <c:axId val="62817393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28176015"/>
        <c:crosses val="autoZero"/>
        <c:auto val="1"/>
        <c:lblAlgn val="ctr"/>
        <c:lblOffset val="100"/>
        <c:noMultiLvlLbl val="0"/>
      </c:catAx>
      <c:valAx>
        <c:axId val="62817601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2817393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(16)'!$M$10:$M$42</c:f>
              <c:strCache>
                <c:ptCount val="33"/>
                <c:pt idx="0">
                  <c:v>Ciudad de México</c:v>
                </c:pt>
                <c:pt idx="1">
                  <c:v>Estado de México</c:v>
                </c:pt>
                <c:pt idx="2">
                  <c:v>Guerrero</c:v>
                </c:pt>
                <c:pt idx="3">
                  <c:v>Morelos</c:v>
                </c:pt>
                <c:pt idx="4">
                  <c:v>Chihuahua</c:v>
                </c:pt>
                <c:pt idx="5">
                  <c:v>Tamaulipas</c:v>
                </c:pt>
                <c:pt idx="6">
                  <c:v>Veracruz de Ignacio de la Llave</c:v>
                </c:pt>
                <c:pt idx="7">
                  <c:v>Coahuila de Zaragoza</c:v>
                </c:pt>
                <c:pt idx="8">
                  <c:v>Guanajuato</c:v>
                </c:pt>
                <c:pt idx="9">
                  <c:v>Nuevo León</c:v>
                </c:pt>
                <c:pt idx="10">
                  <c:v>Michoacán de Ocampo</c:v>
                </c:pt>
                <c:pt idx="11">
                  <c:v>Puebla</c:v>
                </c:pt>
                <c:pt idx="12">
                  <c:v>Extranjeros</c:v>
                </c:pt>
                <c:pt idx="13">
                  <c:v>Hidalgo</c:v>
                </c:pt>
                <c:pt idx="14">
                  <c:v>Jalisco</c:v>
                </c:pt>
                <c:pt idx="15">
                  <c:v>Oaxaca</c:v>
                </c:pt>
                <c:pt idx="16">
                  <c:v>Sinaloa</c:v>
                </c:pt>
                <c:pt idx="17">
                  <c:v>San Luis Potosí</c:v>
                </c:pt>
                <c:pt idx="18">
                  <c:v>Durango</c:v>
                </c:pt>
                <c:pt idx="19">
                  <c:v>Tlaxcala</c:v>
                </c:pt>
                <c:pt idx="20">
                  <c:v>Chiapas</c:v>
                </c:pt>
                <c:pt idx="21">
                  <c:v>Tabasco</c:v>
                </c:pt>
                <c:pt idx="22">
                  <c:v>Colima</c:v>
                </c:pt>
                <c:pt idx="23">
                  <c:v>Aguascalientes</c:v>
                </c:pt>
                <c:pt idx="24">
                  <c:v>Sonora</c:v>
                </c:pt>
                <c:pt idx="25">
                  <c:v>Campeche</c:v>
                </c:pt>
                <c:pt idx="26">
                  <c:v>Querétaro</c:v>
                </c:pt>
                <c:pt idx="27">
                  <c:v>Quintana Roo</c:v>
                </c:pt>
                <c:pt idx="28">
                  <c:v>Nayarit</c:v>
                </c:pt>
                <c:pt idx="29">
                  <c:v>Yucatán</c:v>
                </c:pt>
                <c:pt idx="30">
                  <c:v>Baja California</c:v>
                </c:pt>
                <c:pt idx="31">
                  <c:v>Zacatecas</c:v>
                </c:pt>
                <c:pt idx="32">
                  <c:v>Baja California Sur</c:v>
                </c:pt>
              </c:strCache>
            </c:strRef>
          </c:cat>
          <c:val>
            <c:numRef>
              <c:f>'Pág-37-Tab-CF (16)'!$N$10:$N$42</c:f>
              <c:numCache>
                <c:formatCode>General</c:formatCode>
                <c:ptCount val="33"/>
                <c:pt idx="0">
                  <c:v>196</c:v>
                </c:pt>
                <c:pt idx="1">
                  <c:v>173</c:v>
                </c:pt>
                <c:pt idx="2">
                  <c:v>116</c:v>
                </c:pt>
                <c:pt idx="3">
                  <c:v>71</c:v>
                </c:pt>
                <c:pt idx="4">
                  <c:v>66</c:v>
                </c:pt>
                <c:pt idx="5">
                  <c:v>64</c:v>
                </c:pt>
                <c:pt idx="6">
                  <c:v>63</c:v>
                </c:pt>
                <c:pt idx="7">
                  <c:v>50</c:v>
                </c:pt>
                <c:pt idx="8">
                  <c:v>50</c:v>
                </c:pt>
                <c:pt idx="9">
                  <c:v>44</c:v>
                </c:pt>
                <c:pt idx="10">
                  <c:v>35</c:v>
                </c:pt>
                <c:pt idx="11">
                  <c:v>32</c:v>
                </c:pt>
                <c:pt idx="12">
                  <c:v>31</c:v>
                </c:pt>
                <c:pt idx="13">
                  <c:v>19</c:v>
                </c:pt>
                <c:pt idx="14">
                  <c:v>15</c:v>
                </c:pt>
                <c:pt idx="15">
                  <c:v>14</c:v>
                </c:pt>
                <c:pt idx="16">
                  <c:v>13</c:v>
                </c:pt>
                <c:pt idx="17">
                  <c:v>12</c:v>
                </c:pt>
                <c:pt idx="18">
                  <c:v>11</c:v>
                </c:pt>
                <c:pt idx="19">
                  <c:v>9</c:v>
                </c:pt>
                <c:pt idx="20">
                  <c:v>8</c:v>
                </c:pt>
                <c:pt idx="21">
                  <c:v>8</c:v>
                </c:pt>
                <c:pt idx="22">
                  <c:v>6</c:v>
                </c:pt>
                <c:pt idx="23">
                  <c:v>5</c:v>
                </c:pt>
                <c:pt idx="24">
                  <c:v>5</c:v>
                </c:pt>
                <c:pt idx="25">
                  <c:v>4</c:v>
                </c:pt>
                <c:pt idx="26">
                  <c:v>4</c:v>
                </c:pt>
                <c:pt idx="27">
                  <c:v>4</c:v>
                </c:pt>
                <c:pt idx="28">
                  <c:v>2</c:v>
                </c:pt>
                <c:pt idx="29">
                  <c:v>2</c:v>
                </c:pt>
                <c:pt idx="30">
                  <c:v>1</c:v>
                </c:pt>
                <c:pt idx="31">
                  <c:v>1</c:v>
                </c:pt>
                <c:pt idx="32">
                  <c:v>0</c:v>
                </c:pt>
              </c:numCache>
            </c:numRef>
          </c:val>
          <c:extLst>
            <c:ext xmlns:c16="http://schemas.microsoft.com/office/drawing/2014/chart" uri="{C3380CC4-5D6E-409C-BE32-E72D297353CC}">
              <c16:uniqueId val="{0000000C-CCEA-441B-AE42-81C7024434E2}"/>
            </c:ext>
          </c:extLst>
        </c:ser>
        <c:dLbls>
          <c:showLegendKey val="0"/>
          <c:showVal val="0"/>
          <c:showCatName val="0"/>
          <c:showSerName val="0"/>
          <c:showPercent val="0"/>
          <c:showBubbleSize val="0"/>
        </c:dLbls>
        <c:gapWidth val="150"/>
        <c:axId val="628111535"/>
        <c:axId val="628118607"/>
      </c:barChart>
      <c:catAx>
        <c:axId val="62811153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28118607"/>
        <c:crosses val="autoZero"/>
        <c:auto val="1"/>
        <c:lblAlgn val="ctr"/>
        <c:lblOffset val="100"/>
        <c:noMultiLvlLbl val="0"/>
      </c:catAx>
      <c:valAx>
        <c:axId val="62811860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2811153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(17)'!$M$10:$M$42</c:f>
              <c:strCache>
                <c:ptCount val="33"/>
                <c:pt idx="0">
                  <c:v>Ciudad de México</c:v>
                </c:pt>
                <c:pt idx="1">
                  <c:v>Michoacán de Ocampo</c:v>
                </c:pt>
                <c:pt idx="2">
                  <c:v>Chihuahua</c:v>
                </c:pt>
                <c:pt idx="3">
                  <c:v>Tamaulipas</c:v>
                </c:pt>
                <c:pt idx="4">
                  <c:v>Jalisco</c:v>
                </c:pt>
                <c:pt idx="5">
                  <c:v>Guerrero</c:v>
                </c:pt>
                <c:pt idx="6">
                  <c:v>Estado de México</c:v>
                </c:pt>
                <c:pt idx="7">
                  <c:v>Zacatecas</c:v>
                </c:pt>
                <c:pt idx="8">
                  <c:v>Veracruz de Ignacio de la Llave</c:v>
                </c:pt>
                <c:pt idx="9">
                  <c:v>Guanajuato</c:v>
                </c:pt>
                <c:pt idx="10">
                  <c:v>Extranjeros</c:v>
                </c:pt>
                <c:pt idx="11">
                  <c:v>Sinaloa</c:v>
                </c:pt>
                <c:pt idx="12">
                  <c:v>Durango</c:v>
                </c:pt>
                <c:pt idx="13">
                  <c:v>Morelos</c:v>
                </c:pt>
                <c:pt idx="14">
                  <c:v>Coahuila de Zaragoza</c:v>
                </c:pt>
                <c:pt idx="15">
                  <c:v>Baja California</c:v>
                </c:pt>
                <c:pt idx="16">
                  <c:v>Oaxaca</c:v>
                </c:pt>
                <c:pt idx="17">
                  <c:v>Chiapas</c:v>
                </c:pt>
                <c:pt idx="18">
                  <c:v>Tabasco</c:v>
                </c:pt>
                <c:pt idx="19">
                  <c:v>Nayarit</c:v>
                </c:pt>
                <c:pt idx="20">
                  <c:v>San Luis Potosí</c:v>
                </c:pt>
                <c:pt idx="21">
                  <c:v>Quintana Roo</c:v>
                </c:pt>
                <c:pt idx="22">
                  <c:v>Puebla</c:v>
                </c:pt>
                <c:pt idx="23">
                  <c:v>Sonora</c:v>
                </c:pt>
                <c:pt idx="24">
                  <c:v>Colima</c:v>
                </c:pt>
                <c:pt idx="25">
                  <c:v>Nuevo León</c:v>
                </c:pt>
                <c:pt idx="26">
                  <c:v>Hidalgo</c:v>
                </c:pt>
                <c:pt idx="27">
                  <c:v>Aguascalientes</c:v>
                </c:pt>
                <c:pt idx="28">
                  <c:v>Baja California Sur</c:v>
                </c:pt>
                <c:pt idx="29">
                  <c:v>Yucatán</c:v>
                </c:pt>
                <c:pt idx="30">
                  <c:v>Tlaxcala</c:v>
                </c:pt>
                <c:pt idx="31">
                  <c:v>Campeche</c:v>
                </c:pt>
                <c:pt idx="32">
                  <c:v>Querétaro</c:v>
                </c:pt>
              </c:strCache>
            </c:strRef>
          </c:cat>
          <c:val>
            <c:numRef>
              <c:f>'Pág-38-Tab-CF (17)'!$N$10:$N$42</c:f>
              <c:numCache>
                <c:formatCode>General</c:formatCode>
                <c:ptCount val="33"/>
                <c:pt idx="0">
                  <c:v>231</c:v>
                </c:pt>
                <c:pt idx="1">
                  <c:v>190</c:v>
                </c:pt>
                <c:pt idx="2">
                  <c:v>188</c:v>
                </c:pt>
                <c:pt idx="3">
                  <c:v>78</c:v>
                </c:pt>
                <c:pt idx="4">
                  <c:v>74</c:v>
                </c:pt>
                <c:pt idx="5">
                  <c:v>72</c:v>
                </c:pt>
                <c:pt idx="6">
                  <c:v>57</c:v>
                </c:pt>
                <c:pt idx="7">
                  <c:v>54</c:v>
                </c:pt>
                <c:pt idx="8">
                  <c:v>49</c:v>
                </c:pt>
                <c:pt idx="9">
                  <c:v>42</c:v>
                </c:pt>
                <c:pt idx="10">
                  <c:v>34</c:v>
                </c:pt>
                <c:pt idx="11">
                  <c:v>30</c:v>
                </c:pt>
                <c:pt idx="12">
                  <c:v>29</c:v>
                </c:pt>
                <c:pt idx="13">
                  <c:v>28</c:v>
                </c:pt>
                <c:pt idx="14">
                  <c:v>23</c:v>
                </c:pt>
                <c:pt idx="15">
                  <c:v>18</c:v>
                </c:pt>
                <c:pt idx="16">
                  <c:v>16</c:v>
                </c:pt>
                <c:pt idx="17">
                  <c:v>15</c:v>
                </c:pt>
                <c:pt idx="18">
                  <c:v>14</c:v>
                </c:pt>
                <c:pt idx="19">
                  <c:v>13</c:v>
                </c:pt>
                <c:pt idx="20">
                  <c:v>13</c:v>
                </c:pt>
                <c:pt idx="21">
                  <c:v>11</c:v>
                </c:pt>
                <c:pt idx="22">
                  <c:v>10</c:v>
                </c:pt>
                <c:pt idx="23">
                  <c:v>8</c:v>
                </c:pt>
                <c:pt idx="24">
                  <c:v>7</c:v>
                </c:pt>
                <c:pt idx="25">
                  <c:v>6</c:v>
                </c:pt>
                <c:pt idx="26">
                  <c:v>4</c:v>
                </c:pt>
                <c:pt idx="27">
                  <c:v>3</c:v>
                </c:pt>
                <c:pt idx="28">
                  <c:v>3</c:v>
                </c:pt>
                <c:pt idx="29">
                  <c:v>3</c:v>
                </c:pt>
                <c:pt idx="30">
                  <c:v>2</c:v>
                </c:pt>
                <c:pt idx="31">
                  <c:v>1</c:v>
                </c:pt>
                <c:pt idx="32">
                  <c:v>0</c:v>
                </c:pt>
              </c:numCache>
            </c:numRef>
          </c:val>
          <c:extLst>
            <c:ext xmlns:c16="http://schemas.microsoft.com/office/drawing/2014/chart" uri="{C3380CC4-5D6E-409C-BE32-E72D297353CC}">
              <c16:uniqueId val="{0000000C-5565-4FC6-8C30-C5746DCD0C8D}"/>
            </c:ext>
          </c:extLst>
        </c:ser>
        <c:dLbls>
          <c:showLegendKey val="0"/>
          <c:showVal val="0"/>
          <c:showCatName val="0"/>
          <c:showSerName val="0"/>
          <c:showPercent val="0"/>
          <c:showBubbleSize val="0"/>
        </c:dLbls>
        <c:gapWidth val="150"/>
        <c:axId val="193126431"/>
        <c:axId val="193128511"/>
      </c:barChart>
      <c:catAx>
        <c:axId val="19312643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3128511"/>
        <c:crosses val="autoZero"/>
        <c:auto val="1"/>
        <c:lblAlgn val="ctr"/>
        <c:lblOffset val="100"/>
        <c:noMultiLvlLbl val="0"/>
      </c:catAx>
      <c:valAx>
        <c:axId val="19312851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312643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(18)'!$M$10:$M$42</c:f>
              <c:strCache>
                <c:ptCount val="33"/>
                <c:pt idx="0">
                  <c:v>Chihuahua</c:v>
                </c:pt>
                <c:pt idx="1">
                  <c:v>Nuevo León</c:v>
                </c:pt>
                <c:pt idx="2">
                  <c:v>Coahuila de Zaragoza</c:v>
                </c:pt>
                <c:pt idx="3">
                  <c:v>Tamaulipas</c:v>
                </c:pt>
                <c:pt idx="4">
                  <c:v>Ciudad de México</c:v>
                </c:pt>
                <c:pt idx="5">
                  <c:v>Zacatecas</c:v>
                </c:pt>
                <c:pt idx="6">
                  <c:v>Estado de México</c:v>
                </c:pt>
                <c:pt idx="7">
                  <c:v>Guerrero</c:v>
                </c:pt>
                <c:pt idx="8">
                  <c:v>Veracruz de Ignacio de la Llave</c:v>
                </c:pt>
                <c:pt idx="9">
                  <c:v>Michoacán de Ocampo</c:v>
                </c:pt>
                <c:pt idx="10">
                  <c:v>Durango</c:v>
                </c:pt>
                <c:pt idx="11">
                  <c:v>Extranjeros</c:v>
                </c:pt>
                <c:pt idx="12">
                  <c:v>Guanajuato</c:v>
                </c:pt>
                <c:pt idx="13">
                  <c:v>Sinaloa</c:v>
                </c:pt>
                <c:pt idx="14">
                  <c:v>Jalisco</c:v>
                </c:pt>
                <c:pt idx="15">
                  <c:v>San Luis Potosí</c:v>
                </c:pt>
                <c:pt idx="16">
                  <c:v>Aguascalientes</c:v>
                </c:pt>
                <c:pt idx="17">
                  <c:v>Puebla</c:v>
                </c:pt>
                <c:pt idx="18">
                  <c:v>Morelos</c:v>
                </c:pt>
                <c:pt idx="19">
                  <c:v>Baja California</c:v>
                </c:pt>
                <c:pt idx="20">
                  <c:v>Chiapas</c:v>
                </c:pt>
                <c:pt idx="21">
                  <c:v>Hidalgo</c:v>
                </c:pt>
                <c:pt idx="22">
                  <c:v>Oaxaca</c:v>
                </c:pt>
                <c:pt idx="23">
                  <c:v>Sonora</c:v>
                </c:pt>
                <c:pt idx="24">
                  <c:v>Tabasco</c:v>
                </c:pt>
                <c:pt idx="25">
                  <c:v>Nayarit</c:v>
                </c:pt>
                <c:pt idx="26">
                  <c:v>Querétaro</c:v>
                </c:pt>
                <c:pt idx="27">
                  <c:v>Tlaxcala</c:v>
                </c:pt>
                <c:pt idx="28">
                  <c:v>Baja California Sur</c:v>
                </c:pt>
                <c:pt idx="29">
                  <c:v>Campeche</c:v>
                </c:pt>
                <c:pt idx="30">
                  <c:v>Quintana Roo</c:v>
                </c:pt>
                <c:pt idx="31">
                  <c:v>Colima</c:v>
                </c:pt>
                <c:pt idx="32">
                  <c:v>Yucatán</c:v>
                </c:pt>
              </c:strCache>
            </c:strRef>
          </c:cat>
          <c:val>
            <c:numRef>
              <c:f>'Pág-39-Tab-CF (18)'!$N$10:$N$42</c:f>
              <c:numCache>
                <c:formatCode>General</c:formatCode>
                <c:ptCount val="33"/>
                <c:pt idx="0">
                  <c:v>316</c:v>
                </c:pt>
                <c:pt idx="1">
                  <c:v>276</c:v>
                </c:pt>
                <c:pt idx="2">
                  <c:v>200</c:v>
                </c:pt>
                <c:pt idx="3">
                  <c:v>133</c:v>
                </c:pt>
                <c:pt idx="4">
                  <c:v>103</c:v>
                </c:pt>
                <c:pt idx="5">
                  <c:v>93</c:v>
                </c:pt>
                <c:pt idx="6">
                  <c:v>85</c:v>
                </c:pt>
                <c:pt idx="7">
                  <c:v>79</c:v>
                </c:pt>
                <c:pt idx="8">
                  <c:v>73</c:v>
                </c:pt>
                <c:pt idx="9">
                  <c:v>68</c:v>
                </c:pt>
                <c:pt idx="10">
                  <c:v>65</c:v>
                </c:pt>
                <c:pt idx="11">
                  <c:v>64</c:v>
                </c:pt>
                <c:pt idx="12">
                  <c:v>46</c:v>
                </c:pt>
                <c:pt idx="13">
                  <c:v>43</c:v>
                </c:pt>
                <c:pt idx="14">
                  <c:v>32</c:v>
                </c:pt>
                <c:pt idx="15">
                  <c:v>28</c:v>
                </c:pt>
                <c:pt idx="16">
                  <c:v>23</c:v>
                </c:pt>
                <c:pt idx="17">
                  <c:v>21</c:v>
                </c:pt>
                <c:pt idx="18">
                  <c:v>18</c:v>
                </c:pt>
                <c:pt idx="19">
                  <c:v>15</c:v>
                </c:pt>
                <c:pt idx="20">
                  <c:v>15</c:v>
                </c:pt>
                <c:pt idx="21">
                  <c:v>15</c:v>
                </c:pt>
                <c:pt idx="22">
                  <c:v>13</c:v>
                </c:pt>
                <c:pt idx="23">
                  <c:v>12</c:v>
                </c:pt>
                <c:pt idx="24">
                  <c:v>11</c:v>
                </c:pt>
                <c:pt idx="25">
                  <c:v>7</c:v>
                </c:pt>
                <c:pt idx="26">
                  <c:v>4</c:v>
                </c:pt>
                <c:pt idx="27">
                  <c:v>4</c:v>
                </c:pt>
                <c:pt idx="28">
                  <c:v>3</c:v>
                </c:pt>
                <c:pt idx="29">
                  <c:v>3</c:v>
                </c:pt>
                <c:pt idx="30">
                  <c:v>3</c:v>
                </c:pt>
                <c:pt idx="31">
                  <c:v>2</c:v>
                </c:pt>
                <c:pt idx="32">
                  <c:v>1</c:v>
                </c:pt>
              </c:numCache>
            </c:numRef>
          </c:val>
          <c:extLst>
            <c:ext xmlns:c16="http://schemas.microsoft.com/office/drawing/2014/chart" uri="{C3380CC4-5D6E-409C-BE32-E72D297353CC}">
              <c16:uniqueId val="{0000000C-CC09-4537-8188-3563D9D97DD5}"/>
            </c:ext>
          </c:extLst>
        </c:ser>
        <c:dLbls>
          <c:showLegendKey val="0"/>
          <c:showVal val="0"/>
          <c:showCatName val="0"/>
          <c:showSerName val="0"/>
          <c:showPercent val="0"/>
          <c:showBubbleSize val="0"/>
        </c:dLbls>
        <c:gapWidth val="150"/>
        <c:axId val="688799599"/>
        <c:axId val="688808335"/>
      </c:barChart>
      <c:catAx>
        <c:axId val="68879959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88808335"/>
        <c:crosses val="autoZero"/>
        <c:auto val="1"/>
        <c:lblAlgn val="ctr"/>
        <c:lblOffset val="100"/>
        <c:noMultiLvlLbl val="0"/>
      </c:catAx>
      <c:valAx>
        <c:axId val="68880833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8879959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(CFPI)'!$N$7:$N$9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(CFPI)'!$M$10:$M$42</c:f>
              <c:strCache>
                <c:ptCount val="33"/>
                <c:pt idx="0">
                  <c:v>Ciudad de México</c:v>
                </c:pt>
                <c:pt idx="1">
                  <c:v>Tamaulipas</c:v>
                </c:pt>
                <c:pt idx="2">
                  <c:v>Veracruz de Ignacio de la Llave</c:v>
                </c:pt>
                <c:pt idx="3">
                  <c:v>Estado de México</c:v>
                </c:pt>
                <c:pt idx="4">
                  <c:v>Guerrero</c:v>
                </c:pt>
                <c:pt idx="5">
                  <c:v>Chiapas</c:v>
                </c:pt>
                <c:pt idx="6">
                  <c:v>Puebla</c:v>
                </c:pt>
                <c:pt idx="7">
                  <c:v>Aguascalientes</c:v>
                </c:pt>
                <c:pt idx="8">
                  <c:v>Chihuahua</c:v>
                </c:pt>
                <c:pt idx="9">
                  <c:v>Coahuila de Zaragoza</c:v>
                </c:pt>
                <c:pt idx="10">
                  <c:v>Morelos</c:v>
                </c:pt>
                <c:pt idx="11">
                  <c:v>Guanajuato</c:v>
                </c:pt>
                <c:pt idx="12">
                  <c:v>Michoacán de Ocampo</c:v>
                </c:pt>
                <c:pt idx="13">
                  <c:v>Nuevo León</c:v>
                </c:pt>
                <c:pt idx="14">
                  <c:v>Sinaloa</c:v>
                </c:pt>
                <c:pt idx="15">
                  <c:v>Zacatecas</c:v>
                </c:pt>
                <c:pt idx="16">
                  <c:v>Extranjeros</c:v>
                </c:pt>
                <c:pt idx="17">
                  <c:v>Hidalgo</c:v>
                </c:pt>
                <c:pt idx="18">
                  <c:v>Oaxaca</c:v>
                </c:pt>
                <c:pt idx="19">
                  <c:v>Durango</c:v>
                </c:pt>
                <c:pt idx="20">
                  <c:v>Jalisco</c:v>
                </c:pt>
                <c:pt idx="21">
                  <c:v>Nayarit</c:v>
                </c:pt>
                <c:pt idx="22">
                  <c:v>Sonora</c:v>
                </c:pt>
                <c:pt idx="23">
                  <c:v>Baja California</c:v>
                </c:pt>
                <c:pt idx="24">
                  <c:v>Baja California Sur</c:v>
                </c:pt>
                <c:pt idx="25">
                  <c:v>Campeche</c:v>
                </c:pt>
                <c:pt idx="26">
                  <c:v>Quintana Roo</c:v>
                </c:pt>
                <c:pt idx="27">
                  <c:v>San Luis Potosí</c:v>
                </c:pt>
                <c:pt idx="28">
                  <c:v>Yucatán</c:v>
                </c:pt>
                <c:pt idx="29">
                  <c:v>Colima</c:v>
                </c:pt>
                <c:pt idx="30">
                  <c:v>Querétaro</c:v>
                </c:pt>
                <c:pt idx="31">
                  <c:v>Tabasco</c:v>
                </c:pt>
                <c:pt idx="32">
                  <c:v>Tlaxcala</c:v>
                </c:pt>
              </c:strCache>
            </c:strRef>
          </c:cat>
          <c:val>
            <c:numRef>
              <c:f>'Pág-40-Tab-CF (CFPI)'!$N$10:$N$42</c:f>
              <c:numCache>
                <c:formatCode>General</c:formatCode>
                <c:ptCount val="33"/>
                <c:pt idx="0">
                  <c:v>17</c:v>
                </c:pt>
                <c:pt idx="1">
                  <c:v>13</c:v>
                </c:pt>
                <c:pt idx="2">
                  <c:v>10</c:v>
                </c:pt>
                <c:pt idx="3">
                  <c:v>9</c:v>
                </c:pt>
                <c:pt idx="4">
                  <c:v>9</c:v>
                </c:pt>
                <c:pt idx="5">
                  <c:v>8</c:v>
                </c:pt>
                <c:pt idx="6">
                  <c:v>6</c:v>
                </c:pt>
                <c:pt idx="7">
                  <c:v>5</c:v>
                </c:pt>
                <c:pt idx="8">
                  <c:v>5</c:v>
                </c:pt>
                <c:pt idx="9">
                  <c:v>5</c:v>
                </c:pt>
                <c:pt idx="10">
                  <c:v>5</c:v>
                </c:pt>
                <c:pt idx="11">
                  <c:v>4</c:v>
                </c:pt>
                <c:pt idx="12">
                  <c:v>4</c:v>
                </c:pt>
                <c:pt idx="13">
                  <c:v>4</c:v>
                </c:pt>
                <c:pt idx="14">
                  <c:v>4</c:v>
                </c:pt>
                <c:pt idx="15">
                  <c:v>4</c:v>
                </c:pt>
                <c:pt idx="16">
                  <c:v>4</c:v>
                </c:pt>
                <c:pt idx="17">
                  <c:v>3</c:v>
                </c:pt>
                <c:pt idx="18">
                  <c:v>3</c:v>
                </c:pt>
                <c:pt idx="19">
                  <c:v>2</c:v>
                </c:pt>
                <c:pt idx="20">
                  <c:v>2</c:v>
                </c:pt>
                <c:pt idx="21">
                  <c:v>2</c:v>
                </c:pt>
                <c:pt idx="22">
                  <c:v>2</c:v>
                </c:pt>
                <c:pt idx="23">
                  <c:v>1</c:v>
                </c:pt>
                <c:pt idx="24">
                  <c:v>1</c:v>
                </c:pt>
                <c:pt idx="25">
                  <c:v>1</c:v>
                </c:pt>
                <c:pt idx="26">
                  <c:v>1</c:v>
                </c:pt>
                <c:pt idx="27">
                  <c:v>1</c:v>
                </c:pt>
                <c:pt idx="28">
                  <c:v>1</c:v>
                </c:pt>
                <c:pt idx="29">
                  <c:v>0</c:v>
                </c:pt>
                <c:pt idx="30">
                  <c:v>0</c:v>
                </c:pt>
                <c:pt idx="31">
                  <c:v>0</c:v>
                </c:pt>
                <c:pt idx="32">
                  <c:v>0</c:v>
                </c:pt>
              </c:numCache>
            </c:numRef>
          </c:val>
          <c:extLst>
            <c:ext xmlns:c16="http://schemas.microsoft.com/office/drawing/2014/chart" uri="{C3380CC4-5D6E-409C-BE32-E72D297353CC}">
              <c16:uniqueId val="{0000000C-DACB-4B5D-9CE4-BD83EAFC6A26}"/>
            </c:ext>
          </c:extLst>
        </c:ser>
        <c:dLbls>
          <c:showLegendKey val="0"/>
          <c:showVal val="0"/>
          <c:showCatName val="0"/>
          <c:showSerName val="0"/>
          <c:showPercent val="0"/>
          <c:showBubbleSize val="0"/>
        </c:dLbls>
        <c:gapWidth val="150"/>
        <c:axId val="688735535"/>
        <c:axId val="688733039"/>
      </c:barChart>
      <c:catAx>
        <c:axId val="68873553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88733039"/>
        <c:crosses val="autoZero"/>
        <c:auto val="1"/>
        <c:lblAlgn val="ctr"/>
        <c:lblOffset val="100"/>
        <c:noMultiLvlLbl val="0"/>
      </c:catAx>
      <c:valAx>
        <c:axId val="68873303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8873553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layoutTarget val="inner"/>
          <c:xMode val="edge"/>
          <c:yMode val="edge"/>
          <c:x val="0.16371790773425191"/>
          <c:y val="0.1909040471203127"/>
          <c:w val="0.69774438698280861"/>
          <c:h val="0.65051022287787486"/>
        </c:manualLayout>
      </c:layout>
      <c:pie3DChart>
        <c:varyColors val="1"/>
        <c:ser>
          <c:idx val="0"/>
          <c:order val="0"/>
          <c:explosion val="14"/>
          <c:dLbls>
            <c:dLbl>
              <c:idx val="0"/>
              <c:layout>
                <c:manualLayout>
                  <c:x val="2.3885784168908537E-2"/>
                  <c:y val="-2.935800314997384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4BDC-42FA-9BBA-43B54B71153A}"/>
                </c:ext>
              </c:extLst>
            </c:dLbl>
            <c:dLbl>
              <c:idx val="1"/>
              <c:layout>
                <c:manualLayout>
                  <c:x val="3.7416156293259582E-2"/>
                  <c:y val="8.043394493552191E-3"/>
                </c:manualLayout>
              </c:layout>
              <c:tx>
                <c:rich>
                  <a:bodyPr/>
                  <a:lstStyle/>
                  <a:p>
                    <a:fld id="{E3FB4E95-AA58-4F4F-BC08-D3A66A15C29C}" type="CATEGORYNAME">
                      <a:rPr lang="en-US"/>
                      <a:pPr/>
                      <a:t>[NOMBRE DE CATEGORÍA]</a:t>
                    </a:fld>
                    <a:r>
                      <a:rPr lang="en-US" baseline="0"/>
                      <a:t>
</a:t>
                    </a:r>
                    <a:fld id="{4F84C67A-09F1-496B-92DD-8376F95D4007}" type="VALUE">
                      <a:rPr lang="en-US" baseline="0"/>
                      <a:pPr/>
                      <a:t>[VALOR]</a:t>
                    </a:fld>
                    <a:r>
                      <a:rPr lang="en-US" baseline="0"/>
                      <a:t>
16.90%</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4BDC-42FA-9BBA-43B54B71153A}"/>
                </c:ext>
              </c:extLst>
            </c:dLbl>
            <c:dLbl>
              <c:idx val="2"/>
              <c:layout>
                <c:manualLayout>
                  <c:x val="3.1490645664699848E-2"/>
                  <c:y val="1.353982940595571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BDC-42FA-9BBA-43B54B71153A}"/>
                </c:ext>
              </c:extLst>
            </c:dLbl>
            <c:dLbl>
              <c:idx val="3"/>
              <c:layout>
                <c:manualLayout>
                  <c:x val="-3.0633955447890049E-2"/>
                  <c:y val="1.621884053959391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BDC-42FA-9BBA-43B54B71153A}"/>
                </c:ext>
              </c:extLst>
            </c:dLbl>
            <c:dLbl>
              <c:idx val="4"/>
              <c:layout>
                <c:manualLayout>
                  <c:x val="-4.193804824947437E-2"/>
                  <c:y val="3.096640485496056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BDC-42FA-9BBA-43B54B71153A}"/>
                </c:ext>
              </c:extLst>
            </c:dLbl>
            <c:dLbl>
              <c:idx val="5"/>
              <c:layout>
                <c:manualLayout>
                  <c:x val="-4.4416759839515749E-2"/>
                  <c:y val="-1.650201558099973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BDC-42FA-9BBA-43B54B71153A}"/>
                </c:ext>
              </c:extLst>
            </c:dLbl>
            <c:dLbl>
              <c:idx val="6"/>
              <c:layout>
                <c:manualLayout>
                  <c:x val="-4.5006675515792433E-2"/>
                  <c:y val="-5.102089381752415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BDC-42FA-9BBA-43B54B71153A}"/>
                </c:ext>
              </c:extLst>
            </c:dLbl>
            <c:dLbl>
              <c:idx val="7"/>
              <c:layout>
                <c:manualLayout>
                  <c:x val="-4.0134539211287195E-3"/>
                  <c:y val="-4.715880046096595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BDC-42FA-9BBA-43B54B71153A}"/>
                </c:ext>
              </c:extLst>
            </c:dLbl>
            <c:dLbl>
              <c:idx val="8"/>
              <c:layout>
                <c:manualLayout>
                  <c:x val="5.9040937891770194E-2"/>
                  <c:y val="-5.689424493864443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4BDC-42FA-9BBA-43B54B71153A}"/>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PAG_42_PPPAMGE_GRA!$A$10:$I$10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PAG_42_PPPAMGE_GRA!$A$11:$I$11</c:f>
              <c:numCache>
                <c:formatCode>#,##0</c:formatCode>
                <c:ptCount val="9"/>
                <c:pt idx="0">
                  <c:v>28174</c:v>
                </c:pt>
                <c:pt idx="1">
                  <c:v>38587</c:v>
                </c:pt>
                <c:pt idx="2">
                  <c:v>41966</c:v>
                </c:pt>
                <c:pt idx="3">
                  <c:v>38164</c:v>
                </c:pt>
                <c:pt idx="4">
                  <c:v>29838</c:v>
                </c:pt>
                <c:pt idx="5">
                  <c:v>21894</c:v>
                </c:pt>
                <c:pt idx="6">
                  <c:v>13552</c:v>
                </c:pt>
                <c:pt idx="7">
                  <c:v>8006</c:v>
                </c:pt>
                <c:pt idx="8">
                  <c:v>8073</c:v>
                </c:pt>
              </c:numCache>
            </c:numRef>
          </c:val>
          <c:extLst>
            <c:ext xmlns:c16="http://schemas.microsoft.com/office/drawing/2014/chart" uri="{C3380CC4-5D6E-409C-BE32-E72D297353CC}">
              <c16:uniqueId val="{00000002-98DE-40D7-A94D-F08BD33256F5}"/>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07654439682983"/>
          <c:y val="7.1419837226332633E-2"/>
          <c:w val="0.76143618001232205"/>
          <c:h val="0.67351786806759739"/>
        </c:manualLayout>
      </c:layout>
      <c:barChart>
        <c:barDir val="col"/>
        <c:grouping val="clustered"/>
        <c:varyColors val="0"/>
        <c:ser>
          <c:idx val="0"/>
          <c:order val="0"/>
          <c:tx>
            <c:strRef>
              <c:f>PAG_46_GRAF_ESCOL!$B$5</c:f>
              <c:strCache>
                <c:ptCount val="1"/>
                <c:pt idx="0">
                  <c:v>CANTIDAD</c:v>
                </c:pt>
              </c:strCache>
            </c:strRef>
          </c:tx>
          <c:spPr>
            <a:solidFill>
              <a:srgbClr val="336600"/>
            </a:solidFill>
            <a:ln>
              <a:noFill/>
            </a:ln>
            <a:effectLst/>
          </c:spPr>
          <c:invertIfNegative val="0"/>
          <c:dPt>
            <c:idx val="0"/>
            <c:invertIfNegative val="0"/>
            <c:bubble3D val="0"/>
            <c:extLst>
              <c:ext xmlns:c16="http://schemas.microsoft.com/office/drawing/2014/chart" uri="{C3380CC4-5D6E-409C-BE32-E72D297353CC}">
                <c16:uniqueId val="{00000000-2209-4698-A9D0-634B71C24355}"/>
              </c:ext>
            </c:extLst>
          </c:dPt>
          <c:dPt>
            <c:idx val="1"/>
            <c:invertIfNegative val="0"/>
            <c:bubble3D val="0"/>
            <c:extLst>
              <c:ext xmlns:c16="http://schemas.microsoft.com/office/drawing/2014/chart" uri="{C3380CC4-5D6E-409C-BE32-E72D297353CC}">
                <c16:uniqueId val="{00000001-2209-4698-A9D0-634B71C24355}"/>
              </c:ext>
            </c:extLst>
          </c:dPt>
          <c:dPt>
            <c:idx val="2"/>
            <c:invertIfNegative val="0"/>
            <c:bubble3D val="0"/>
            <c:extLst>
              <c:ext xmlns:c16="http://schemas.microsoft.com/office/drawing/2014/chart" uri="{C3380CC4-5D6E-409C-BE32-E72D297353CC}">
                <c16:uniqueId val="{00000002-2209-4698-A9D0-634B71C24355}"/>
              </c:ext>
            </c:extLst>
          </c:dPt>
          <c:dPt>
            <c:idx val="3"/>
            <c:invertIfNegative val="0"/>
            <c:bubble3D val="0"/>
            <c:extLst>
              <c:ext xmlns:c16="http://schemas.microsoft.com/office/drawing/2014/chart" uri="{C3380CC4-5D6E-409C-BE32-E72D297353CC}">
                <c16:uniqueId val="{00000003-2209-4698-A9D0-634B71C24355}"/>
              </c:ext>
            </c:extLst>
          </c:dPt>
          <c:dPt>
            <c:idx val="4"/>
            <c:invertIfNegative val="0"/>
            <c:bubble3D val="0"/>
            <c:extLst>
              <c:ext xmlns:c16="http://schemas.microsoft.com/office/drawing/2014/chart" uri="{C3380CC4-5D6E-409C-BE32-E72D297353CC}">
                <c16:uniqueId val="{00000004-2209-4698-A9D0-634B71C24355}"/>
              </c:ext>
            </c:extLst>
          </c:dPt>
          <c:dPt>
            <c:idx val="5"/>
            <c:invertIfNegative val="0"/>
            <c:bubble3D val="0"/>
            <c:extLst>
              <c:ext xmlns:c16="http://schemas.microsoft.com/office/drawing/2014/chart" uri="{C3380CC4-5D6E-409C-BE32-E72D297353CC}">
                <c16:uniqueId val="{00000005-2209-4698-A9D0-634B71C24355}"/>
              </c:ext>
            </c:extLst>
          </c:dPt>
          <c:dPt>
            <c:idx val="6"/>
            <c:invertIfNegative val="0"/>
            <c:bubble3D val="0"/>
            <c:extLst>
              <c:ext xmlns:c16="http://schemas.microsoft.com/office/drawing/2014/chart" uri="{C3380CC4-5D6E-409C-BE32-E72D297353CC}">
                <c16:uniqueId val="{00000006-2209-4698-A9D0-634B71C24355}"/>
              </c:ext>
            </c:extLst>
          </c:dPt>
          <c:dPt>
            <c:idx val="7"/>
            <c:invertIfNegative val="0"/>
            <c:bubble3D val="0"/>
            <c:extLst>
              <c:ext xmlns:c16="http://schemas.microsoft.com/office/drawing/2014/chart" uri="{C3380CC4-5D6E-409C-BE32-E72D297353CC}">
                <c16:uniqueId val="{00000007-2209-4698-A9D0-634B71C24355}"/>
              </c:ext>
            </c:extLst>
          </c:dPt>
          <c:dPt>
            <c:idx val="8"/>
            <c:invertIfNegative val="0"/>
            <c:bubble3D val="0"/>
            <c:extLst>
              <c:ext xmlns:c16="http://schemas.microsoft.com/office/drawing/2014/chart" uri="{C3380CC4-5D6E-409C-BE32-E72D297353CC}">
                <c16:uniqueId val="{00000008-2209-4698-A9D0-634B71C24355}"/>
              </c:ext>
            </c:extLst>
          </c:dPt>
          <c:dPt>
            <c:idx val="9"/>
            <c:invertIfNegative val="0"/>
            <c:bubble3D val="0"/>
            <c:extLst>
              <c:ext xmlns:c16="http://schemas.microsoft.com/office/drawing/2014/chart" uri="{C3380CC4-5D6E-409C-BE32-E72D297353CC}">
                <c16:uniqueId val="{00000009-2209-4698-A9D0-634B71C24355}"/>
              </c:ext>
            </c:extLst>
          </c:dPt>
          <c:dPt>
            <c:idx val="10"/>
            <c:invertIfNegative val="0"/>
            <c:bubble3D val="0"/>
            <c:extLst>
              <c:ext xmlns:c16="http://schemas.microsoft.com/office/drawing/2014/chart" uri="{C3380CC4-5D6E-409C-BE32-E72D297353CC}">
                <c16:uniqueId val="{0000000A-2209-4698-A9D0-634B71C24355}"/>
              </c:ext>
            </c:extLst>
          </c:dPt>
          <c:dPt>
            <c:idx val="11"/>
            <c:invertIfNegative val="0"/>
            <c:bubble3D val="0"/>
            <c:extLst>
              <c:ext xmlns:c16="http://schemas.microsoft.com/office/drawing/2014/chart" uri="{C3380CC4-5D6E-409C-BE32-E72D297353CC}">
                <c16:uniqueId val="{0000000B-2209-4698-A9D0-634B71C24355}"/>
              </c:ext>
            </c:extLst>
          </c:dPt>
          <c:dPt>
            <c:idx val="12"/>
            <c:invertIfNegative val="0"/>
            <c:bubble3D val="0"/>
            <c:extLst>
              <c:ext xmlns:c16="http://schemas.microsoft.com/office/drawing/2014/chart" uri="{C3380CC4-5D6E-409C-BE32-E72D297353CC}">
                <c16:uniqueId val="{0000000C-2209-4698-A9D0-634B71C24355}"/>
              </c:ext>
            </c:extLst>
          </c:dPt>
          <c:dPt>
            <c:idx val="13"/>
            <c:invertIfNegative val="0"/>
            <c:bubble3D val="0"/>
            <c:extLst>
              <c:ext xmlns:c16="http://schemas.microsoft.com/office/drawing/2014/chart" uri="{C3380CC4-5D6E-409C-BE32-E72D297353CC}">
                <c16:uniqueId val="{0000000D-2209-4698-A9D0-634B71C24355}"/>
              </c:ext>
            </c:extLst>
          </c:dPt>
          <c:dPt>
            <c:idx val="15"/>
            <c:invertIfNegative val="0"/>
            <c:bubble3D val="0"/>
            <c:extLst>
              <c:ext xmlns:c16="http://schemas.microsoft.com/office/drawing/2014/chart" uri="{C3380CC4-5D6E-409C-BE32-E72D297353CC}">
                <c16:uniqueId val="{0000000E-2209-4698-A9D0-634B71C24355}"/>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PAG_46_GRAF_ESCOL!$A$6:$A$23</c:f>
              <c:strCache>
                <c:ptCount val="18"/>
                <c:pt idx="0">
                  <c:v>Secundaria Completa</c:v>
                </c:pt>
                <c:pt idx="1">
                  <c:v>Primaria Completa</c:v>
                </c:pt>
                <c:pt idx="2">
                  <c:v>Secundaria Incompleta</c:v>
                </c:pt>
                <c:pt idx="3">
                  <c:v>Primaria Incompleta</c:v>
                </c:pt>
                <c:pt idx="4">
                  <c:v>Bachillerato Incompleto</c:v>
                </c:pt>
                <c:pt idx="5">
                  <c:v>Bachillerato 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Completa</c:v>
                </c:pt>
                <c:pt idx="13">
                  <c:v>Preescolar Incompleta</c:v>
                </c:pt>
                <c:pt idx="14">
                  <c:v>Maestría Completa</c:v>
                </c:pt>
                <c:pt idx="15">
                  <c:v>Maestría Incompleta</c:v>
                </c:pt>
                <c:pt idx="16">
                  <c:v>Doctorado Completo</c:v>
                </c:pt>
                <c:pt idx="17">
                  <c:v>Doctorado Incompleto</c:v>
                </c:pt>
              </c:strCache>
            </c:strRef>
          </c:cat>
          <c:val>
            <c:numRef>
              <c:f>PAG_46_GRAF_ESCOL!$B$6:$B$23</c:f>
              <c:numCache>
                <c:formatCode>#,##0</c:formatCode>
                <c:ptCount val="18"/>
                <c:pt idx="0">
                  <c:v>64193</c:v>
                </c:pt>
                <c:pt idx="1">
                  <c:v>35342</c:v>
                </c:pt>
                <c:pt idx="2">
                  <c:v>27727</c:v>
                </c:pt>
                <c:pt idx="3">
                  <c:v>24290</c:v>
                </c:pt>
                <c:pt idx="4">
                  <c:v>20444</c:v>
                </c:pt>
                <c:pt idx="5">
                  <c:v>19691</c:v>
                </c:pt>
                <c:pt idx="6">
                  <c:v>10066</c:v>
                </c:pt>
                <c:pt idx="7">
                  <c:v>9460</c:v>
                </c:pt>
                <c:pt idx="8">
                  <c:v>5583</c:v>
                </c:pt>
                <c:pt idx="9">
                  <c:v>4773</c:v>
                </c:pt>
                <c:pt idx="10">
                  <c:v>2947</c:v>
                </c:pt>
                <c:pt idx="11">
                  <c:v>2390</c:v>
                </c:pt>
                <c:pt idx="12">
                  <c:v>616</c:v>
                </c:pt>
                <c:pt idx="13">
                  <c:v>371</c:v>
                </c:pt>
                <c:pt idx="14">
                  <c:v>236</c:v>
                </c:pt>
                <c:pt idx="15">
                  <c:v>80</c:v>
                </c:pt>
                <c:pt idx="16">
                  <c:v>40</c:v>
                </c:pt>
                <c:pt idx="17">
                  <c:v>5</c:v>
                </c:pt>
              </c:numCache>
            </c:numRef>
          </c:val>
          <c:extLst>
            <c:ext xmlns:c16="http://schemas.microsoft.com/office/drawing/2014/chart" uri="{C3380CC4-5D6E-409C-BE32-E72D297353CC}">
              <c16:uniqueId val="{0000000F-2209-4698-A9D0-634B71C24355}"/>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no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2.4324324324324326E-2"/>
          <c:y val="9.6503496503496482E-3"/>
          <c:w val="0.96756756756756757"/>
          <c:h val="0.86857133417763344"/>
        </c:manualLayout>
      </c:layout>
      <c:pie3DChart>
        <c:varyColors val="1"/>
        <c:ser>
          <c:idx val="0"/>
          <c:order val="0"/>
          <c:explosion val="8"/>
          <c:dPt>
            <c:idx val="0"/>
            <c:bubble3D val="0"/>
            <c:spPr>
              <a:solidFill>
                <a:srgbClr val="0070C0"/>
              </a:solidFill>
            </c:spPr>
            <c:extLst>
              <c:ext xmlns:c16="http://schemas.microsoft.com/office/drawing/2014/chart" uri="{C3380CC4-5D6E-409C-BE32-E72D297353CC}">
                <c16:uniqueId val="{00000002-F6D2-42A9-838E-154175ECFDA3}"/>
              </c:ext>
            </c:extLst>
          </c:dPt>
          <c:dPt>
            <c:idx val="1"/>
            <c:bubble3D val="0"/>
            <c:spPr>
              <a:solidFill>
                <a:schemeClr val="accent2">
                  <a:lumMod val="60000"/>
                  <a:lumOff val="40000"/>
                </a:schemeClr>
              </a:solidFill>
            </c:spPr>
            <c:extLst>
              <c:ext xmlns:c16="http://schemas.microsoft.com/office/drawing/2014/chart" uri="{C3380CC4-5D6E-409C-BE32-E72D297353CC}">
                <c16:uniqueId val="{00000003-11E2-4BCA-A6F5-AE5E63D92E20}"/>
              </c:ext>
            </c:extLst>
          </c:dPt>
          <c:dPt>
            <c:idx val="2"/>
            <c:bubble3D val="0"/>
            <c:spPr>
              <a:solidFill>
                <a:schemeClr val="accent3">
                  <a:lumMod val="75000"/>
                </a:schemeClr>
              </a:solidFill>
            </c:spPr>
            <c:extLst>
              <c:ext xmlns:c16="http://schemas.microsoft.com/office/drawing/2014/chart" uri="{C3380CC4-5D6E-409C-BE32-E72D297353CC}">
                <c16:uniqueId val="{00000002-11E2-4BCA-A6F5-AE5E63D92E20}"/>
              </c:ext>
            </c:extLst>
          </c:dPt>
          <c:dLbls>
            <c:dLbl>
              <c:idx val="0"/>
              <c:layout>
                <c:manualLayout>
                  <c:x val="0.24326965553288704"/>
                  <c:y val="0.27182877815948681"/>
                </c:manualLayout>
              </c:layout>
              <c:tx>
                <c:rich>
                  <a:bodyPr/>
                  <a:lstStyle/>
                  <a:p>
                    <a:fld id="{7E180B76-0777-4FBD-A3BB-1E34320C23A9}" type="CATEGORYNAME">
                      <a:rPr lang="en-US"/>
                      <a:pPr/>
                      <a:t>[NOMBRE DE CATEGORÍA]</a:t>
                    </a:fld>
                    <a:r>
                      <a:rPr lang="en-US" baseline="0"/>
                      <a:t>
</a:t>
                    </a:r>
                    <a:fld id="{4DD3DF8E-B49A-46B1-9DA2-3F849223A98B}" type="VALUE">
                      <a:rPr lang="en-US" baseline="0"/>
                      <a:pPr/>
                      <a:t>[VALOR]</a:t>
                    </a:fld>
                    <a:r>
                      <a:rPr lang="en-US" baseline="0"/>
                      <a:t>
94%</a:t>
                    </a: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058108108108108"/>
                      <c:h val="0.11753846153846154"/>
                    </c:manualLayout>
                  </c15:layout>
                  <c15:dlblFieldTable/>
                  <c15:showDataLabelsRange val="0"/>
                </c:ext>
                <c:ext xmlns:c16="http://schemas.microsoft.com/office/drawing/2014/chart" uri="{C3380CC4-5D6E-409C-BE32-E72D297353CC}">
                  <c16:uniqueId val="{00000002-F6D2-42A9-838E-154175ECFDA3}"/>
                </c:ext>
              </c:extLst>
            </c:dLbl>
            <c:dLbl>
              <c:idx val="1"/>
              <c:layout>
                <c:manualLayout>
                  <c:x val="9.3532740955559381E-3"/>
                  <c:y val="-1.0781625269814247E-2"/>
                </c:manualLayout>
              </c:layout>
              <c:tx>
                <c:rich>
                  <a:bodyPr/>
                  <a:lstStyle/>
                  <a:p>
                    <a:fld id="{BD98C774-9E38-48FD-B10D-7A3447614DAF}" type="CATEGORYNAME">
                      <a:rPr lang="en-US"/>
                      <a:pPr/>
                      <a:t>[NOMBRE DE CATEGORÍA]</a:t>
                    </a:fld>
                    <a:r>
                      <a:rPr lang="en-US" baseline="0"/>
                      <a:t>
</a:t>
                    </a:r>
                    <a:fld id="{4A77728F-ABAE-4BAD-BE08-FC616C55ECF8}" type="VALUE">
                      <a:rPr lang="en-US" baseline="0"/>
                      <a:pPr/>
                      <a:t>[VALOR]</a:t>
                    </a:fld>
                    <a:r>
                      <a:rPr lang="en-US" baseline="0"/>
                      <a:t>
4%</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E2-4BCA-A6F5-AE5E63D92E20}"/>
                </c:ext>
              </c:extLst>
            </c:dLbl>
            <c:dLbl>
              <c:idx val="2"/>
              <c:layout>
                <c:manualLayout>
                  <c:x val="-0.16817728619040392"/>
                  <c:y val="3.4172620314352711E-2"/>
                </c:manualLayout>
              </c:layout>
              <c:tx>
                <c:rich>
                  <a:bodyPr/>
                  <a:lstStyle/>
                  <a:p>
                    <a:fld id="{4F7FFEF0-C555-43FE-9408-ED44488A6AF3}" type="CATEGORYNAME">
                      <a:rPr lang="en-US"/>
                      <a:pPr/>
                      <a:t>[NOMBRE DE CATEGORÍA]</a:t>
                    </a:fld>
                    <a:r>
                      <a:rPr lang="en-US" baseline="0"/>
                      <a:t>
</a:t>
                    </a:r>
                    <a:fld id="{BE549938-B5FF-4F4E-A6F7-E8369FCAB566}" type="VALUE">
                      <a:rPr lang="en-US" baseline="0"/>
                      <a:pPr/>
                      <a:t>[VALOR]</a:t>
                    </a:fld>
                    <a:r>
                      <a:rPr lang="en-US" baseline="0"/>
                      <a:t>
2%</a:t>
                    </a: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728051391862954"/>
                      <c:h val="0.15992290152920074"/>
                    </c:manualLayout>
                  </c15:layout>
                  <c15:dlblFieldTable/>
                  <c15:showDataLabelsRange val="0"/>
                </c:ext>
                <c:ext xmlns:c16="http://schemas.microsoft.com/office/drawing/2014/chart" uri="{C3380CC4-5D6E-409C-BE32-E72D297353CC}">
                  <c16:uniqueId val="{00000002-11E2-4BCA-A6F5-AE5E63D92E20}"/>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'Pág-48-Grá-BLA'!$A$7:$A$9</c:f>
              <c:strCache>
                <c:ptCount val="3"/>
                <c:pt idx="0">
                  <c:v>Libertad Preparatoria</c:v>
                </c:pt>
                <c:pt idx="1">
                  <c:v>Tratamiento Preliberacional</c:v>
                </c:pt>
                <c:pt idx="2">
                  <c:v>Remisión Parcial de la Pena</c:v>
                </c:pt>
              </c:strCache>
            </c:strRef>
          </c:cat>
          <c:val>
            <c:numRef>
              <c:f>'Pág-48-Grá-BLA'!$B$7:$B$9</c:f>
              <c:numCache>
                <c:formatCode>General</c:formatCode>
                <c:ptCount val="3"/>
                <c:pt idx="0">
                  <c:v>47</c:v>
                </c:pt>
                <c:pt idx="1">
                  <c:v>2</c:v>
                </c:pt>
                <c:pt idx="2">
                  <c:v>1</c:v>
                </c:pt>
              </c:numCache>
            </c:numRef>
          </c:val>
          <c:extLst>
            <c:ext xmlns:c16="http://schemas.microsoft.com/office/drawing/2014/chart" uri="{C3380CC4-5D6E-409C-BE32-E72D297353CC}">
              <c16:uniqueId val="{00000001-F6D2-42A9-838E-154175ECFDA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2.6666951569995407E-3"/>
          <c:y val="5.732188166343049E-4"/>
          <c:w val="0.95466666666666666"/>
          <c:h val="0.8685713341776334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6888-4E56-8C47-1D07E22100B2}"/>
              </c:ext>
            </c:extLst>
          </c:dPt>
          <c:dPt>
            <c:idx val="1"/>
            <c:bubble3D val="0"/>
            <c:spPr>
              <a:solidFill>
                <a:srgbClr val="FFC000"/>
              </a:solidFill>
            </c:spPr>
            <c:extLst>
              <c:ext xmlns:c16="http://schemas.microsoft.com/office/drawing/2014/chart" uri="{C3380CC4-5D6E-409C-BE32-E72D297353CC}">
                <c16:uniqueId val="{00000003-6888-4E56-8C47-1D07E22100B2}"/>
              </c:ext>
            </c:extLst>
          </c:dPt>
          <c:dPt>
            <c:idx val="2"/>
            <c:bubble3D val="0"/>
            <c:spPr>
              <a:solidFill>
                <a:srgbClr val="00B0F0"/>
              </a:solidFill>
            </c:spPr>
            <c:extLst>
              <c:ext xmlns:c16="http://schemas.microsoft.com/office/drawing/2014/chart" uri="{C3380CC4-5D6E-409C-BE32-E72D297353CC}">
                <c16:uniqueId val="{00000004-6888-4E56-8C47-1D07E22100B2}"/>
              </c:ext>
            </c:extLst>
          </c:dPt>
          <c:dLbls>
            <c:dLbl>
              <c:idx val="0"/>
              <c:layout>
                <c:manualLayout>
                  <c:x val="0.21718863935782345"/>
                  <c:y val="0.201724725400670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1105058365758753"/>
                      <c:h val="0.13224232887490164"/>
                    </c:manualLayout>
                  </c15:layout>
                </c:ext>
                <c:ext xmlns:c16="http://schemas.microsoft.com/office/drawing/2014/chart" uri="{C3380CC4-5D6E-409C-BE32-E72D297353CC}">
                  <c16:uniqueId val="{00000002-6888-4E56-8C47-1D07E22100B2}"/>
                </c:ext>
              </c:extLst>
            </c:dLbl>
            <c:dLbl>
              <c:idx val="1"/>
              <c:layout>
                <c:manualLayout>
                  <c:x val="7.960970527538927E-3"/>
                  <c:y val="-1.05549930313173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888-4E56-8C47-1D07E22100B2}"/>
                </c:ext>
              </c:extLst>
            </c:dLbl>
            <c:dLbl>
              <c:idx val="2"/>
              <c:layout>
                <c:manualLayout>
                  <c:x val="7.9544512188894773E-2"/>
                  <c:y val="3.460180774020073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6888-4E56-8C47-1D07E22100B2}"/>
                </c:ext>
              </c:extLst>
            </c:dLbl>
            <c:dLbl>
              <c:idx val="3"/>
              <c:layout>
                <c:manualLayout>
                  <c:x val="-0.16055720661376471"/>
                  <c:y val="5.899799897160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6370-4B1D-B54D-8661FB06A471}"/>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'Pág-48-Grá-BLA'!$A$15:$A$18</c:f>
              <c:strCache>
                <c:ptCount val="4"/>
                <c:pt idx="0">
                  <c:v>Condena Condicional</c:v>
                </c:pt>
                <c:pt idx="1">
                  <c:v>Jornada de Trabajo a Favor de la Comunidad</c:v>
                </c:pt>
                <c:pt idx="2">
                  <c:v>Tratamiento en Libertad</c:v>
                </c:pt>
                <c:pt idx="3">
                  <c:v>Tratamiento en Semilibertad</c:v>
                </c:pt>
              </c:strCache>
            </c:strRef>
          </c:cat>
          <c:val>
            <c:numRef>
              <c:f>'Pág-48-Grá-BLA'!$B$15:$B$18</c:f>
              <c:numCache>
                <c:formatCode>General</c:formatCode>
                <c:ptCount val="4"/>
                <c:pt idx="0">
                  <c:v>379</c:v>
                </c:pt>
                <c:pt idx="1">
                  <c:v>46</c:v>
                </c:pt>
                <c:pt idx="2">
                  <c:v>10</c:v>
                </c:pt>
                <c:pt idx="3">
                  <c:v>1</c:v>
                </c:pt>
              </c:numCache>
            </c:numRef>
          </c:val>
          <c:extLst>
            <c:ext xmlns:c16="http://schemas.microsoft.com/office/drawing/2014/chart" uri="{C3380CC4-5D6E-409C-BE32-E72D297353CC}">
              <c16:uniqueId val="{00000001-6888-4E56-8C47-1D07E22100B2}"/>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5.1428571428571428E-2"/>
          <c:y val="1.9141148129016062E-2"/>
          <c:w val="0.86694578177727788"/>
          <c:h val="0.85347147057261619"/>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C80E-43C3-9AB3-118805DDC581}"/>
              </c:ext>
            </c:extLst>
          </c:dPt>
          <c:dPt>
            <c:idx val="1"/>
            <c:bubble3D val="0"/>
            <c:spPr>
              <a:solidFill>
                <a:schemeClr val="accent2">
                  <a:lumMod val="75000"/>
                </a:schemeClr>
              </a:solidFill>
            </c:spPr>
            <c:extLst>
              <c:ext xmlns:c16="http://schemas.microsoft.com/office/drawing/2014/chart" uri="{C3380CC4-5D6E-409C-BE32-E72D297353CC}">
                <c16:uniqueId val="{00000002-C80E-43C3-9AB3-118805DDC581}"/>
              </c:ext>
            </c:extLst>
          </c:dPt>
          <c:dPt>
            <c:idx val="2"/>
            <c:bubble3D val="0"/>
            <c:spPr>
              <a:solidFill>
                <a:srgbClr val="00B050"/>
              </a:solidFill>
            </c:spPr>
            <c:extLst>
              <c:ext xmlns:c16="http://schemas.microsoft.com/office/drawing/2014/chart" uri="{C3380CC4-5D6E-409C-BE32-E72D297353CC}">
                <c16:uniqueId val="{00000004-C80E-43C3-9AB3-118805DDC581}"/>
              </c:ext>
            </c:extLst>
          </c:dPt>
          <c:dPt>
            <c:idx val="3"/>
            <c:bubble3D val="0"/>
            <c:spPr>
              <a:solidFill>
                <a:srgbClr val="FF33CC"/>
              </a:solidFill>
            </c:spPr>
            <c:extLst>
              <c:ext xmlns:c16="http://schemas.microsoft.com/office/drawing/2014/chart" uri="{C3380CC4-5D6E-409C-BE32-E72D297353CC}">
                <c16:uniqueId val="{00000005-C80E-43C3-9AB3-118805DDC581}"/>
              </c:ext>
            </c:extLst>
          </c:dPt>
          <c:dPt>
            <c:idx val="4"/>
            <c:bubble3D val="0"/>
            <c:spPr>
              <a:solidFill>
                <a:srgbClr val="FFFF00"/>
              </a:solidFill>
            </c:spPr>
            <c:extLst>
              <c:ext xmlns:c16="http://schemas.microsoft.com/office/drawing/2014/chart" uri="{C3380CC4-5D6E-409C-BE32-E72D297353CC}">
                <c16:uniqueId val="{00000006-C80E-43C3-9AB3-118805DDC581}"/>
              </c:ext>
            </c:extLst>
          </c:dPt>
          <c:dLbls>
            <c:dLbl>
              <c:idx val="0"/>
              <c:layout>
                <c:manualLayout>
                  <c:x val="0.19502857142857141"/>
                  <c:y val="-0.19909161569396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80E-43C3-9AB3-118805DDC581}"/>
                </c:ext>
              </c:extLst>
            </c:dLbl>
            <c:dLbl>
              <c:idx val="1"/>
              <c:layout>
                <c:manualLayout>
                  <c:x val="3.8463667041619798E-2"/>
                  <c:y val="0.170186301819568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C80E-43C3-9AB3-118805DDC581}"/>
                </c:ext>
              </c:extLst>
            </c:dLbl>
            <c:dLbl>
              <c:idx val="2"/>
              <c:layout>
                <c:manualLayout>
                  <c:x val="-0.16734285714285715"/>
                  <c:y val="-3.107276826448196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80E-43C3-9AB3-118805DDC581}"/>
                </c:ext>
              </c:extLst>
            </c:dLbl>
            <c:dLbl>
              <c:idx val="3"/>
              <c:layout>
                <c:manualLayout>
                  <c:x val="6.6346906636670311E-2"/>
                  <c:y val="-2.494638813925083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80E-43C3-9AB3-118805DDC581}"/>
                </c:ext>
              </c:extLst>
            </c:dLbl>
            <c:dLbl>
              <c:idx val="4"/>
              <c:layout>
                <c:manualLayout>
                  <c:x val="-0.1"/>
                  <c:y val="5.179798877071696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1092845894263216"/>
                      <c:h val="0.10305334150827714"/>
                    </c:manualLayout>
                  </c15:layout>
                </c:ext>
                <c:ext xmlns:c16="http://schemas.microsoft.com/office/drawing/2014/chart" uri="{C3380CC4-5D6E-409C-BE32-E72D297353CC}">
                  <c16:uniqueId val="{00000006-C80E-43C3-9AB3-118805DDC581}"/>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'Pág-50-Grá-PLV'!$A$7:$A$11</c:f>
              <c:strCache>
                <c:ptCount val="5"/>
                <c:pt idx="0">
                  <c:v>Tratamiento Preliberacional</c:v>
                </c:pt>
                <c:pt idx="1">
                  <c:v>Libertad Preparatoria</c:v>
                </c:pt>
                <c:pt idx="2">
                  <c:v>Remisión Parcial de la Pena</c:v>
                </c:pt>
                <c:pt idx="3">
                  <c:v>Libertad Supervisada</c:v>
                </c:pt>
                <c:pt idx="4">
                  <c:v>Artículo 68 o 75 (C.P.F.)</c:v>
                </c:pt>
              </c:strCache>
            </c:strRef>
          </c:cat>
          <c:val>
            <c:numRef>
              <c:f>'Pág-50-Grá-PLV'!$B$7:$B$11</c:f>
              <c:numCache>
                <c:formatCode>#,##0</c:formatCode>
                <c:ptCount val="5"/>
                <c:pt idx="0">
                  <c:v>6875</c:v>
                </c:pt>
                <c:pt idx="1">
                  <c:v>4718</c:v>
                </c:pt>
                <c:pt idx="2">
                  <c:v>4109</c:v>
                </c:pt>
                <c:pt idx="3" formatCode="General">
                  <c:v>340</c:v>
                </c:pt>
                <c:pt idx="4" formatCode="General">
                  <c:v>339</c:v>
                </c:pt>
              </c:numCache>
            </c:numRef>
          </c:val>
          <c:extLst>
            <c:ext xmlns:c16="http://schemas.microsoft.com/office/drawing/2014/chart" uri="{C3380CC4-5D6E-409C-BE32-E72D297353CC}">
              <c16:uniqueId val="{00000001-C80E-43C3-9AB3-118805DDC581}"/>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Jalisco</c:v>
                </c:pt>
                <c:pt idx="3">
                  <c:v>Baja California</c:v>
                </c:pt>
                <c:pt idx="4">
                  <c:v>Sonora</c:v>
                </c:pt>
                <c:pt idx="5">
                  <c:v>Nuevo León</c:v>
                </c:pt>
                <c:pt idx="6">
                  <c:v>Chihuahua</c:v>
                </c:pt>
                <c:pt idx="7">
                  <c:v>Puebla</c:v>
                </c:pt>
                <c:pt idx="8">
                  <c:v>Guanajuato</c:v>
                </c:pt>
                <c:pt idx="9">
                  <c:v>Veracruz de Ignacio de la Llave</c:v>
                </c:pt>
                <c:pt idx="10">
                  <c:v>Michoacán de Ocampo</c:v>
                </c:pt>
                <c:pt idx="11">
                  <c:v>Chiapas</c:v>
                </c:pt>
                <c:pt idx="12">
                  <c:v>Hidalgo</c:v>
                </c:pt>
                <c:pt idx="13">
                  <c:v>Tabasco</c:v>
                </c:pt>
                <c:pt idx="14">
                  <c:v>Coahuila de Zaragoza</c:v>
                </c:pt>
                <c:pt idx="15">
                  <c:v>Sinaloa</c:v>
                </c:pt>
                <c:pt idx="16">
                  <c:v>Guerrero</c:v>
                </c:pt>
                <c:pt idx="17">
                  <c:v>Tamaulipas</c:v>
                </c:pt>
                <c:pt idx="18">
                  <c:v>Oaxaca</c:v>
                </c:pt>
                <c:pt idx="19">
                  <c:v>Morelos</c:v>
                </c:pt>
                <c:pt idx="20">
                  <c:v>Durango</c:v>
                </c:pt>
                <c:pt idx="21">
                  <c:v>Quintana Roo</c:v>
                </c:pt>
                <c:pt idx="22">
                  <c:v>Querétaro</c:v>
                </c:pt>
                <c:pt idx="23">
                  <c:v>San Luis Potosí</c:v>
                </c:pt>
                <c:pt idx="24">
                  <c:v>Zacatecas</c:v>
                </c:pt>
                <c:pt idx="25">
                  <c:v>Nayarit</c:v>
                </c:pt>
                <c:pt idx="26">
                  <c:v>CEFERESO No. 11 CPS Sonora</c:v>
                </c:pt>
                <c:pt idx="27">
                  <c:v>CEFERESO No. 12 CPS Guanajuato</c:v>
                </c:pt>
                <c:pt idx="28">
                  <c:v>Aguascalientes</c:v>
                </c:pt>
                <c:pt idx="29">
                  <c:v>CEFERESO No. 14 CPS Durango</c:v>
                </c:pt>
                <c:pt idx="30">
                  <c:v>Centro Penitenciario Federal 18 CPS Coahuila</c:v>
                </c:pt>
                <c:pt idx="31">
                  <c:v>CEFERESO No. 13 CPS Oaxaca</c:v>
                </c:pt>
                <c:pt idx="32">
                  <c:v>CEFERESO No. 5 Oriente</c:v>
                </c:pt>
                <c:pt idx="33">
                  <c:v>CEFERESO No. 4 Noroeste</c:v>
                </c:pt>
                <c:pt idx="34">
                  <c:v>CEFERESO No. 15 CPS Chiapas</c:v>
                </c:pt>
                <c:pt idx="35">
                  <c:v>Yucatán</c:v>
                </c:pt>
                <c:pt idx="36">
                  <c:v>CEFERESO No. 17 CPS Michoacán</c:v>
                </c:pt>
                <c:pt idx="37">
                  <c:v>Colima</c:v>
                </c:pt>
                <c:pt idx="38">
                  <c:v>Baja California Sur</c:v>
                </c:pt>
                <c:pt idx="39">
                  <c:v>Campeche</c:v>
                </c:pt>
                <c:pt idx="40">
                  <c:v>CEFERESO No. 16 CPS Femenil Morelos</c:v>
                </c:pt>
                <c:pt idx="41">
                  <c:v>Tlaxcala</c:v>
                </c:pt>
                <c:pt idx="42">
                  <c:v>CEFERESO No. 1 Altiplano</c:v>
                </c:pt>
                <c:pt idx="43">
                  <c:v>CEFERESO No. 8 Nor-Poniente</c:v>
                </c:pt>
                <c:pt idx="44">
                  <c:v>CEFERESO No. 7 Nor-Noroeste</c:v>
                </c:pt>
                <c:pt idx="45">
                  <c:v>CEFEREPSI</c:v>
                </c:pt>
              </c:strCache>
            </c:strRef>
          </c:cat>
          <c:val>
            <c:numRef>
              <c:f>'Pág-8-Grá-PP'!$B$6:$B$51</c:f>
              <c:numCache>
                <c:formatCode>#,##0</c:formatCode>
                <c:ptCount val="46"/>
                <c:pt idx="0">
                  <c:v>34046</c:v>
                </c:pt>
                <c:pt idx="1">
                  <c:v>25749</c:v>
                </c:pt>
                <c:pt idx="2">
                  <c:v>13438</c:v>
                </c:pt>
                <c:pt idx="3">
                  <c:v>13121</c:v>
                </c:pt>
                <c:pt idx="4">
                  <c:v>10769</c:v>
                </c:pt>
                <c:pt idx="5">
                  <c:v>9621</c:v>
                </c:pt>
                <c:pt idx="6">
                  <c:v>8930</c:v>
                </c:pt>
                <c:pt idx="7">
                  <c:v>8646</c:v>
                </c:pt>
                <c:pt idx="8">
                  <c:v>7243</c:v>
                </c:pt>
                <c:pt idx="9">
                  <c:v>7220</c:v>
                </c:pt>
                <c:pt idx="10">
                  <c:v>6242</c:v>
                </c:pt>
                <c:pt idx="11">
                  <c:v>4727</c:v>
                </c:pt>
                <c:pt idx="12">
                  <c:v>4724</c:v>
                </c:pt>
                <c:pt idx="13">
                  <c:v>4513</c:v>
                </c:pt>
                <c:pt idx="14">
                  <c:v>4261</c:v>
                </c:pt>
                <c:pt idx="15">
                  <c:v>4216</c:v>
                </c:pt>
                <c:pt idx="16">
                  <c:v>4107</c:v>
                </c:pt>
                <c:pt idx="17">
                  <c:v>4079</c:v>
                </c:pt>
                <c:pt idx="18">
                  <c:v>4023</c:v>
                </c:pt>
                <c:pt idx="19">
                  <c:v>3933</c:v>
                </c:pt>
                <c:pt idx="20">
                  <c:v>3832</c:v>
                </c:pt>
                <c:pt idx="21">
                  <c:v>3594</c:v>
                </c:pt>
                <c:pt idx="22">
                  <c:v>3007</c:v>
                </c:pt>
                <c:pt idx="23">
                  <c:v>2567</c:v>
                </c:pt>
                <c:pt idx="24">
                  <c:v>2399</c:v>
                </c:pt>
                <c:pt idx="25">
                  <c:v>2321</c:v>
                </c:pt>
                <c:pt idx="26">
                  <c:v>2149</c:v>
                </c:pt>
                <c:pt idx="27">
                  <c:v>2127</c:v>
                </c:pt>
                <c:pt idx="28">
                  <c:v>2118</c:v>
                </c:pt>
                <c:pt idx="29">
                  <c:v>1996</c:v>
                </c:pt>
                <c:pt idx="30">
                  <c:v>1874</c:v>
                </c:pt>
                <c:pt idx="31">
                  <c:v>1847</c:v>
                </c:pt>
                <c:pt idx="32">
                  <c:v>1690</c:v>
                </c:pt>
                <c:pt idx="33">
                  <c:v>1633</c:v>
                </c:pt>
                <c:pt idx="34">
                  <c:v>1608</c:v>
                </c:pt>
                <c:pt idx="35">
                  <c:v>1479</c:v>
                </c:pt>
                <c:pt idx="36">
                  <c:v>1326</c:v>
                </c:pt>
                <c:pt idx="37">
                  <c:v>1271</c:v>
                </c:pt>
                <c:pt idx="38">
                  <c:v>1220</c:v>
                </c:pt>
                <c:pt idx="39">
                  <c:v>1148</c:v>
                </c:pt>
                <c:pt idx="40">
                  <c:v>1134</c:v>
                </c:pt>
                <c:pt idx="41" formatCode="General">
                  <c:v>987</c:v>
                </c:pt>
                <c:pt idx="42" formatCode="General">
                  <c:v>563</c:v>
                </c:pt>
                <c:pt idx="43" formatCode="General">
                  <c:v>442</c:v>
                </c:pt>
                <c:pt idx="44" formatCode="General">
                  <c:v>178</c:v>
                </c:pt>
                <c:pt idx="45" formatCode="General">
                  <c:v>136</c:v>
                </c:pt>
              </c:numCache>
            </c:numRef>
          </c:val>
          <c:extLst>
            <c:ext xmlns:c16="http://schemas.microsoft.com/office/drawing/2014/chart" uri="{C3380CC4-5D6E-409C-BE32-E72D297353CC}">
              <c16:uniqueId val="{0000000E-031D-4355-BB5A-79AA2953404E}"/>
            </c:ext>
          </c:extLst>
        </c:ser>
        <c:dLbls>
          <c:showLegendKey val="0"/>
          <c:showVal val="0"/>
          <c:showCatName val="0"/>
          <c:showSerName val="0"/>
          <c:showPercent val="0"/>
          <c:showBubbleSize val="0"/>
        </c:dLbls>
        <c:gapWidth val="60"/>
        <c:axId val="193121855"/>
        <c:axId val="193116863"/>
      </c:barChart>
      <c:catAx>
        <c:axId val="193121855"/>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193116863"/>
        <c:crosses val="autoZero"/>
        <c:auto val="1"/>
        <c:lblAlgn val="ctr"/>
        <c:lblOffset val="100"/>
        <c:noMultiLvlLbl val="0"/>
      </c:catAx>
      <c:valAx>
        <c:axId val="193116863"/>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193121855"/>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8571428571428575E-2"/>
          <c:y val="1.4236181850659222E-2"/>
          <c:w val="0.86694578177727788"/>
          <c:h val="0.85347147057261619"/>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9789-428B-B015-32D6917F7B8C}"/>
              </c:ext>
            </c:extLst>
          </c:dPt>
          <c:dPt>
            <c:idx val="1"/>
            <c:bubble3D val="0"/>
            <c:spPr>
              <a:solidFill>
                <a:srgbClr val="0070C0"/>
              </a:solidFill>
            </c:spPr>
            <c:extLst>
              <c:ext xmlns:c16="http://schemas.microsoft.com/office/drawing/2014/chart" uri="{C3380CC4-5D6E-409C-BE32-E72D297353CC}">
                <c16:uniqueId val="{00000003-9789-428B-B015-32D6917F7B8C}"/>
              </c:ext>
            </c:extLst>
          </c:dPt>
          <c:dPt>
            <c:idx val="2"/>
            <c:bubble3D val="0"/>
            <c:spPr>
              <a:solidFill>
                <a:srgbClr val="FFC000"/>
              </a:solidFill>
            </c:spPr>
            <c:extLst>
              <c:ext xmlns:c16="http://schemas.microsoft.com/office/drawing/2014/chart" uri="{C3380CC4-5D6E-409C-BE32-E72D297353CC}">
                <c16:uniqueId val="{00000004-9789-428B-B015-32D6917F7B8C}"/>
              </c:ext>
            </c:extLst>
          </c:dPt>
          <c:dPt>
            <c:idx val="3"/>
            <c:bubble3D val="0"/>
            <c:spPr>
              <a:solidFill>
                <a:srgbClr val="7030A0"/>
              </a:solidFill>
            </c:spPr>
            <c:extLst>
              <c:ext xmlns:c16="http://schemas.microsoft.com/office/drawing/2014/chart" uri="{C3380CC4-5D6E-409C-BE32-E72D297353CC}">
                <c16:uniqueId val="{00000005-9789-428B-B015-32D6917F7B8C}"/>
              </c:ext>
            </c:extLst>
          </c:dPt>
          <c:dPt>
            <c:idx val="4"/>
            <c:bubble3D val="0"/>
            <c:spPr>
              <a:solidFill>
                <a:srgbClr val="92D050"/>
              </a:solidFill>
            </c:spPr>
            <c:extLst>
              <c:ext xmlns:c16="http://schemas.microsoft.com/office/drawing/2014/chart" uri="{C3380CC4-5D6E-409C-BE32-E72D297353CC}">
                <c16:uniqueId val="{00000006-9789-428B-B015-32D6917F7B8C}"/>
              </c:ext>
            </c:extLst>
          </c:dPt>
          <c:dLbls>
            <c:dLbl>
              <c:idx val="0"/>
              <c:layout>
                <c:manualLayout>
                  <c:x val="0.1314429696287964"/>
                  <c:y val="-0.17509696481072914"/>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497142857142858"/>
                      <c:h val="0.15090128755364804"/>
                    </c:manualLayout>
                  </c15:layout>
                </c:ext>
                <c:ext xmlns:c16="http://schemas.microsoft.com/office/drawing/2014/chart" uri="{C3380CC4-5D6E-409C-BE32-E72D297353CC}">
                  <c16:uniqueId val="{00000002-9789-428B-B015-32D6917F7B8C}"/>
                </c:ext>
              </c:extLst>
            </c:dLbl>
            <c:dLbl>
              <c:idx val="1"/>
              <c:layout>
                <c:manualLayout>
                  <c:x val="-0.14726625421822273"/>
                  <c:y val="0.17683986926526887"/>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4831428571428569"/>
                      <c:h val="0.10305334150827714"/>
                    </c:manualLayout>
                  </c15:layout>
                </c:ext>
                <c:ext xmlns:c16="http://schemas.microsoft.com/office/drawing/2014/chart" uri="{C3380CC4-5D6E-409C-BE32-E72D297353CC}">
                  <c16:uniqueId val="{00000003-9789-428B-B015-32D6917F7B8C}"/>
                </c:ext>
              </c:extLst>
            </c:dLbl>
            <c:dLbl>
              <c:idx val="2"/>
              <c:layout>
                <c:manualLayout>
                  <c:x val="-9.4285714285714292E-2"/>
                  <c:y val="-5.9736696003128364E-2"/>
                </c:manualLayout>
              </c:layout>
              <c:numFmt formatCode="0.00%" sourceLinked="0"/>
              <c:spPr>
                <a:noFill/>
                <a:ln>
                  <a:noFill/>
                </a:ln>
                <a:effectLst/>
              </c:spPr>
              <c:txPr>
                <a:bodyPr wrap="square" lIns="38100" tIns="19050" rIns="38100" bIns="19050" anchor="ctr">
                  <a:no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785714285714286"/>
                      <c:h val="0.14469650521152666"/>
                    </c:manualLayout>
                  </c15:layout>
                </c:ext>
                <c:ext xmlns:c16="http://schemas.microsoft.com/office/drawing/2014/chart" uri="{C3380CC4-5D6E-409C-BE32-E72D297353CC}">
                  <c16:uniqueId val="{00000004-9789-428B-B015-32D6917F7B8C}"/>
                </c:ext>
              </c:extLst>
            </c:dLbl>
            <c:dLbl>
              <c:idx val="3"/>
              <c:layout>
                <c:manualLayout>
                  <c:x val="5.3198200224971771E-2"/>
                  <c:y val="-9.7014053500823118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789-428B-B015-32D6917F7B8C}"/>
                </c:ext>
              </c:extLst>
            </c:dLbl>
            <c:dLbl>
              <c:idx val="4"/>
              <c:layout>
                <c:manualLayout>
                  <c:x val="-0.19329876265466817"/>
                  <c:y val="3.875502686627681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3847874015748031"/>
                      <c:h val="0.10305334150827714"/>
                    </c:manualLayout>
                  </c15:layout>
                </c:ext>
                <c:ext xmlns:c16="http://schemas.microsoft.com/office/drawing/2014/chart" uri="{C3380CC4-5D6E-409C-BE32-E72D297353CC}">
                  <c16:uniqueId val="{00000006-9789-428B-B015-32D6917F7B8C}"/>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'Pág-50-Grá-PLV'!$B$15:$B$19</c:f>
              <c:numCache>
                <c:formatCode>#,##0</c:formatCode>
                <c:ptCount val="5"/>
                <c:pt idx="0">
                  <c:v>10785</c:v>
                </c:pt>
                <c:pt idx="1">
                  <c:v>6362</c:v>
                </c:pt>
                <c:pt idx="2">
                  <c:v>5009</c:v>
                </c:pt>
                <c:pt idx="3" formatCode="General">
                  <c:v>386</c:v>
                </c:pt>
                <c:pt idx="4" formatCode="General">
                  <c:v>81</c:v>
                </c:pt>
              </c:numCache>
            </c:numRef>
          </c:val>
          <c:extLst>
            <c:ext xmlns:c16="http://schemas.microsoft.com/office/drawing/2014/chart" uri="{C3380CC4-5D6E-409C-BE32-E72D297353CC}">
              <c16:uniqueId val="{00000001-9789-428B-B015-32D6917F7B8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5.0701828474064042E-2"/>
          <c:y val="8.4625149403697135E-3"/>
          <c:w val="0.8266666526947174"/>
          <c:h val="0.75428577115832318"/>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418E-46EE-81AA-F6A0A50246D3}"/>
              </c:ext>
            </c:extLst>
          </c:dPt>
          <c:dPt>
            <c:idx val="1"/>
            <c:bubble3D val="0"/>
            <c:spPr>
              <a:solidFill>
                <a:srgbClr val="0070C0"/>
              </a:solidFill>
            </c:spPr>
            <c:extLst>
              <c:ext xmlns:c16="http://schemas.microsoft.com/office/drawing/2014/chart" uri="{C3380CC4-5D6E-409C-BE32-E72D297353CC}">
                <c16:uniqueId val="{00000003-418E-46EE-81AA-F6A0A50246D3}"/>
              </c:ext>
            </c:extLst>
          </c:dPt>
          <c:dPt>
            <c:idx val="2"/>
            <c:bubble3D val="0"/>
            <c:spPr>
              <a:solidFill>
                <a:srgbClr val="FF0000"/>
              </a:solidFill>
            </c:spPr>
            <c:extLst>
              <c:ext xmlns:c16="http://schemas.microsoft.com/office/drawing/2014/chart" uri="{C3380CC4-5D6E-409C-BE32-E72D297353CC}">
                <c16:uniqueId val="{00000004-418E-46EE-81AA-F6A0A50246D3}"/>
              </c:ext>
            </c:extLst>
          </c:dPt>
          <c:dLbls>
            <c:dLbl>
              <c:idx val="0"/>
              <c:layout>
                <c:manualLayout>
                  <c:x val="0.2443274759429232"/>
                  <c:y val="0.15425677259060808"/>
                </c:manualLayout>
              </c:layout>
              <c:tx>
                <c:rich>
                  <a:bodyPr/>
                  <a:lstStyle/>
                  <a:p>
                    <a:fld id="{387B7B60-D17A-43E6-9550-FC28C5FD6154}" type="CATEGORYNAME">
                      <a:rPr lang="en-US"/>
                      <a:pPr/>
                      <a:t>[NOMBRE DE CATEGORÍA]</a:t>
                    </a:fld>
                    <a:r>
                      <a:rPr lang="en-US" baseline="0"/>
                      <a:t>
</a:t>
                    </a:r>
                    <a:fld id="{2FAA9DE0-5E75-4A50-B139-38568AF51E79}" type="VALUE">
                      <a:rPr lang="en-US" baseline="0"/>
                      <a:pPr/>
                      <a:t>[VALOR]</a:t>
                    </a:fld>
                    <a:r>
                      <a:rPr lang="en-US" baseline="0"/>
                      <a:t>
88.60%</a:t>
                    </a: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1181303855314879"/>
                      <c:h val="0.12071140136822571"/>
                    </c:manualLayout>
                  </c15:layout>
                  <c15:dlblFieldTable/>
                  <c15:showDataLabelsRange val="0"/>
                </c:ext>
                <c:ext xmlns:c16="http://schemas.microsoft.com/office/drawing/2014/chart" uri="{C3380CC4-5D6E-409C-BE32-E72D297353CC}">
                  <c16:uniqueId val="{00000002-418E-46EE-81AA-F6A0A50246D3}"/>
                </c:ext>
              </c:extLst>
            </c:dLbl>
            <c:dLbl>
              <c:idx val="1"/>
              <c:layout>
                <c:manualLayout>
                  <c:x val="3.1235689667638764E-2"/>
                  <c:y val="-1.2875183107180696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18E-46EE-81AA-F6A0A50246D3}"/>
                </c:ext>
              </c:extLst>
            </c:dLbl>
            <c:dLbl>
              <c:idx val="2"/>
              <c:layout>
                <c:manualLayout>
                  <c:x val="-5.1765023949667449E-2"/>
                  <c:y val="3.269328382314221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18E-46EE-81AA-F6A0A50246D3}"/>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'Pág-52-Grá-RAPLV'!$A$6:$A$8</c:f>
              <c:strCache>
                <c:ptCount val="3"/>
                <c:pt idx="0">
                  <c:v>Libertad Preparatoria</c:v>
                </c:pt>
                <c:pt idx="1">
                  <c:v>Remisión Parcial de la Pena</c:v>
                </c:pt>
                <c:pt idx="2">
                  <c:v>Tratamiento Preliberacional</c:v>
                </c:pt>
              </c:strCache>
            </c:strRef>
          </c:cat>
          <c:val>
            <c:numRef>
              <c:f>'Pág-52-Grá-RAPLV'!$B$6:$B$8</c:f>
              <c:numCache>
                <c:formatCode>General</c:formatCode>
                <c:ptCount val="3"/>
                <c:pt idx="0">
                  <c:v>70</c:v>
                </c:pt>
                <c:pt idx="1">
                  <c:v>8</c:v>
                </c:pt>
                <c:pt idx="2">
                  <c:v>1</c:v>
                </c:pt>
              </c:numCache>
            </c:numRef>
          </c:val>
          <c:extLst>
            <c:ext xmlns:c16="http://schemas.microsoft.com/office/drawing/2014/chart" uri="{C3380CC4-5D6E-409C-BE32-E72D297353CC}">
              <c16:uniqueId val="{00000001-418E-46EE-81AA-F6A0A50246D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0.04"/>
          <c:y val="8.4625149403697135E-3"/>
          <c:w val="0.82666666666666666"/>
          <c:h val="0.75428577115832318"/>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DFC5-46F0-9D53-C0328F061921}"/>
              </c:ext>
            </c:extLst>
          </c:dPt>
          <c:dPt>
            <c:idx val="1"/>
            <c:bubble3D val="0"/>
            <c:spPr>
              <a:solidFill>
                <a:srgbClr val="FFC000"/>
              </a:solidFill>
            </c:spPr>
            <c:extLst>
              <c:ext xmlns:c16="http://schemas.microsoft.com/office/drawing/2014/chart" uri="{C3380CC4-5D6E-409C-BE32-E72D297353CC}">
                <c16:uniqueId val="{00000003-DFC5-46F0-9D53-C0328F061921}"/>
              </c:ext>
            </c:extLst>
          </c:dPt>
          <c:dPt>
            <c:idx val="2"/>
            <c:bubble3D val="0"/>
            <c:spPr>
              <a:solidFill>
                <a:srgbClr val="00B050"/>
              </a:solidFill>
            </c:spPr>
            <c:extLst>
              <c:ext xmlns:c16="http://schemas.microsoft.com/office/drawing/2014/chart" uri="{C3380CC4-5D6E-409C-BE32-E72D297353CC}">
                <c16:uniqueId val="{00000004-DFC5-46F0-9D53-C0328F061921}"/>
              </c:ext>
            </c:extLst>
          </c:dPt>
          <c:dLbls>
            <c:dLbl>
              <c:idx val="0"/>
              <c:layout>
                <c:manualLayout>
                  <c:x val="0.22528629921259843"/>
                  <c:y val="0.1798901945030297"/>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309333333333334"/>
                      <c:h val="0.12071140136822571"/>
                    </c:manualLayout>
                  </c15:layout>
                </c:ext>
                <c:ext xmlns:c16="http://schemas.microsoft.com/office/drawing/2014/chart" uri="{C3380CC4-5D6E-409C-BE32-E72D297353CC}">
                  <c16:uniqueId val="{00000002-DFC5-46F0-9D53-C0328F061921}"/>
                </c:ext>
              </c:extLst>
            </c:dLbl>
            <c:dLbl>
              <c:idx val="1"/>
              <c:layout>
                <c:manualLayout>
                  <c:x val="1.2700052493438307E-2"/>
                  <c:y val="6.708734947662335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1273343832020994"/>
                      <c:h val="0.14873483003943985"/>
                    </c:manualLayout>
                  </c15:layout>
                </c:ext>
                <c:ext xmlns:c16="http://schemas.microsoft.com/office/drawing/2014/chart" uri="{C3380CC4-5D6E-409C-BE32-E72D297353CC}">
                  <c16:uniqueId val="{00000003-DFC5-46F0-9D53-C0328F061921}"/>
                </c:ext>
              </c:extLst>
            </c:dLbl>
            <c:dLbl>
              <c:idx val="2"/>
              <c:layout>
                <c:manualLayout>
                  <c:x val="-7.7857742782152226E-2"/>
                  <c:y val="5.090854638911282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FC5-46F0-9D53-C0328F061921}"/>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'Pág-52-Grá-RAPLV'!$A$14:$A$16</c:f>
              <c:strCache>
                <c:ptCount val="3"/>
                <c:pt idx="0">
                  <c:v>Condena Condicional</c:v>
                </c:pt>
                <c:pt idx="1">
                  <c:v>Jornada de Trabajo a Favor de la Comunidad</c:v>
                </c:pt>
                <c:pt idx="2">
                  <c:v>Tratamiento en Libertad</c:v>
                </c:pt>
              </c:strCache>
            </c:strRef>
          </c:cat>
          <c:val>
            <c:numRef>
              <c:f>'Pág-52-Grá-RAPLV'!$B$14:$B$16</c:f>
              <c:numCache>
                <c:formatCode>General</c:formatCode>
                <c:ptCount val="3"/>
                <c:pt idx="0">
                  <c:v>297</c:v>
                </c:pt>
                <c:pt idx="1">
                  <c:v>26</c:v>
                </c:pt>
                <c:pt idx="2">
                  <c:v>19</c:v>
                </c:pt>
              </c:numCache>
            </c:numRef>
          </c:val>
          <c:extLst>
            <c:ext xmlns:c16="http://schemas.microsoft.com/office/drawing/2014/chart" uri="{C3380CC4-5D6E-409C-BE32-E72D297353CC}">
              <c16:uniqueId val="{00000001-DFC5-46F0-9D53-C0328F061921}"/>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'Pág-56-Grá-NII'!$A$6:$A$11</c:f>
              <c:strCache>
                <c:ptCount val="6"/>
                <c:pt idx="0">
                  <c:v>Personas Sentenciadas del Fuero Común</c:v>
                </c:pt>
                <c:pt idx="1">
                  <c:v>Personas Procesadas del Fuero Común</c:v>
                </c:pt>
                <c:pt idx="2">
                  <c:v>Personas Procesadas del Fuero Federal</c:v>
                </c:pt>
                <c:pt idx="3">
                  <c:v>Personas Sentenciadas del Fuero Federal</c:v>
                </c:pt>
                <c:pt idx="4">
                  <c:v>Sin Situación Jurídica del Fuero Común</c:v>
                </c:pt>
                <c:pt idx="5">
                  <c:v>Ambos Fueros</c:v>
                </c:pt>
              </c:strCache>
            </c:strRef>
          </c:cat>
          <c:val>
            <c:numRef>
              <c:f>'Pág-56-Grá-NII'!$B$6:$B$11</c:f>
              <c:numCache>
                <c:formatCode>General</c:formatCode>
                <c:ptCount val="6"/>
                <c:pt idx="0">
                  <c:v>202</c:v>
                </c:pt>
                <c:pt idx="1">
                  <c:v>108</c:v>
                </c:pt>
                <c:pt idx="2">
                  <c:v>76</c:v>
                </c:pt>
                <c:pt idx="3">
                  <c:v>61</c:v>
                </c:pt>
                <c:pt idx="4">
                  <c:v>4</c:v>
                </c:pt>
                <c:pt idx="5">
                  <c:v>1</c:v>
                </c:pt>
              </c:numCache>
            </c:numRef>
          </c:val>
          <c:extLst>
            <c:ext xmlns:c16="http://schemas.microsoft.com/office/drawing/2014/chart" uri="{C3380CC4-5D6E-409C-BE32-E72D297353CC}">
              <c16:uniqueId val="{00000001-B966-41F0-A5BF-A456BBA513D2}"/>
            </c:ext>
          </c:extLst>
        </c:ser>
        <c:dLbls>
          <c:showLegendKey val="0"/>
          <c:showVal val="0"/>
          <c:showCatName val="0"/>
          <c:showSerName val="0"/>
          <c:showPercent val="0"/>
          <c:showBubbleSize val="0"/>
        </c:dLbls>
        <c:gapWidth val="40"/>
        <c:axId val="696465007"/>
        <c:axId val="696467919"/>
      </c:barChart>
      <c:catAx>
        <c:axId val="696465007"/>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696467919"/>
        <c:crosses val="autoZero"/>
        <c:auto val="1"/>
        <c:lblAlgn val="ctr"/>
        <c:lblOffset val="100"/>
        <c:noMultiLvlLbl val="0"/>
      </c:catAx>
      <c:valAx>
        <c:axId val="696467919"/>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69646500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'Pág-57-Grá-NIII'!$A$6:$A$14</c:f>
              <c:strCache>
                <c:ptCount val="9"/>
                <c:pt idx="0">
                  <c:v>Agresiones a Terceros</c:v>
                </c:pt>
                <c:pt idx="1">
                  <c:v>Riñas</c:v>
                </c:pt>
                <c:pt idx="2">
                  <c:v>Decesos</c:v>
                </c:pt>
                <c:pt idx="3">
                  <c:v>Autoagresiones</c:v>
                </c:pt>
                <c:pt idx="4">
                  <c:v>Suicidios</c:v>
                </c:pt>
                <c:pt idx="5">
                  <c:v>Intentos de Suicidio</c:v>
                </c:pt>
                <c:pt idx="6">
                  <c:v>Homicidios</c:v>
                </c:pt>
                <c:pt idx="7">
                  <c:v>Huelgas de Hambre</c:v>
                </c:pt>
                <c:pt idx="8">
                  <c:v>Intentos de Fuga</c:v>
                </c:pt>
              </c:strCache>
            </c:strRef>
          </c:cat>
          <c:val>
            <c:numRef>
              <c:f>'Pág-57-Grá-NIII'!$B$6:$B$14</c:f>
              <c:numCache>
                <c:formatCode>General</c:formatCode>
                <c:ptCount val="9"/>
                <c:pt idx="0">
                  <c:v>67</c:v>
                </c:pt>
                <c:pt idx="1">
                  <c:v>64</c:v>
                </c:pt>
                <c:pt idx="2">
                  <c:v>57</c:v>
                </c:pt>
                <c:pt idx="3">
                  <c:v>38</c:v>
                </c:pt>
                <c:pt idx="4">
                  <c:v>11</c:v>
                </c:pt>
                <c:pt idx="5">
                  <c:v>9</c:v>
                </c:pt>
                <c:pt idx="6">
                  <c:v>2</c:v>
                </c:pt>
                <c:pt idx="7">
                  <c:v>2</c:v>
                </c:pt>
                <c:pt idx="8">
                  <c:v>1</c:v>
                </c:pt>
              </c:numCache>
            </c:numRef>
          </c:val>
          <c:extLst>
            <c:ext xmlns:c16="http://schemas.microsoft.com/office/drawing/2014/chart" uri="{C3380CC4-5D6E-409C-BE32-E72D297353CC}">
              <c16:uniqueId val="{00000001-F4AE-41D0-BC78-EDA4BC5C9198}"/>
            </c:ext>
          </c:extLst>
        </c:ser>
        <c:dLbls>
          <c:showLegendKey val="0"/>
          <c:showVal val="0"/>
          <c:showCatName val="0"/>
          <c:showSerName val="0"/>
          <c:showPercent val="0"/>
          <c:showBubbleSize val="0"/>
        </c:dLbls>
        <c:gapWidth val="40"/>
        <c:axId val="696449199"/>
        <c:axId val="696462927"/>
      </c:barChart>
      <c:catAx>
        <c:axId val="696449199"/>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696462927"/>
        <c:crosses val="autoZero"/>
        <c:auto val="1"/>
        <c:lblAlgn val="ctr"/>
        <c:lblOffset val="100"/>
        <c:noMultiLvlLbl val="0"/>
      </c:catAx>
      <c:valAx>
        <c:axId val="696462927"/>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696449199"/>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'Pág-57-Grá-NIII'!$A$24:$A$32</c:f>
              <c:strCache>
                <c:ptCount val="9"/>
                <c:pt idx="0">
                  <c:v>Riñas</c:v>
                </c:pt>
                <c:pt idx="1">
                  <c:v>Agresiones a Terceros</c:v>
                </c:pt>
                <c:pt idx="2">
                  <c:v>Decesos</c:v>
                </c:pt>
                <c:pt idx="3">
                  <c:v>Autoagresiones</c:v>
                </c:pt>
                <c:pt idx="4">
                  <c:v>Suicidios</c:v>
                </c:pt>
                <c:pt idx="5">
                  <c:v>Intentos de Suicidio</c:v>
                </c:pt>
                <c:pt idx="6">
                  <c:v>Homicidios</c:v>
                </c:pt>
                <c:pt idx="7">
                  <c:v>Huelgas de Hambre</c:v>
                </c:pt>
                <c:pt idx="8">
                  <c:v>Intentos de Fuga</c:v>
                </c:pt>
              </c:strCache>
            </c:strRef>
          </c:cat>
          <c:val>
            <c:numRef>
              <c:f>'Pág-57-Grá-NIII'!$B$24:$B$32</c:f>
              <c:numCache>
                <c:formatCode>General</c:formatCode>
                <c:ptCount val="9"/>
                <c:pt idx="0">
                  <c:v>205</c:v>
                </c:pt>
                <c:pt idx="1">
                  <c:v>126</c:v>
                </c:pt>
                <c:pt idx="2">
                  <c:v>57</c:v>
                </c:pt>
                <c:pt idx="3">
                  <c:v>38</c:v>
                </c:pt>
                <c:pt idx="4">
                  <c:v>11</c:v>
                </c:pt>
                <c:pt idx="5">
                  <c:v>9</c:v>
                </c:pt>
                <c:pt idx="6">
                  <c:v>3</c:v>
                </c:pt>
                <c:pt idx="7">
                  <c:v>2</c:v>
                </c:pt>
                <c:pt idx="8">
                  <c:v>1</c:v>
                </c:pt>
              </c:numCache>
            </c:numRef>
          </c:val>
          <c:extLst>
            <c:ext xmlns:c16="http://schemas.microsoft.com/office/drawing/2014/chart" uri="{C3380CC4-5D6E-409C-BE32-E72D297353CC}">
              <c16:uniqueId val="{00000001-B5F8-44B6-85B0-EC00D7AB97DD}"/>
            </c:ext>
          </c:extLst>
        </c:ser>
        <c:dLbls>
          <c:showLegendKey val="0"/>
          <c:showVal val="0"/>
          <c:showCatName val="0"/>
          <c:showSerName val="0"/>
          <c:showPercent val="0"/>
          <c:showBubbleSize val="0"/>
        </c:dLbls>
        <c:gapWidth val="40"/>
        <c:axId val="696448783"/>
        <c:axId val="696457103"/>
      </c:barChart>
      <c:catAx>
        <c:axId val="696448783"/>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696457103"/>
        <c:crosses val="autoZero"/>
        <c:auto val="1"/>
        <c:lblAlgn val="ctr"/>
        <c:lblOffset val="100"/>
        <c:noMultiLvlLbl val="0"/>
      </c:catAx>
      <c:valAx>
        <c:axId val="696457103"/>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696448783"/>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0"/>
              <c:layout>
                <c:manualLayout>
                  <c:x val="-4.7279302714445637E-2"/>
                  <c:y val="-0.1192631453110171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FF-4FCF-A8BF-76BC03D291A0}"/>
                </c:ext>
              </c:extLst>
            </c:dLbl>
            <c:dLbl>
              <c:idx val="1"/>
              <c:layout>
                <c:manualLayout>
                  <c:x val="-4.6106841135378274E-2"/>
                  <c:y val="-0.155411378276416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FF-4FCF-A8BF-76BC03D291A0}"/>
                </c:ext>
              </c:extLst>
            </c:dLbl>
            <c:dLbl>
              <c:idx val="2"/>
              <c:layout>
                <c:manualLayout>
                  <c:x val="-4.5298956178196174E-2"/>
                  <c:y val="-0.139919278434102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43-4310-9E2E-8EF39556E1ED}"/>
                </c:ext>
              </c:extLst>
            </c:dLbl>
            <c:dLbl>
              <c:idx val="3"/>
              <c:layout>
                <c:manualLayout>
                  <c:x val="-4.3986824730865251E-2"/>
                  <c:y val="-0.1347552451533311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43-4310-9E2E-8EF39556E1ED}"/>
                </c:ext>
              </c:extLst>
            </c:dLbl>
            <c:dLbl>
              <c:idx val="5"/>
              <c:layout>
                <c:manualLayout>
                  <c:x val="-4.0651776136752492E-2"/>
                  <c:y val="-0.155411378276416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43-4310-9E2E-8EF39556E1ED}"/>
                </c:ext>
              </c:extLst>
            </c:dLbl>
            <c:dLbl>
              <c:idx val="6"/>
              <c:layout>
                <c:manualLayout>
                  <c:x val="-4.5687735866294224E-2"/>
                  <c:y val="-0.181231544680273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43-4310-9E2E-8EF39556E1ED}"/>
                </c:ext>
              </c:extLst>
            </c:dLbl>
            <c:dLbl>
              <c:idx val="7"/>
              <c:layout>
                <c:manualLayout>
                  <c:x val="-4.6361977805692706E-2"/>
                  <c:y val="-0.155411378276416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43-4310-9E2E-8EF39556E1ED}"/>
                </c:ext>
              </c:extLst>
            </c:dLbl>
            <c:dLbl>
              <c:idx val="8"/>
              <c:layout>
                <c:manualLayout>
                  <c:x val="-4.3689117450018605E-2"/>
                  <c:y val="-0.139919278434102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43-4310-9E2E-8EF39556E1ED}"/>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'Pág-10-Grá-CPP'!$A$8:$A$18</c:f>
              <c:strCache>
                <c:ptCount val="11"/>
                <c:pt idx="0">
                  <c:v>2012</c:v>
                </c:pt>
                <c:pt idx="1">
                  <c:v>2013</c:v>
                </c:pt>
                <c:pt idx="2">
                  <c:v>2014</c:v>
                </c:pt>
                <c:pt idx="3">
                  <c:v>2015</c:v>
                </c:pt>
                <c:pt idx="4">
                  <c:v>2016</c:v>
                </c:pt>
                <c:pt idx="5">
                  <c:v>2017</c:v>
                </c:pt>
                <c:pt idx="6">
                  <c:v>2018</c:v>
                </c:pt>
                <c:pt idx="7">
                  <c:v>2019</c:v>
                </c:pt>
                <c:pt idx="8">
                  <c:v>2020</c:v>
                </c:pt>
                <c:pt idx="9">
                  <c:v>2021</c:v>
                </c:pt>
                <c:pt idx="10">
                  <c:v>2022 *</c:v>
                </c:pt>
              </c:strCache>
            </c:strRef>
          </c:cat>
          <c:val>
            <c:numRef>
              <c:f>'Pág-10-Grá-CPP'!$B$8:$B$18</c:f>
              <c:numCache>
                <c:formatCode>#,##0</c:formatCode>
                <c:ptCount val="11"/>
                <c:pt idx="0">
                  <c:v>239089</c:v>
                </c:pt>
                <c:pt idx="1">
                  <c:v>246334</c:v>
                </c:pt>
                <c:pt idx="2">
                  <c:v>255638</c:v>
                </c:pt>
                <c:pt idx="3">
                  <c:v>247488</c:v>
                </c:pt>
                <c:pt idx="4">
                  <c:v>217868</c:v>
                </c:pt>
                <c:pt idx="5">
                  <c:v>204617</c:v>
                </c:pt>
                <c:pt idx="6">
                  <c:v>197988</c:v>
                </c:pt>
                <c:pt idx="7">
                  <c:v>200936</c:v>
                </c:pt>
                <c:pt idx="8">
                  <c:v>214231</c:v>
                </c:pt>
                <c:pt idx="9">
                  <c:v>222369</c:v>
                </c:pt>
                <c:pt idx="10">
                  <c:v>228254</c:v>
                </c:pt>
              </c:numCache>
            </c:numRef>
          </c:val>
          <c:smooth val="0"/>
          <c:extLst>
            <c:ext xmlns:c16="http://schemas.microsoft.com/office/drawing/2014/chart" uri="{C3380CC4-5D6E-409C-BE32-E72D297353CC}">
              <c16:uniqueId val="{00000001-3033-4B4E-87F7-B0A2122BF557}"/>
            </c:ext>
          </c:extLst>
        </c:ser>
        <c:dLbls>
          <c:showLegendKey val="0"/>
          <c:showVal val="0"/>
          <c:showCatName val="0"/>
          <c:showSerName val="0"/>
          <c:showPercent val="0"/>
          <c:showBubbleSize val="0"/>
        </c:dLbls>
        <c:marker val="1"/>
        <c:smooth val="0"/>
        <c:axId val="198351855"/>
        <c:axId val="198361007"/>
      </c:lineChart>
      <c:catAx>
        <c:axId val="198351855"/>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198361007"/>
        <c:crosses val="autoZero"/>
        <c:auto val="1"/>
        <c:lblAlgn val="ctr"/>
        <c:lblOffset val="100"/>
        <c:noMultiLvlLbl val="0"/>
      </c:catAx>
      <c:valAx>
        <c:axId val="198361007"/>
        <c:scaling>
          <c:orientation val="minMax"/>
          <c:max val="35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9835185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manualLayout>
          <c:layoutTarget val="inner"/>
          <c:xMode val="edge"/>
          <c:yMode val="edge"/>
          <c:x val="6.459616610038188E-2"/>
          <c:y val="6.8975469871142336E-2"/>
          <c:w val="0.92203953212124756"/>
          <c:h val="0.73368951262507143"/>
        </c:manualLayout>
      </c:layout>
      <c:lineChart>
        <c:grouping val="standard"/>
        <c:varyColors val="0"/>
        <c:ser>
          <c:idx val="0"/>
          <c:order val="0"/>
          <c:marker>
            <c:symbol val="diamond"/>
            <c:size val="25"/>
          </c:marker>
          <c:dLbls>
            <c:dLbl>
              <c:idx val="1"/>
              <c:layout>
                <c:manualLayout>
                  <c:x val="-4.2200868038664831E-2"/>
                  <c:y val="-0.119925764083720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2A-4312-8FA6-1DFCAFE271C2}"/>
                </c:ext>
              </c:extLst>
            </c:dLbl>
            <c:dLbl>
              <c:idx val="4"/>
              <c:layout>
                <c:manualLayout>
                  <c:x val="-4.5068118238388001E-2"/>
                  <c:y val="-9.88583745065422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2A-4312-8FA6-1DFCAFE271C2}"/>
                </c:ext>
              </c:extLst>
            </c:dLbl>
            <c:dLbl>
              <c:idx val="6"/>
              <c:layout>
                <c:manualLayout>
                  <c:x val="-4.6550340799261777E-2"/>
                  <c:y val="-0.137819816520594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2A-4312-8FA6-1DFCAFE271C2}"/>
                </c:ext>
              </c:extLst>
            </c:dLbl>
            <c:dLbl>
              <c:idx val="8"/>
              <c:layout>
                <c:manualLayout>
                  <c:x val="-4.7528316869986861E-2"/>
                  <c:y val="-0.123265914790078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2A-4312-8FA6-1DFCAFE271C2}"/>
                </c:ext>
              </c:extLst>
            </c:dLbl>
            <c:dLbl>
              <c:idx val="9"/>
              <c:layout>
                <c:manualLayout>
                  <c:x val="-4.2802213786544745E-2"/>
                  <c:y val="-0.129326072489409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2A-4312-8FA6-1DFCAFE271C2}"/>
                </c:ext>
              </c:extLst>
            </c:dLbl>
            <c:dLbl>
              <c:idx val="12"/>
              <c:layout>
                <c:manualLayout>
                  <c:x val="-2.1260432549928869E-2"/>
                  <c:y val="-0.1193027348114308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2A-4312-8FA6-1DFCAFE271C2}"/>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lvl>
                <c:lvl>
                  <c:pt idx="0">
                    <c:v>2021</c:v>
                  </c:pt>
                  <c:pt idx="6">
                    <c:v>2022</c:v>
                  </c:pt>
                </c:lvl>
              </c:multiLvlStrCache>
            </c:multiLvlStrRef>
          </c:cat>
          <c:val>
            <c:numRef>
              <c:f>'Pág-10-Grá-CPP'!$C$26:$C$38</c:f>
              <c:numCache>
                <c:formatCode>#,##0</c:formatCode>
                <c:ptCount val="13"/>
                <c:pt idx="0">
                  <c:v>220866</c:v>
                </c:pt>
                <c:pt idx="1">
                  <c:v>222018</c:v>
                </c:pt>
                <c:pt idx="2">
                  <c:v>222600</c:v>
                </c:pt>
                <c:pt idx="3">
                  <c:v>222959</c:v>
                </c:pt>
                <c:pt idx="4">
                  <c:v>223416</c:v>
                </c:pt>
                <c:pt idx="5">
                  <c:v>222369</c:v>
                </c:pt>
                <c:pt idx="6">
                  <c:v>223507</c:v>
                </c:pt>
                <c:pt idx="7">
                  <c:v>224864</c:v>
                </c:pt>
                <c:pt idx="8">
                  <c:v>225843</c:v>
                </c:pt>
                <c:pt idx="9">
                  <c:v>226111</c:v>
                </c:pt>
                <c:pt idx="10">
                  <c:v>226646</c:v>
                </c:pt>
                <c:pt idx="11">
                  <c:v>226916</c:v>
                </c:pt>
                <c:pt idx="12">
                  <c:v>228254</c:v>
                </c:pt>
              </c:numCache>
            </c:numRef>
          </c:val>
          <c:smooth val="0"/>
          <c:extLst>
            <c:ext xmlns:c16="http://schemas.microsoft.com/office/drawing/2014/chart" uri="{C3380CC4-5D6E-409C-BE32-E72D297353CC}">
              <c16:uniqueId val="{00000003-0C97-42FB-B406-61DCEC911AC4}"/>
            </c:ext>
          </c:extLst>
        </c:ser>
        <c:dLbls>
          <c:showLegendKey val="0"/>
          <c:showVal val="0"/>
          <c:showCatName val="0"/>
          <c:showSerName val="0"/>
          <c:showPercent val="0"/>
          <c:showBubbleSize val="0"/>
        </c:dLbls>
        <c:marker val="1"/>
        <c:smooth val="0"/>
        <c:axId val="198373903"/>
        <c:axId val="198365167"/>
      </c:lineChart>
      <c:catAx>
        <c:axId val="198373903"/>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198365167"/>
        <c:crosses val="autoZero"/>
        <c:auto val="1"/>
        <c:lblAlgn val="ctr"/>
        <c:lblOffset val="100"/>
        <c:noMultiLvlLbl val="0"/>
      </c:catAx>
      <c:valAx>
        <c:axId val="198365167"/>
        <c:scaling>
          <c:orientation val="minMax"/>
          <c:max val="232000"/>
          <c:min val="216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9837390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8671616076002308E-2"/>
                  <c:y val="5.52228259015772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72-408F-BB35-3DD5BB82AA1C}"/>
                </c:ext>
              </c:extLst>
            </c:dLbl>
            <c:dLbl>
              <c:idx val="1"/>
              <c:layout>
                <c:manualLayout>
                  <c:x val="-3.7587564806033008E-2"/>
                  <c:y val="7.05571334262849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72-408F-BB35-3DD5BB82AA1C}"/>
                </c:ext>
              </c:extLst>
            </c:dLbl>
            <c:dLbl>
              <c:idx val="2"/>
              <c:layout>
                <c:manualLayout>
                  <c:x val="-3.6842596928778261E-2"/>
                  <c:y val="7.05571334262850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72-408F-BB35-3DD5BB82AA1C}"/>
                </c:ext>
              </c:extLst>
            </c:dLbl>
            <c:dLbl>
              <c:idx val="3"/>
              <c:layout>
                <c:manualLayout>
                  <c:x val="-3.6931548317107148E-2"/>
                  <c:y val="7.4390710307461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72-408F-BB35-3DD5BB82AA1C}"/>
                </c:ext>
              </c:extLst>
            </c:dLbl>
            <c:dLbl>
              <c:idx val="4"/>
              <c:layout>
                <c:manualLayout>
                  <c:x val="-4.0022609061537463E-2"/>
                  <c:y val="5.90564027827542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72-408F-BB35-3DD5BB82AA1C}"/>
                </c:ext>
              </c:extLst>
            </c:dLbl>
            <c:dLbl>
              <c:idx val="5"/>
              <c:layout>
                <c:manualLayout>
                  <c:x val="-3.6659090915060269E-2"/>
                  <c:y val="6.2889979663931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72-408F-BB35-3DD5BB82AA1C}"/>
                </c:ext>
              </c:extLst>
            </c:dLbl>
            <c:dLbl>
              <c:idx val="6"/>
              <c:layout>
                <c:manualLayout>
                  <c:x val="-3.8604902534755611E-2"/>
                  <c:y val="6.2889979663931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72-408F-BB35-3DD5BB82AA1C}"/>
                </c:ext>
              </c:extLst>
            </c:dLbl>
            <c:dLbl>
              <c:idx val="7"/>
              <c:layout>
                <c:manualLayout>
                  <c:x val="-3.4424187283295986E-2"/>
                  <c:y val="6.2889979663931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72-408F-BB35-3DD5BB82AA1C}"/>
                </c:ext>
              </c:extLst>
            </c:dLbl>
            <c:dLbl>
              <c:idx val="8"/>
              <c:layout>
                <c:manualLayout>
                  <c:x val="-3.4980133460351712E-2"/>
                  <c:y val="5.52228259015772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72-408F-BB35-3DD5BB82AA1C}"/>
                </c:ext>
              </c:extLst>
            </c:dLbl>
            <c:dLbl>
              <c:idx val="9"/>
              <c:layout>
                <c:manualLayout>
                  <c:x val="-3.5185877321151977E-2"/>
                  <c:y val="5.52228259015772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72-408F-BB35-3DD5BB82AA1C}"/>
                </c:ext>
              </c:extLst>
            </c:dLbl>
            <c:dLbl>
              <c:idx val="10"/>
              <c:layout>
                <c:manualLayout>
                  <c:x val="-3.8654981465980162E-2"/>
                  <c:y val="5.90564027827542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72-408F-BB35-3DD5BB82AA1C}"/>
                </c:ext>
              </c:extLst>
            </c:dLbl>
            <c:dLbl>
              <c:idx val="11"/>
              <c:layout>
                <c:manualLayout>
                  <c:x val="-3.6859231538800358E-2"/>
                  <c:y val="5.90564027827542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72-408F-BB35-3DD5BB82AA1C}"/>
                </c:ext>
              </c:extLst>
            </c:dLbl>
            <c:dLbl>
              <c:idx val="12"/>
              <c:layout>
                <c:manualLayout>
                  <c:x val="-2.4990174636264715E-2"/>
                  <c:y val="5.90564027827542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72-408F-BB35-3DD5BB82AA1C}"/>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81762</c:v>
                </c:pt>
                <c:pt idx="1">
                  <c:v>82356</c:v>
                </c:pt>
                <c:pt idx="2">
                  <c:v>82420</c:v>
                </c:pt>
                <c:pt idx="3">
                  <c:v>82607</c:v>
                </c:pt>
                <c:pt idx="4">
                  <c:v>80174</c:v>
                </c:pt>
                <c:pt idx="5">
                  <c:v>79510</c:v>
                </c:pt>
                <c:pt idx="6">
                  <c:v>80059</c:v>
                </c:pt>
                <c:pt idx="7">
                  <c:v>81218</c:v>
                </c:pt>
                <c:pt idx="8">
                  <c:v>79415</c:v>
                </c:pt>
                <c:pt idx="9">
                  <c:v>79718</c:v>
                </c:pt>
                <c:pt idx="10">
                  <c:v>79664</c:v>
                </c:pt>
                <c:pt idx="11">
                  <c:v>79260</c:v>
                </c:pt>
                <c:pt idx="12">
                  <c:v>79824</c:v>
                </c:pt>
              </c:numCache>
            </c:numRef>
          </c:val>
          <c:smooth val="0"/>
          <c:extLst>
            <c:ext xmlns:c16="http://schemas.microsoft.com/office/drawing/2014/chart" uri="{C3380CC4-5D6E-409C-BE32-E72D297353CC}">
              <c16:uniqueId val="{00000001-7061-4BB9-9D3D-445667707CFF}"/>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7765467582690879E-2"/>
                  <c:y val="-8.27859418207920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C72-408F-BB35-3DD5BB82AA1C}"/>
                </c:ext>
              </c:extLst>
            </c:dLbl>
            <c:dLbl>
              <c:idx val="1"/>
              <c:layout>
                <c:manualLayout>
                  <c:x val="-3.7270631709821679E-2"/>
                  <c:y val="-7.89523649396151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C72-408F-BB35-3DD5BB82AA1C}"/>
                </c:ext>
              </c:extLst>
            </c:dLbl>
            <c:dLbl>
              <c:idx val="2"/>
              <c:layout>
                <c:manualLayout>
                  <c:x val="-3.5436009325537518E-2"/>
                  <c:y val="-7.8952364939615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C72-408F-BB35-3DD5BB82AA1C}"/>
                </c:ext>
              </c:extLst>
            </c:dLbl>
            <c:dLbl>
              <c:idx val="3"/>
              <c:layout>
                <c:manualLayout>
                  <c:x val="-3.6242175057557981E-2"/>
                  <c:y val="-7.511878805843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C72-408F-BB35-3DD5BB82AA1C}"/>
                </c:ext>
              </c:extLst>
            </c:dLbl>
            <c:dLbl>
              <c:idx val="4"/>
              <c:layout>
                <c:manualLayout>
                  <c:x val="-3.8121273136006585E-2"/>
                  <c:y val="-7.511878805843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C72-408F-BB35-3DD5BB82AA1C}"/>
                </c:ext>
              </c:extLst>
            </c:dLbl>
            <c:dLbl>
              <c:idx val="5"/>
              <c:layout>
                <c:manualLayout>
                  <c:x val="-3.8721695007226865E-2"/>
                  <c:y val="-8.27859418207920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72-408F-BB35-3DD5BB82AA1C}"/>
                </c:ext>
              </c:extLst>
            </c:dLbl>
            <c:dLbl>
              <c:idx val="6"/>
              <c:layout>
                <c:manualLayout>
                  <c:x val="-3.7409662029375228E-2"/>
                  <c:y val="-7.89523649396151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72-408F-BB35-3DD5BB82AA1C}"/>
                </c:ext>
              </c:extLst>
            </c:dLbl>
            <c:dLbl>
              <c:idx val="7"/>
              <c:layout>
                <c:manualLayout>
                  <c:x val="-3.7176164635011784E-2"/>
                  <c:y val="-7.1285211177261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72-408F-BB35-3DD5BB82AA1C}"/>
                </c:ext>
              </c:extLst>
            </c:dLbl>
            <c:dLbl>
              <c:idx val="8"/>
              <c:layout>
                <c:manualLayout>
                  <c:x val="-3.6964905087730413E-2"/>
                  <c:y val="-7.12852111772613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72-408F-BB35-3DD5BB82AA1C}"/>
                </c:ext>
              </c:extLst>
            </c:dLbl>
            <c:dLbl>
              <c:idx val="9"/>
              <c:layout>
                <c:manualLayout>
                  <c:x val="-3.5391533631373095E-2"/>
                  <c:y val="-7.12852111772613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72-408F-BB35-3DD5BB82AA1C}"/>
                </c:ext>
              </c:extLst>
            </c:dLbl>
            <c:dLbl>
              <c:idx val="10"/>
              <c:layout>
                <c:manualLayout>
                  <c:x val="-3.9183086558893819E-2"/>
                  <c:y val="-6.361805741490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72-408F-BB35-3DD5BB82AA1C}"/>
                </c:ext>
              </c:extLst>
            </c:dLbl>
            <c:dLbl>
              <c:idx val="11"/>
              <c:layout>
                <c:manualLayout>
                  <c:x val="-3.7248393862739426E-2"/>
                  <c:y val="-6.745163429608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72-408F-BB35-3DD5BB82AA1C}"/>
                </c:ext>
              </c:extLst>
            </c:dLbl>
            <c:dLbl>
              <c:idx val="12"/>
              <c:layout>
                <c:manualLayout>
                  <c:x val="-2.6780321326384433E-2"/>
                  <c:y val="-6.361805741490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72-408F-BB35-3DD5BB82AA1C}"/>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lvl>
                <c:lvl>
                  <c:pt idx="0">
                    <c:v>192,525</c:v>
                  </c:pt>
                  <c:pt idx="1">
                    <c:v>193,580</c:v>
                  </c:pt>
                  <c:pt idx="2">
                    <c:v>194,006</c:v>
                  </c:pt>
                  <c:pt idx="3">
                    <c:v>194,336</c:v>
                  </c:pt>
                  <c:pt idx="4">
                    <c:v>194,711</c:v>
                  </c:pt>
                  <c:pt idx="5">
                    <c:v>193,717</c:v>
                  </c:pt>
                  <c:pt idx="6">
                    <c:v>194,680</c:v>
                  </c:pt>
                  <c:pt idx="7">
                    <c:v>196,012</c:v>
                  </c:pt>
                  <c:pt idx="8">
                    <c:v>196,849</c:v>
                  </c:pt>
                  <c:pt idx="9">
                    <c:v>197,028</c:v>
                  </c:pt>
                  <c:pt idx="10">
                    <c:v>197,417</c:v>
                  </c:pt>
                  <c:pt idx="11">
                    <c:v>197,734</c:v>
                  </c:pt>
                  <c:pt idx="12">
                    <c:v>198,847</c:v>
                  </c:pt>
                </c:lvl>
              </c:multiLvlStrCache>
            </c:multiLvlStrRef>
          </c:cat>
          <c:val>
            <c:numRef>
              <c:f>'Pág-11-Grá-CPP'!$B$8:$B$20</c:f>
              <c:numCache>
                <c:formatCode>#,##0</c:formatCode>
                <c:ptCount val="13"/>
                <c:pt idx="0">
                  <c:v>110763</c:v>
                </c:pt>
                <c:pt idx="1">
                  <c:v>111224</c:v>
                </c:pt>
                <c:pt idx="2">
                  <c:v>111586</c:v>
                </c:pt>
                <c:pt idx="3">
                  <c:v>111729</c:v>
                </c:pt>
                <c:pt idx="4">
                  <c:v>114537</c:v>
                </c:pt>
                <c:pt idx="5">
                  <c:v>114207</c:v>
                </c:pt>
                <c:pt idx="6">
                  <c:v>114621</c:v>
                </c:pt>
                <c:pt idx="7">
                  <c:v>114794</c:v>
                </c:pt>
                <c:pt idx="8">
                  <c:v>117434</c:v>
                </c:pt>
                <c:pt idx="9">
                  <c:v>117310</c:v>
                </c:pt>
                <c:pt idx="10">
                  <c:v>117753</c:v>
                </c:pt>
                <c:pt idx="11">
                  <c:v>118474</c:v>
                </c:pt>
                <c:pt idx="12">
                  <c:v>119023</c:v>
                </c:pt>
              </c:numCache>
            </c:numRef>
          </c:val>
          <c:smooth val="0"/>
          <c:extLst>
            <c:ext xmlns:c16="http://schemas.microsoft.com/office/drawing/2014/chart" uri="{C3380CC4-5D6E-409C-BE32-E72D297353CC}">
              <c16:uniqueId val="{00000002-7061-4BB9-9D3D-445667707CFF}"/>
            </c:ext>
          </c:extLst>
        </c:ser>
        <c:dLbls>
          <c:showLegendKey val="0"/>
          <c:showVal val="0"/>
          <c:showCatName val="0"/>
          <c:showSerName val="0"/>
          <c:showPercent val="0"/>
          <c:showBubbleSize val="0"/>
        </c:dLbls>
        <c:marker val="1"/>
        <c:smooth val="0"/>
        <c:axId val="519083055"/>
        <c:axId val="519098447"/>
      </c:lineChart>
      <c:catAx>
        <c:axId val="519083055"/>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519098447"/>
        <c:crosses val="autoZero"/>
        <c:auto val="1"/>
        <c:lblAlgn val="ctr"/>
        <c:lblOffset val="100"/>
        <c:noMultiLvlLbl val="0"/>
      </c:catAx>
      <c:valAx>
        <c:axId val="519098447"/>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519083055"/>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0"/>
              <c:layout>
                <c:manualLayout>
                  <c:x val="-3.7704269727925191E-2"/>
                  <c:y val="6.5675517045850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D9-4424-AD09-6036F87934AF}"/>
                </c:ext>
              </c:extLst>
            </c:dLbl>
            <c:dLbl>
              <c:idx val="1"/>
              <c:layout>
                <c:manualLayout>
                  <c:x val="-3.5402652554914149E-2"/>
                  <c:y val="6.98868252373420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D9-4424-AD09-6036F87934AF}"/>
                </c:ext>
              </c:extLst>
            </c:dLbl>
            <c:dLbl>
              <c:idx val="2"/>
              <c:layout>
                <c:manualLayout>
                  <c:x val="-3.5908607351324451E-2"/>
                  <c:y val="6.14642088543583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D9-4424-AD09-6036F87934AF}"/>
                </c:ext>
              </c:extLst>
            </c:dLbl>
            <c:dLbl>
              <c:idx val="3"/>
              <c:layout>
                <c:manualLayout>
                  <c:x val="-3.5308185480104178E-2"/>
                  <c:y val="6.56755170458501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D9-4424-AD09-6036F87934AF}"/>
                </c:ext>
              </c:extLst>
            </c:dLbl>
            <c:dLbl>
              <c:idx val="4"/>
              <c:layout>
                <c:manualLayout>
                  <c:x val="-3.4613208983494917E-2"/>
                  <c:y val="7.40981334288337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D9-4424-AD09-6036F87934AF}"/>
                </c:ext>
              </c:extLst>
            </c:dLbl>
            <c:dLbl>
              <c:idx val="5"/>
              <c:layout>
                <c:manualLayout>
                  <c:x val="-3.5575039645091046E-2"/>
                  <c:y val="7.8309441620325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D9-4424-AD09-6036F87934AF}"/>
                </c:ext>
              </c:extLst>
            </c:dLbl>
            <c:dLbl>
              <c:idx val="6"/>
              <c:layout>
                <c:manualLayout>
                  <c:x val="-3.4913419919105015E-2"/>
                  <c:y val="7.8309441620325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D9-4424-AD09-6036F87934AF}"/>
                </c:ext>
              </c:extLst>
            </c:dLbl>
            <c:dLbl>
              <c:idx val="7"/>
              <c:layout>
                <c:manualLayout>
                  <c:x val="-3.385712218269897E-2"/>
                  <c:y val="7.4098133428833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D9-4424-AD09-6036F87934AF}"/>
                </c:ext>
              </c:extLst>
            </c:dLbl>
            <c:dLbl>
              <c:idx val="8"/>
              <c:layout>
                <c:manualLayout>
                  <c:x val="-3.385712218269897E-2"/>
                  <c:y val="6.98868252373420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D9-4424-AD09-6036F87934AF}"/>
                </c:ext>
              </c:extLst>
            </c:dLbl>
            <c:dLbl>
              <c:idx val="9"/>
              <c:layout>
                <c:manualLayout>
                  <c:x val="-3.5319304403645294E-2"/>
                  <c:y val="7.8309441620325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D9-4424-AD09-6036F87934AF}"/>
                </c:ext>
              </c:extLst>
            </c:dLbl>
            <c:dLbl>
              <c:idx val="10"/>
              <c:layout>
                <c:manualLayout>
                  <c:x val="-3.4913419919105015E-2"/>
                  <c:y val="7.8309441620325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D9-4424-AD09-6036F87934AF}"/>
                </c:ext>
              </c:extLst>
            </c:dLbl>
            <c:dLbl>
              <c:idx val="11"/>
              <c:layout>
                <c:manualLayout>
                  <c:x val="-3.4852309614918406E-2"/>
                  <c:y val="7.8309441620325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D9-4424-AD09-6036F87934AF}"/>
                </c:ext>
              </c:extLst>
            </c:dLbl>
            <c:dLbl>
              <c:idx val="12"/>
              <c:layout>
                <c:manualLayout>
                  <c:x val="-2.8652152706770774E-2"/>
                  <c:y val="6.98868252373420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D9-4424-AD09-6036F87934AF}"/>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12682</c:v>
                </c:pt>
                <c:pt idx="1">
                  <c:v>12863</c:v>
                </c:pt>
                <c:pt idx="2">
                  <c:v>13004</c:v>
                </c:pt>
                <c:pt idx="3">
                  <c:v>13073</c:v>
                </c:pt>
                <c:pt idx="4">
                  <c:v>13081</c:v>
                </c:pt>
                <c:pt idx="5">
                  <c:v>13064</c:v>
                </c:pt>
                <c:pt idx="6">
                  <c:v>13254</c:v>
                </c:pt>
                <c:pt idx="7">
                  <c:v>13321</c:v>
                </c:pt>
                <c:pt idx="8">
                  <c:v>13321</c:v>
                </c:pt>
                <c:pt idx="9">
                  <c:v>13398</c:v>
                </c:pt>
                <c:pt idx="10">
                  <c:v>13524</c:v>
                </c:pt>
                <c:pt idx="11">
                  <c:v>13335</c:v>
                </c:pt>
                <c:pt idx="12">
                  <c:v>12971</c:v>
                </c:pt>
              </c:numCache>
            </c:numRef>
          </c:val>
          <c:smooth val="0"/>
          <c:extLst>
            <c:ext xmlns:c16="http://schemas.microsoft.com/office/drawing/2014/chart" uri="{C3380CC4-5D6E-409C-BE32-E72D297353CC}">
              <c16:uniqueId val="{00000003-9C6E-4A7F-BEA2-807DD4B4F5D4}"/>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dLbl>
              <c:idx val="0"/>
              <c:layout>
                <c:manualLayout>
                  <c:x val="-3.5308185480104178E-2"/>
                  <c:y val="-0.1372674247021411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CD9-4424-AD09-6036F87934AF}"/>
                </c:ext>
              </c:extLst>
            </c:dLbl>
            <c:dLbl>
              <c:idx val="1"/>
              <c:layout>
                <c:manualLayout>
                  <c:x val="-3.3729298337265665E-2"/>
                  <c:y val="-0.13305611651064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CD9-4424-AD09-6036F87934AF}"/>
                </c:ext>
              </c:extLst>
            </c:dLbl>
            <c:dLbl>
              <c:idx val="2"/>
              <c:layout>
                <c:manualLayout>
                  <c:x val="-3.56417531863377E-2"/>
                  <c:y val="-0.13305611651064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CD9-4424-AD09-6036F87934AF}"/>
                </c:ext>
              </c:extLst>
            </c:dLbl>
            <c:dLbl>
              <c:idx val="3"/>
              <c:layout>
                <c:manualLayout>
                  <c:x val="-3.5458247172619715E-2"/>
                  <c:y val="-0.141478732893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CD9-4424-AD09-6036F87934AF}"/>
                </c:ext>
              </c:extLst>
            </c:dLbl>
            <c:dLbl>
              <c:idx val="4"/>
              <c:layout>
                <c:manualLayout>
                  <c:x val="-3.2906497995223105E-2"/>
                  <c:y val="-0.137267424702141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CD9-4424-AD09-6036F87934AF}"/>
                </c:ext>
              </c:extLst>
            </c:dLbl>
            <c:dLbl>
              <c:idx val="5"/>
              <c:layout>
                <c:manualLayout>
                  <c:x val="-3.2111451186743724E-2"/>
                  <c:y val="-0.13305611651064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CD9-4424-AD09-6036F87934AF}"/>
                </c:ext>
              </c:extLst>
            </c:dLbl>
            <c:dLbl>
              <c:idx val="6"/>
              <c:layout>
                <c:manualLayout>
                  <c:x val="-3.3701457253123346E-2"/>
                  <c:y val="-0.1372674247021411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CD9-4424-AD09-6036F87934AF}"/>
                </c:ext>
              </c:extLst>
            </c:dLbl>
            <c:dLbl>
              <c:idx val="7"/>
              <c:layout>
                <c:manualLayout>
                  <c:x val="-3.3834884335616738E-2"/>
                  <c:y val="-0.1372674247021411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CD9-4424-AD09-6036F87934AF}"/>
                </c:ext>
              </c:extLst>
            </c:dLbl>
            <c:dLbl>
              <c:idx val="8"/>
              <c:layout>
                <c:manualLayout>
                  <c:x val="-3.5002371307433944E-2"/>
                  <c:y val="-0.13305611651064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CD9-4424-AD09-6036F87934AF}"/>
                </c:ext>
              </c:extLst>
            </c:dLbl>
            <c:dLbl>
              <c:idx val="9"/>
              <c:layout>
                <c:manualLayout>
                  <c:x val="-3.5380414707831979E-2"/>
                  <c:y val="-0.1414787328936329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CD9-4424-AD09-6036F87934AF}"/>
                </c:ext>
              </c:extLst>
            </c:dLbl>
            <c:dLbl>
              <c:idx val="10"/>
              <c:layout>
                <c:manualLayout>
                  <c:x val="-3.5363780097809758E-2"/>
                  <c:y val="-0.1372674247021411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CD9-4424-AD09-6036F87934AF}"/>
                </c:ext>
              </c:extLst>
            </c:dLbl>
            <c:dLbl>
              <c:idx val="11"/>
              <c:layout>
                <c:manualLayout>
                  <c:x val="-3.5052450238658502E-2"/>
                  <c:y val="-0.137267424702141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CD9-4424-AD09-6036F87934AF}"/>
                </c:ext>
              </c:extLst>
            </c:dLbl>
            <c:dLbl>
              <c:idx val="12"/>
              <c:layout>
                <c:manualLayout>
                  <c:x val="-2.741243650722568E-2"/>
                  <c:y val="-0.120422191936173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CD9-4424-AD09-6036F87934AF}"/>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'Pág-11-Grá-CPP'!$H$8:$I$20</c:f>
              <c:multiLvlStrCache>
                <c:ptCount val="13"/>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lvl>
                <c:lvl>
                  <c:pt idx="0">
                    <c:v>28,341</c:v>
                  </c:pt>
                  <c:pt idx="1">
                    <c:v>28,438</c:v>
                  </c:pt>
                  <c:pt idx="2">
                    <c:v>28,594</c:v>
                  </c:pt>
                  <c:pt idx="3">
                    <c:v>28,623</c:v>
                  </c:pt>
                  <c:pt idx="4">
                    <c:v>28,705</c:v>
                  </c:pt>
                  <c:pt idx="5">
                    <c:v>28,652</c:v>
                  </c:pt>
                  <c:pt idx="6">
                    <c:v>28,827</c:v>
                  </c:pt>
                  <c:pt idx="7">
                    <c:v>28,852</c:v>
                  </c:pt>
                  <c:pt idx="8">
                    <c:v>28,994</c:v>
                  </c:pt>
                  <c:pt idx="9">
                    <c:v>29,083</c:v>
                  </c:pt>
                  <c:pt idx="10">
                    <c:v>29,229</c:v>
                  </c:pt>
                  <c:pt idx="11">
                    <c:v>29,182</c:v>
                  </c:pt>
                  <c:pt idx="12">
                    <c:v>29,407</c:v>
                  </c:pt>
                </c:lvl>
              </c:multiLvlStrCache>
            </c:multiLvlStrRef>
          </c:cat>
          <c:val>
            <c:numRef>
              <c:f>'Pág-11-Grá-CPP'!$G$8:$G$20</c:f>
              <c:numCache>
                <c:formatCode>#,##0</c:formatCode>
                <c:ptCount val="13"/>
                <c:pt idx="0">
                  <c:v>15659</c:v>
                </c:pt>
                <c:pt idx="1">
                  <c:v>15575</c:v>
                </c:pt>
                <c:pt idx="2">
                  <c:v>15590</c:v>
                </c:pt>
                <c:pt idx="3">
                  <c:v>15550</c:v>
                </c:pt>
                <c:pt idx="4">
                  <c:v>15624</c:v>
                </c:pt>
                <c:pt idx="5">
                  <c:v>15588</c:v>
                </c:pt>
                <c:pt idx="6">
                  <c:v>15573</c:v>
                </c:pt>
                <c:pt idx="7">
                  <c:v>15531</c:v>
                </c:pt>
                <c:pt idx="8">
                  <c:v>15673</c:v>
                </c:pt>
                <c:pt idx="9">
                  <c:v>15685</c:v>
                </c:pt>
                <c:pt idx="10">
                  <c:v>15705</c:v>
                </c:pt>
                <c:pt idx="11">
                  <c:v>15847</c:v>
                </c:pt>
                <c:pt idx="12">
                  <c:v>16436</c:v>
                </c:pt>
              </c:numCache>
            </c:numRef>
          </c:val>
          <c:smooth val="0"/>
          <c:extLst>
            <c:ext xmlns:c16="http://schemas.microsoft.com/office/drawing/2014/chart" uri="{C3380CC4-5D6E-409C-BE32-E72D297353CC}">
              <c16:uniqueId val="{00000004-9C6E-4A7F-BEA2-807DD4B4F5D4}"/>
            </c:ext>
          </c:extLst>
        </c:ser>
        <c:dLbls>
          <c:showLegendKey val="0"/>
          <c:showVal val="0"/>
          <c:showCatName val="0"/>
          <c:showSerName val="0"/>
          <c:showPercent val="0"/>
          <c:showBubbleSize val="0"/>
        </c:dLbls>
        <c:marker val="1"/>
        <c:smooth val="0"/>
        <c:axId val="519112591"/>
        <c:axId val="519110095"/>
      </c:lineChart>
      <c:catAx>
        <c:axId val="519112591"/>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519110095"/>
        <c:crosses val="autoZero"/>
        <c:auto val="1"/>
        <c:lblAlgn val="ctr"/>
        <c:lblOffset val="100"/>
        <c:noMultiLvlLbl val="0"/>
      </c:catAx>
      <c:valAx>
        <c:axId val="519110095"/>
        <c:scaling>
          <c:orientation val="minMax"/>
          <c:max val="29000"/>
          <c:min val="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519112591"/>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xMode val="edge"/>
          <c:yMode val="edge"/>
          <c:x val="0.12138728323699421"/>
          <c:y val="0.18205128205128204"/>
          <c:w val="0.77167630057803471"/>
          <c:h val="0.75384615384615372"/>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D976-45C1-9BD9-B252AABDC54D}"/>
              </c:ext>
            </c:extLst>
          </c:dPt>
          <c:dPt>
            <c:idx val="1"/>
            <c:bubble3D val="0"/>
            <c:spPr>
              <a:solidFill>
                <a:srgbClr val="FF0000"/>
              </a:solidFill>
            </c:spPr>
            <c:extLst>
              <c:ext xmlns:c16="http://schemas.microsoft.com/office/drawing/2014/chart" uri="{C3380CC4-5D6E-409C-BE32-E72D297353CC}">
                <c16:uniqueId val="{00000003-D976-45C1-9BD9-B252AABDC54D}"/>
              </c:ext>
            </c:extLst>
          </c:dPt>
          <c:dPt>
            <c:idx val="2"/>
            <c:bubble3D val="0"/>
            <c:spPr>
              <a:solidFill>
                <a:srgbClr val="FFC000"/>
              </a:solidFill>
            </c:spPr>
            <c:extLst>
              <c:ext xmlns:c16="http://schemas.microsoft.com/office/drawing/2014/chart" uri="{C3380CC4-5D6E-409C-BE32-E72D297353CC}">
                <c16:uniqueId val="{00000004-D976-45C1-9BD9-B252AABDC54D}"/>
              </c:ext>
            </c:extLst>
          </c:dPt>
          <c:dLbls>
            <c:dLbl>
              <c:idx val="0"/>
              <c:layout>
                <c:manualLayout>
                  <c:x val="-8.1714689988654027E-2"/>
                  <c:y val="6.236705793033411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D976-45C1-9BD9-B252AABDC54D}"/>
                </c:ext>
              </c:extLst>
            </c:dLbl>
            <c:dLbl>
              <c:idx val="1"/>
              <c:layout>
                <c:manualLayout>
                  <c:x val="-4.889984073517465E-2"/>
                  <c:y val="-0.1181976089432394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976-45C1-9BD9-B252AABDC54D}"/>
                </c:ext>
              </c:extLst>
            </c:dLbl>
            <c:dLbl>
              <c:idx val="2"/>
              <c:layout>
                <c:manualLayout>
                  <c:x val="0.18428611124304511"/>
                  <c:y val="-0.1345355251575589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976-45C1-9BD9-B252AABDC54D}"/>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259</c:v>
                </c:pt>
                <c:pt idx="1">
                  <c:v>14</c:v>
                </c:pt>
                <c:pt idx="2">
                  <c:v>13</c:v>
                </c:pt>
              </c:numCache>
            </c:numRef>
          </c:val>
          <c:extLst>
            <c:ext xmlns:c16="http://schemas.microsoft.com/office/drawing/2014/chart" uri="{C3380CC4-5D6E-409C-BE32-E72D297353CC}">
              <c16:uniqueId val="{00000001-D976-45C1-9BD9-B252AABDC54D}"/>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0070C0"/>
            </a:solidFill>
          </c:spPr>
          <c:invertIfNegative val="0"/>
          <c:dPt>
            <c:idx val="0"/>
            <c:invertIfNegative val="0"/>
            <c:bubble3D val="0"/>
            <c:spPr>
              <a:solidFill>
                <a:srgbClr val="FF0000"/>
              </a:solidFill>
            </c:spPr>
            <c:extLst>
              <c:ext xmlns:c16="http://schemas.microsoft.com/office/drawing/2014/chart" uri="{C3380CC4-5D6E-409C-BE32-E72D297353CC}">
                <c16:uniqueId val="{00000000-7ADE-48FD-8F20-5AC845832224}"/>
              </c:ext>
            </c:extLst>
          </c:dPt>
          <c:dPt>
            <c:idx val="1"/>
            <c:invertIfNegative val="0"/>
            <c:bubble3D val="0"/>
            <c:spPr>
              <a:solidFill>
                <a:srgbClr val="FF0000"/>
              </a:solidFill>
            </c:spPr>
            <c:extLst>
              <c:ext xmlns:c16="http://schemas.microsoft.com/office/drawing/2014/chart" uri="{C3380CC4-5D6E-409C-BE32-E72D297353CC}">
                <c16:uniqueId val="{00000001-7ADE-48FD-8F20-5AC845832224}"/>
              </c:ext>
            </c:extLst>
          </c:dPt>
          <c:dPt>
            <c:idx val="2"/>
            <c:invertIfNegative val="0"/>
            <c:bubble3D val="0"/>
            <c:spPr>
              <a:solidFill>
                <a:srgbClr val="FF0000"/>
              </a:solidFill>
            </c:spPr>
            <c:extLst>
              <c:ext xmlns:c16="http://schemas.microsoft.com/office/drawing/2014/chart" uri="{C3380CC4-5D6E-409C-BE32-E72D297353CC}">
                <c16:uniqueId val="{00000002-7ADE-48FD-8F20-5AC845832224}"/>
              </c:ext>
            </c:extLst>
          </c:dPt>
          <c:dPt>
            <c:idx val="3"/>
            <c:invertIfNegative val="0"/>
            <c:bubble3D val="0"/>
            <c:spPr>
              <a:solidFill>
                <a:srgbClr val="FF0000"/>
              </a:solidFill>
            </c:spPr>
            <c:extLst>
              <c:ext xmlns:c16="http://schemas.microsoft.com/office/drawing/2014/chart" uri="{C3380CC4-5D6E-409C-BE32-E72D297353CC}">
                <c16:uniqueId val="{00000003-7ADE-48FD-8F20-5AC845832224}"/>
              </c:ext>
            </c:extLst>
          </c:dPt>
          <c:dPt>
            <c:idx val="4"/>
            <c:invertIfNegative val="0"/>
            <c:bubble3D val="0"/>
            <c:spPr>
              <a:solidFill>
                <a:srgbClr val="FF0000"/>
              </a:solidFill>
            </c:spPr>
            <c:extLst>
              <c:ext xmlns:c16="http://schemas.microsoft.com/office/drawing/2014/chart" uri="{C3380CC4-5D6E-409C-BE32-E72D297353CC}">
                <c16:uniqueId val="{00000004-7ADE-48FD-8F20-5AC845832224}"/>
              </c:ext>
            </c:extLst>
          </c:dPt>
          <c:dPt>
            <c:idx val="5"/>
            <c:invertIfNegative val="0"/>
            <c:bubble3D val="0"/>
            <c:spPr>
              <a:solidFill>
                <a:srgbClr val="FF0000"/>
              </a:solidFill>
            </c:spPr>
            <c:extLst>
              <c:ext xmlns:c16="http://schemas.microsoft.com/office/drawing/2014/chart" uri="{C3380CC4-5D6E-409C-BE32-E72D297353CC}">
                <c16:uniqueId val="{00000005-7ADE-48FD-8F20-5AC845832224}"/>
              </c:ext>
            </c:extLst>
          </c:dPt>
          <c:dPt>
            <c:idx val="6"/>
            <c:invertIfNegative val="0"/>
            <c:bubble3D val="0"/>
            <c:spPr>
              <a:solidFill>
                <a:srgbClr val="FF0000"/>
              </a:solidFill>
            </c:spPr>
            <c:extLst>
              <c:ext xmlns:c16="http://schemas.microsoft.com/office/drawing/2014/chart" uri="{C3380CC4-5D6E-409C-BE32-E72D297353CC}">
                <c16:uniqueId val="{00000006-7ADE-48FD-8F20-5AC845832224}"/>
              </c:ext>
            </c:extLst>
          </c:dPt>
          <c:dPt>
            <c:idx val="7"/>
            <c:invertIfNegative val="0"/>
            <c:bubble3D val="0"/>
            <c:spPr>
              <a:solidFill>
                <a:srgbClr val="FF0000"/>
              </a:solidFill>
            </c:spPr>
            <c:extLst>
              <c:ext xmlns:c16="http://schemas.microsoft.com/office/drawing/2014/chart" uri="{C3380CC4-5D6E-409C-BE32-E72D297353CC}">
                <c16:uniqueId val="{00000007-7ADE-48FD-8F20-5AC845832224}"/>
              </c:ext>
            </c:extLst>
          </c:dPt>
          <c:dPt>
            <c:idx val="8"/>
            <c:invertIfNegative val="0"/>
            <c:bubble3D val="0"/>
            <c:spPr>
              <a:solidFill>
                <a:srgbClr val="FF0000"/>
              </a:solidFill>
            </c:spPr>
            <c:extLst>
              <c:ext xmlns:c16="http://schemas.microsoft.com/office/drawing/2014/chart" uri="{C3380CC4-5D6E-409C-BE32-E72D297353CC}">
                <c16:uniqueId val="{00000008-7ADE-48FD-8F20-5AC845832224}"/>
              </c:ext>
            </c:extLst>
          </c:dPt>
          <c:dPt>
            <c:idx val="9"/>
            <c:invertIfNegative val="0"/>
            <c:bubble3D val="0"/>
            <c:spPr>
              <a:solidFill>
                <a:srgbClr val="FF0000"/>
              </a:solidFill>
            </c:spPr>
            <c:extLst>
              <c:ext xmlns:c16="http://schemas.microsoft.com/office/drawing/2014/chart" uri="{C3380CC4-5D6E-409C-BE32-E72D297353CC}">
                <c16:uniqueId val="{00000009-7ADE-48FD-8F20-5AC845832224}"/>
              </c:ext>
            </c:extLst>
          </c:dPt>
          <c:dPt>
            <c:idx val="10"/>
            <c:invertIfNegative val="0"/>
            <c:bubble3D val="0"/>
            <c:spPr>
              <a:solidFill>
                <a:srgbClr val="FF0000"/>
              </a:solidFill>
            </c:spPr>
            <c:extLst>
              <c:ext xmlns:c16="http://schemas.microsoft.com/office/drawing/2014/chart" uri="{C3380CC4-5D6E-409C-BE32-E72D297353CC}">
                <c16:uniqueId val="{0000000A-7ADE-48FD-8F20-5AC845832224}"/>
              </c:ext>
            </c:extLst>
          </c:dPt>
          <c:dPt>
            <c:idx val="11"/>
            <c:invertIfNegative val="0"/>
            <c:bubble3D val="0"/>
            <c:spPr>
              <a:solidFill>
                <a:srgbClr val="FF0000"/>
              </a:solidFill>
            </c:spPr>
            <c:extLst>
              <c:ext xmlns:c16="http://schemas.microsoft.com/office/drawing/2014/chart" uri="{C3380CC4-5D6E-409C-BE32-E72D297353CC}">
                <c16:uniqueId val="{0000000B-7ADE-48FD-8F20-5AC845832224}"/>
              </c:ext>
            </c:extLst>
          </c:dPt>
          <c:dPt>
            <c:idx val="12"/>
            <c:invertIfNegative val="0"/>
            <c:bubble3D val="0"/>
            <c:spPr>
              <a:solidFill>
                <a:srgbClr val="FF0000"/>
              </a:solidFill>
            </c:spPr>
            <c:extLst>
              <c:ext xmlns:c16="http://schemas.microsoft.com/office/drawing/2014/chart" uri="{C3380CC4-5D6E-409C-BE32-E72D297353CC}">
                <c16:uniqueId val="{0000000C-7ADE-48FD-8F20-5AC845832224}"/>
              </c:ext>
            </c:extLst>
          </c:dPt>
          <c:dPt>
            <c:idx val="13"/>
            <c:invertIfNegative val="0"/>
            <c:bubble3D val="0"/>
            <c:spPr>
              <a:solidFill>
                <a:srgbClr val="FF0000"/>
              </a:solidFill>
            </c:spPr>
            <c:extLst>
              <c:ext xmlns:c16="http://schemas.microsoft.com/office/drawing/2014/chart" uri="{C3380CC4-5D6E-409C-BE32-E72D297353CC}">
                <c16:uniqueId val="{0000000D-7ADE-48FD-8F20-5AC845832224}"/>
              </c:ext>
            </c:extLst>
          </c:dPt>
          <c:dPt>
            <c:idx val="14"/>
            <c:invertIfNegative val="0"/>
            <c:bubble3D val="0"/>
            <c:spPr>
              <a:solidFill>
                <a:srgbClr val="FF0000"/>
              </a:solidFill>
            </c:spPr>
            <c:extLst>
              <c:ext xmlns:c16="http://schemas.microsoft.com/office/drawing/2014/chart" uri="{C3380CC4-5D6E-409C-BE32-E72D297353CC}">
                <c16:uniqueId val="{0000000E-7ADE-48FD-8F20-5AC845832224}"/>
              </c:ext>
            </c:extLst>
          </c:dPt>
          <c:dPt>
            <c:idx val="15"/>
            <c:invertIfNegative val="0"/>
            <c:bubble3D val="0"/>
            <c:spPr>
              <a:solidFill>
                <a:srgbClr val="FF0000"/>
              </a:solidFill>
            </c:spPr>
            <c:extLst>
              <c:ext xmlns:c16="http://schemas.microsoft.com/office/drawing/2014/chart" uri="{C3380CC4-5D6E-409C-BE32-E72D297353CC}">
                <c16:uniqueId val="{0000000F-7ADE-48FD-8F20-5AC845832224}"/>
              </c:ext>
            </c:extLst>
          </c:dPt>
          <c:dPt>
            <c:idx val="16"/>
            <c:invertIfNegative val="0"/>
            <c:bubble3D val="0"/>
            <c:spPr>
              <a:solidFill>
                <a:srgbClr val="FF0000"/>
              </a:solidFill>
            </c:spPr>
            <c:extLst>
              <c:ext xmlns:c16="http://schemas.microsoft.com/office/drawing/2014/chart" uri="{C3380CC4-5D6E-409C-BE32-E72D297353CC}">
                <c16:uniqueId val="{00000010-7ADE-48FD-8F20-5AC845832224}"/>
              </c:ext>
            </c:extLst>
          </c:dPt>
          <c:dPt>
            <c:idx val="21"/>
            <c:invertIfNegative val="0"/>
            <c:bubble3D val="0"/>
            <c:spPr>
              <a:solidFill>
                <a:srgbClr val="336600"/>
              </a:solidFill>
            </c:spPr>
            <c:extLst>
              <c:ext xmlns:c16="http://schemas.microsoft.com/office/drawing/2014/chart" uri="{C3380CC4-5D6E-409C-BE32-E72D297353CC}">
                <c16:uniqueId val="{00000029-7ADE-48FD-8F20-5AC845832224}"/>
              </c:ext>
            </c:extLst>
          </c:dPt>
          <c:dPt>
            <c:idx val="22"/>
            <c:invertIfNegative val="0"/>
            <c:bubble3D val="0"/>
            <c:spPr>
              <a:solidFill>
                <a:srgbClr val="336600"/>
              </a:solidFill>
            </c:spPr>
            <c:extLst>
              <c:ext xmlns:c16="http://schemas.microsoft.com/office/drawing/2014/chart" uri="{C3380CC4-5D6E-409C-BE32-E72D297353CC}">
                <c16:uniqueId val="{00000028-7ADE-48FD-8F20-5AC845832224}"/>
              </c:ext>
            </c:extLst>
          </c:dPt>
          <c:dPt>
            <c:idx val="23"/>
            <c:invertIfNegative val="0"/>
            <c:bubble3D val="0"/>
            <c:spPr>
              <a:solidFill>
                <a:srgbClr val="336600"/>
              </a:solidFill>
            </c:spPr>
            <c:extLst>
              <c:ext xmlns:c16="http://schemas.microsoft.com/office/drawing/2014/chart" uri="{C3380CC4-5D6E-409C-BE32-E72D297353CC}">
                <c16:uniqueId val="{00000027-7ADE-48FD-8F20-5AC845832224}"/>
              </c:ext>
            </c:extLst>
          </c:dPt>
          <c:dPt>
            <c:idx val="24"/>
            <c:invertIfNegative val="0"/>
            <c:bubble3D val="0"/>
            <c:spPr>
              <a:solidFill>
                <a:srgbClr val="336600"/>
              </a:solidFill>
            </c:spPr>
            <c:extLst>
              <c:ext xmlns:c16="http://schemas.microsoft.com/office/drawing/2014/chart" uri="{C3380CC4-5D6E-409C-BE32-E72D297353CC}">
                <c16:uniqueId val="{00000026-7ADE-48FD-8F20-5AC845832224}"/>
              </c:ext>
            </c:extLst>
          </c:dPt>
          <c:dPt>
            <c:idx val="25"/>
            <c:invertIfNegative val="0"/>
            <c:bubble3D val="0"/>
            <c:spPr>
              <a:solidFill>
                <a:srgbClr val="336600"/>
              </a:solidFill>
            </c:spPr>
            <c:extLst>
              <c:ext xmlns:c16="http://schemas.microsoft.com/office/drawing/2014/chart" uri="{C3380CC4-5D6E-409C-BE32-E72D297353CC}">
                <c16:uniqueId val="{00000025-7ADE-48FD-8F20-5AC845832224}"/>
              </c:ext>
            </c:extLst>
          </c:dPt>
          <c:dPt>
            <c:idx val="26"/>
            <c:invertIfNegative val="0"/>
            <c:bubble3D val="0"/>
            <c:spPr>
              <a:solidFill>
                <a:srgbClr val="336600"/>
              </a:solidFill>
            </c:spPr>
            <c:extLst>
              <c:ext xmlns:c16="http://schemas.microsoft.com/office/drawing/2014/chart" uri="{C3380CC4-5D6E-409C-BE32-E72D297353CC}">
                <c16:uniqueId val="{00000024-7ADE-48FD-8F20-5AC845832224}"/>
              </c:ext>
            </c:extLst>
          </c:dPt>
          <c:dPt>
            <c:idx val="27"/>
            <c:invertIfNegative val="0"/>
            <c:bubble3D val="0"/>
            <c:spPr>
              <a:solidFill>
                <a:srgbClr val="336600"/>
              </a:solidFill>
            </c:spPr>
            <c:extLst>
              <c:ext xmlns:c16="http://schemas.microsoft.com/office/drawing/2014/chart" uri="{C3380CC4-5D6E-409C-BE32-E72D297353CC}">
                <c16:uniqueId val="{00000023-7ADE-48FD-8F20-5AC845832224}"/>
              </c:ext>
            </c:extLst>
          </c:dPt>
          <c:dPt>
            <c:idx val="28"/>
            <c:invertIfNegative val="0"/>
            <c:bubble3D val="0"/>
            <c:spPr>
              <a:solidFill>
                <a:srgbClr val="336600"/>
              </a:solidFill>
            </c:spPr>
            <c:extLst>
              <c:ext xmlns:c16="http://schemas.microsoft.com/office/drawing/2014/chart" uri="{C3380CC4-5D6E-409C-BE32-E72D297353CC}">
                <c16:uniqueId val="{00000022-7ADE-48FD-8F20-5AC845832224}"/>
              </c:ext>
            </c:extLst>
          </c:dPt>
          <c:dPt>
            <c:idx val="29"/>
            <c:invertIfNegative val="0"/>
            <c:bubble3D val="0"/>
            <c:spPr>
              <a:solidFill>
                <a:srgbClr val="336600"/>
              </a:solidFill>
            </c:spPr>
            <c:extLst>
              <c:ext xmlns:c16="http://schemas.microsoft.com/office/drawing/2014/chart" uri="{C3380CC4-5D6E-409C-BE32-E72D297353CC}">
                <c16:uniqueId val="{00000021-7ADE-48FD-8F20-5AC845832224}"/>
              </c:ext>
            </c:extLst>
          </c:dPt>
          <c:dPt>
            <c:idx val="30"/>
            <c:invertIfNegative val="0"/>
            <c:bubble3D val="0"/>
            <c:spPr>
              <a:solidFill>
                <a:srgbClr val="336600"/>
              </a:solidFill>
            </c:spPr>
            <c:extLst>
              <c:ext xmlns:c16="http://schemas.microsoft.com/office/drawing/2014/chart" uri="{C3380CC4-5D6E-409C-BE32-E72D297353CC}">
                <c16:uniqueId val="{00000020-7ADE-48FD-8F20-5AC845832224}"/>
              </c:ext>
            </c:extLst>
          </c:dPt>
          <c:dPt>
            <c:idx val="31"/>
            <c:invertIfNegative val="0"/>
            <c:bubble3D val="0"/>
            <c:spPr>
              <a:solidFill>
                <a:srgbClr val="336600"/>
              </a:solidFill>
            </c:spPr>
            <c:extLst>
              <c:ext xmlns:c16="http://schemas.microsoft.com/office/drawing/2014/chart" uri="{C3380CC4-5D6E-409C-BE32-E72D297353CC}">
                <c16:uniqueId val="{0000001F-7ADE-48FD-8F20-5AC845832224}"/>
              </c:ext>
            </c:extLst>
          </c:dPt>
          <c:dPt>
            <c:idx val="32"/>
            <c:invertIfNegative val="0"/>
            <c:bubble3D val="0"/>
            <c:spPr>
              <a:solidFill>
                <a:srgbClr val="336600"/>
              </a:solidFill>
            </c:spPr>
            <c:extLst>
              <c:ext xmlns:c16="http://schemas.microsoft.com/office/drawing/2014/chart" uri="{C3380CC4-5D6E-409C-BE32-E72D297353CC}">
                <c16:uniqueId val="{0000001E-7ADE-48FD-8F20-5AC845832224}"/>
              </c:ext>
            </c:extLst>
          </c:dPt>
          <c:dPt>
            <c:idx val="33"/>
            <c:invertIfNegative val="0"/>
            <c:bubble3D val="0"/>
            <c:spPr>
              <a:solidFill>
                <a:srgbClr val="336600"/>
              </a:solidFill>
            </c:spPr>
            <c:extLst>
              <c:ext xmlns:c16="http://schemas.microsoft.com/office/drawing/2014/chart" uri="{C3380CC4-5D6E-409C-BE32-E72D297353CC}">
                <c16:uniqueId val="{0000001D-7ADE-48FD-8F20-5AC845832224}"/>
              </c:ext>
            </c:extLst>
          </c:dPt>
          <c:dPt>
            <c:idx val="34"/>
            <c:invertIfNegative val="0"/>
            <c:bubble3D val="0"/>
            <c:spPr>
              <a:solidFill>
                <a:srgbClr val="336600"/>
              </a:solidFill>
            </c:spPr>
            <c:extLst>
              <c:ext xmlns:c16="http://schemas.microsoft.com/office/drawing/2014/chart" uri="{C3380CC4-5D6E-409C-BE32-E72D297353CC}">
                <c16:uniqueId val="{0000001C-7ADE-48FD-8F20-5AC845832224}"/>
              </c:ext>
            </c:extLst>
          </c:dPt>
          <c:dPt>
            <c:idx val="35"/>
            <c:invertIfNegative val="0"/>
            <c:bubble3D val="0"/>
            <c:spPr>
              <a:solidFill>
                <a:srgbClr val="336600"/>
              </a:solidFill>
            </c:spPr>
            <c:extLst>
              <c:ext xmlns:c16="http://schemas.microsoft.com/office/drawing/2014/chart" uri="{C3380CC4-5D6E-409C-BE32-E72D297353CC}">
                <c16:uniqueId val="{0000001B-7ADE-48FD-8F20-5AC845832224}"/>
              </c:ext>
            </c:extLst>
          </c:dPt>
          <c:dPt>
            <c:idx val="36"/>
            <c:invertIfNegative val="0"/>
            <c:bubble3D val="0"/>
            <c:spPr>
              <a:solidFill>
                <a:srgbClr val="336600"/>
              </a:solidFill>
            </c:spPr>
            <c:extLst>
              <c:ext xmlns:c16="http://schemas.microsoft.com/office/drawing/2014/chart" uri="{C3380CC4-5D6E-409C-BE32-E72D297353CC}">
                <c16:uniqueId val="{0000001A-7ADE-48FD-8F20-5AC845832224}"/>
              </c:ext>
            </c:extLst>
          </c:dPt>
          <c:dPt>
            <c:idx val="37"/>
            <c:invertIfNegative val="0"/>
            <c:bubble3D val="0"/>
            <c:spPr>
              <a:solidFill>
                <a:srgbClr val="336600"/>
              </a:solidFill>
            </c:spPr>
            <c:extLst>
              <c:ext xmlns:c16="http://schemas.microsoft.com/office/drawing/2014/chart" uri="{C3380CC4-5D6E-409C-BE32-E72D297353CC}">
                <c16:uniqueId val="{00000019-7ADE-48FD-8F20-5AC845832224}"/>
              </c:ext>
            </c:extLst>
          </c:dPt>
          <c:dPt>
            <c:idx val="38"/>
            <c:invertIfNegative val="0"/>
            <c:bubble3D val="0"/>
            <c:spPr>
              <a:solidFill>
                <a:srgbClr val="336600"/>
              </a:solidFill>
            </c:spPr>
            <c:extLst>
              <c:ext xmlns:c16="http://schemas.microsoft.com/office/drawing/2014/chart" uri="{C3380CC4-5D6E-409C-BE32-E72D297353CC}">
                <c16:uniqueId val="{00000018-7ADE-48FD-8F20-5AC845832224}"/>
              </c:ext>
            </c:extLst>
          </c:dPt>
          <c:dPt>
            <c:idx val="39"/>
            <c:invertIfNegative val="0"/>
            <c:bubble3D val="0"/>
            <c:spPr>
              <a:solidFill>
                <a:srgbClr val="336600"/>
              </a:solidFill>
            </c:spPr>
            <c:extLst>
              <c:ext xmlns:c16="http://schemas.microsoft.com/office/drawing/2014/chart" uri="{C3380CC4-5D6E-409C-BE32-E72D297353CC}">
                <c16:uniqueId val="{00000017-7ADE-48FD-8F20-5AC845832224}"/>
              </c:ext>
            </c:extLst>
          </c:dPt>
          <c:dPt>
            <c:idx val="40"/>
            <c:invertIfNegative val="0"/>
            <c:bubble3D val="0"/>
            <c:spPr>
              <a:solidFill>
                <a:srgbClr val="336600"/>
              </a:solidFill>
            </c:spPr>
            <c:extLst>
              <c:ext xmlns:c16="http://schemas.microsoft.com/office/drawing/2014/chart" uri="{C3380CC4-5D6E-409C-BE32-E72D297353CC}">
                <c16:uniqueId val="{00000016-7ADE-48FD-8F20-5AC845832224}"/>
              </c:ext>
            </c:extLst>
          </c:dPt>
          <c:dPt>
            <c:idx val="41"/>
            <c:invertIfNegative val="0"/>
            <c:bubble3D val="0"/>
            <c:spPr>
              <a:solidFill>
                <a:srgbClr val="336600"/>
              </a:solidFill>
            </c:spPr>
            <c:extLst>
              <c:ext xmlns:c16="http://schemas.microsoft.com/office/drawing/2014/chart" uri="{C3380CC4-5D6E-409C-BE32-E72D297353CC}">
                <c16:uniqueId val="{00000015-7ADE-48FD-8F20-5AC845832224}"/>
              </c:ext>
            </c:extLst>
          </c:dPt>
          <c:dPt>
            <c:idx val="42"/>
            <c:invertIfNegative val="0"/>
            <c:bubble3D val="0"/>
            <c:spPr>
              <a:solidFill>
                <a:srgbClr val="336600"/>
              </a:solidFill>
            </c:spPr>
            <c:extLst>
              <c:ext xmlns:c16="http://schemas.microsoft.com/office/drawing/2014/chart" uri="{C3380CC4-5D6E-409C-BE32-E72D297353CC}">
                <c16:uniqueId val="{00000014-7ADE-48FD-8F20-5AC845832224}"/>
              </c:ext>
            </c:extLst>
          </c:dPt>
          <c:dPt>
            <c:idx val="43"/>
            <c:invertIfNegative val="0"/>
            <c:bubble3D val="0"/>
            <c:spPr>
              <a:solidFill>
                <a:srgbClr val="336600"/>
              </a:solidFill>
            </c:spPr>
            <c:extLst>
              <c:ext xmlns:c16="http://schemas.microsoft.com/office/drawing/2014/chart" uri="{C3380CC4-5D6E-409C-BE32-E72D297353CC}">
                <c16:uniqueId val="{00000013-7ADE-48FD-8F20-5AC845832224}"/>
              </c:ext>
            </c:extLst>
          </c:dPt>
          <c:dPt>
            <c:idx val="44"/>
            <c:invertIfNegative val="0"/>
            <c:bubble3D val="0"/>
            <c:spPr>
              <a:solidFill>
                <a:srgbClr val="336600"/>
              </a:solidFill>
            </c:spPr>
            <c:extLst>
              <c:ext xmlns:c16="http://schemas.microsoft.com/office/drawing/2014/chart" uri="{C3380CC4-5D6E-409C-BE32-E72D297353CC}">
                <c16:uniqueId val="{00000012-7ADE-48FD-8F20-5AC845832224}"/>
              </c:ext>
            </c:extLst>
          </c:dPt>
          <c:dPt>
            <c:idx val="45"/>
            <c:invertIfNegative val="0"/>
            <c:bubble3D val="0"/>
            <c:spPr>
              <a:solidFill>
                <a:srgbClr val="336600"/>
              </a:solidFill>
            </c:spPr>
            <c:extLst>
              <c:ext xmlns:c16="http://schemas.microsoft.com/office/drawing/2014/chart" uri="{C3380CC4-5D6E-409C-BE32-E72D297353CC}">
                <c16:uniqueId val="{00000011-7ADE-48FD-8F20-5AC845832224}"/>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Puebla</c:v>
                </c:pt>
                <c:pt idx="3">
                  <c:v>Morelos</c:v>
                </c:pt>
                <c:pt idx="4">
                  <c:v>Chihuahua</c:v>
                </c:pt>
                <c:pt idx="5">
                  <c:v>Durango</c:v>
                </c:pt>
                <c:pt idx="6">
                  <c:v>Tabasco</c:v>
                </c:pt>
                <c:pt idx="7">
                  <c:v>Coahuila de Zaragoza</c:v>
                </c:pt>
                <c:pt idx="8">
                  <c:v>Hidalgo</c:v>
                </c:pt>
                <c:pt idx="9">
                  <c:v>Guanajuato</c:v>
                </c:pt>
                <c:pt idx="10">
                  <c:v>Nayarit</c:v>
                </c:pt>
                <c:pt idx="11">
                  <c:v>Nuevo León</c:v>
                </c:pt>
                <c:pt idx="12">
                  <c:v>Quintana Roo</c:v>
                </c:pt>
                <c:pt idx="13">
                  <c:v>Aguascalientes</c:v>
                </c:pt>
                <c:pt idx="14">
                  <c:v>Guerrero</c:v>
                </c:pt>
                <c:pt idx="15">
                  <c:v>Veracruz de Ignacio de la Llave</c:v>
                </c:pt>
                <c:pt idx="16">
                  <c:v>Jalisco</c:v>
                </c:pt>
                <c:pt idx="17">
                  <c:v>Chiapas</c:v>
                </c:pt>
                <c:pt idx="18">
                  <c:v>Oaxaca</c:v>
                </c:pt>
                <c:pt idx="19">
                  <c:v>Zacatecas</c:v>
                </c:pt>
                <c:pt idx="20">
                  <c:v>Tlaxcala</c:v>
                </c:pt>
                <c:pt idx="21">
                  <c:v>CEFERESO No. 1 Altiplano</c:v>
                </c:pt>
                <c:pt idx="22">
                  <c:v>CEFERESO No. 7 Nor-Noroeste</c:v>
                </c:pt>
                <c:pt idx="23">
                  <c:v>CEFEREPSI</c:v>
                </c:pt>
                <c:pt idx="24">
                  <c:v>CEFERESO No. 8 Nor-Poniente</c:v>
                </c:pt>
                <c:pt idx="25">
                  <c:v>CEFERESO No. 11 CPS Sonora</c:v>
                </c:pt>
                <c:pt idx="26">
                  <c:v>CEFERESO No. 12 CPS Guanajuato</c:v>
                </c:pt>
                <c:pt idx="27">
                  <c:v>Baja California Sur</c:v>
                </c:pt>
                <c:pt idx="28">
                  <c:v>Querétaro</c:v>
                </c:pt>
                <c:pt idx="29">
                  <c:v>San Luis Potosí</c:v>
                </c:pt>
                <c:pt idx="30">
                  <c:v>CEFERESO No. 14 CPS Durango</c:v>
                </c:pt>
                <c:pt idx="31">
                  <c:v>Campeche</c:v>
                </c:pt>
                <c:pt idx="32">
                  <c:v>Centro Penitenciario Federal 18 CPS Coahuila</c:v>
                </c:pt>
                <c:pt idx="33">
                  <c:v>CEFERESO No. 13 CPS Oaxaca</c:v>
                </c:pt>
                <c:pt idx="34">
                  <c:v>CEFERESO No. 15 CPS Chiapas</c:v>
                </c:pt>
                <c:pt idx="35">
                  <c:v>CEFERESO No. 4 Noroeste</c:v>
                </c:pt>
                <c:pt idx="36">
                  <c:v>CEFERESO No. 17 CPS Michoacán</c:v>
                </c:pt>
                <c:pt idx="37">
                  <c:v>CEFERESO No. 5 Oriente</c:v>
                </c:pt>
                <c:pt idx="38">
                  <c:v>CEFERESO No. 16 CPS Femenil Morelos</c:v>
                </c:pt>
                <c:pt idx="39">
                  <c:v>Yucatán</c:v>
                </c:pt>
                <c:pt idx="40">
                  <c:v>Michoacán de Ocampo</c:v>
                </c:pt>
                <c:pt idx="41">
                  <c:v>Ciudad de México</c:v>
                </c:pt>
                <c:pt idx="42">
                  <c:v>Colima</c:v>
                </c:pt>
                <c:pt idx="43">
                  <c:v>Sinaloa</c:v>
                </c:pt>
                <c:pt idx="44">
                  <c:v>Tamaulipas</c:v>
                </c:pt>
                <c:pt idx="45">
                  <c:v>Baja California</c:v>
                </c:pt>
              </c:strCache>
            </c:strRef>
          </c:cat>
          <c:val>
            <c:numRef>
              <c:f>'Pág-14-Grá-SP'!$B$6:$B$51</c:f>
              <c:numCache>
                <c:formatCode>#,##0</c:formatCode>
                <c:ptCount val="46"/>
                <c:pt idx="0">
                  <c:v>19719</c:v>
                </c:pt>
                <c:pt idx="1">
                  <c:v>2781</c:v>
                </c:pt>
                <c:pt idx="2">
                  <c:v>2279</c:v>
                </c:pt>
                <c:pt idx="3">
                  <c:v>1886</c:v>
                </c:pt>
                <c:pt idx="4">
                  <c:v>1544</c:v>
                </c:pt>
                <c:pt idx="5">
                  <c:v>1537</c:v>
                </c:pt>
                <c:pt idx="6">
                  <c:v>1367</c:v>
                </c:pt>
                <c:pt idx="7">
                  <c:v>1321</c:v>
                </c:pt>
                <c:pt idx="8">
                  <c:v>1246</c:v>
                </c:pt>
                <c:pt idx="9">
                  <c:v>1200</c:v>
                </c:pt>
                <c:pt idx="10">
                  <c:v>1148</c:v>
                </c:pt>
                <c:pt idx="11" formatCode="General">
                  <c:v>900</c:v>
                </c:pt>
                <c:pt idx="12" formatCode="General">
                  <c:v>872</c:v>
                </c:pt>
                <c:pt idx="13" formatCode="General">
                  <c:v>310</c:v>
                </c:pt>
                <c:pt idx="14" formatCode="General">
                  <c:v>290</c:v>
                </c:pt>
                <c:pt idx="15" formatCode="General">
                  <c:v>274</c:v>
                </c:pt>
                <c:pt idx="16" formatCode="General">
                  <c:v>146</c:v>
                </c:pt>
                <c:pt idx="17" formatCode="General">
                  <c:v>117</c:v>
                </c:pt>
                <c:pt idx="18" formatCode="General">
                  <c:v>-49</c:v>
                </c:pt>
                <c:pt idx="19" formatCode="General">
                  <c:v>-56</c:v>
                </c:pt>
                <c:pt idx="20" formatCode="General">
                  <c:v>-73</c:v>
                </c:pt>
                <c:pt idx="21" formatCode="General">
                  <c:v>-281</c:v>
                </c:pt>
                <c:pt idx="22" formatCode="General">
                  <c:v>-302</c:v>
                </c:pt>
                <c:pt idx="23" formatCode="General">
                  <c:v>-324</c:v>
                </c:pt>
                <c:pt idx="24" formatCode="General">
                  <c:v>-370</c:v>
                </c:pt>
                <c:pt idx="25" formatCode="General">
                  <c:v>-371</c:v>
                </c:pt>
                <c:pt idx="26" formatCode="General">
                  <c:v>-393</c:v>
                </c:pt>
                <c:pt idx="27" formatCode="General">
                  <c:v>-396</c:v>
                </c:pt>
                <c:pt idx="28" formatCode="General">
                  <c:v>-456</c:v>
                </c:pt>
                <c:pt idx="29" formatCode="General">
                  <c:v>-495</c:v>
                </c:pt>
                <c:pt idx="30" formatCode="General">
                  <c:v>-524</c:v>
                </c:pt>
                <c:pt idx="31" formatCode="General">
                  <c:v>-634</c:v>
                </c:pt>
                <c:pt idx="32" formatCode="General">
                  <c:v>-654</c:v>
                </c:pt>
                <c:pt idx="33" formatCode="General">
                  <c:v>-673</c:v>
                </c:pt>
                <c:pt idx="34" formatCode="General">
                  <c:v>-912</c:v>
                </c:pt>
                <c:pt idx="35">
                  <c:v>-1037</c:v>
                </c:pt>
                <c:pt idx="36">
                  <c:v>-1194</c:v>
                </c:pt>
                <c:pt idx="37">
                  <c:v>-1388</c:v>
                </c:pt>
                <c:pt idx="38">
                  <c:v>-1394</c:v>
                </c:pt>
                <c:pt idx="39">
                  <c:v>-1540</c:v>
                </c:pt>
                <c:pt idx="40">
                  <c:v>-1706</c:v>
                </c:pt>
                <c:pt idx="41">
                  <c:v>-1969</c:v>
                </c:pt>
                <c:pt idx="42">
                  <c:v>-2302</c:v>
                </c:pt>
                <c:pt idx="43">
                  <c:v>-2516</c:v>
                </c:pt>
                <c:pt idx="44">
                  <c:v>-2768</c:v>
                </c:pt>
                <c:pt idx="45">
                  <c:v>-2944</c:v>
                </c:pt>
              </c:numCache>
            </c:numRef>
          </c:val>
          <c:extLst>
            <c:ext xmlns:c16="http://schemas.microsoft.com/office/drawing/2014/chart" uri="{C3380CC4-5D6E-409C-BE32-E72D297353CC}">
              <c16:uniqueId val="{00000001-3340-4933-8DF7-37A2A3F79BA9}"/>
            </c:ext>
          </c:extLst>
        </c:ser>
        <c:dLbls>
          <c:showLegendKey val="0"/>
          <c:showVal val="0"/>
          <c:showCatName val="0"/>
          <c:showSerName val="0"/>
          <c:showPercent val="0"/>
          <c:showBubbleSize val="0"/>
        </c:dLbls>
        <c:gapWidth val="38"/>
        <c:axId val="523926991"/>
        <c:axId val="523948623"/>
      </c:barChart>
      <c:catAx>
        <c:axId val="523926991"/>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523948623"/>
        <c:crosses val="autoZero"/>
        <c:auto val="1"/>
        <c:lblAlgn val="ctr"/>
        <c:lblOffset val="100"/>
        <c:noMultiLvlLbl val="0"/>
      </c:catAx>
      <c:valAx>
        <c:axId val="523948623"/>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52392699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Julio 2022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081645FA-6DE0-77CC-3A8C-45CF158F90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A85120C9-F37F-7924-8CCE-68CEA00CA2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79375</xdr:colOff>
      <xdr:row>4</xdr:row>
      <xdr:rowOff>374650</xdr:rowOff>
    </xdr:from>
    <xdr:to>
      <xdr:col>24</xdr:col>
      <xdr:colOff>727075</xdr:colOff>
      <xdr:row>43</xdr:row>
      <xdr:rowOff>266700</xdr:rowOff>
    </xdr:to>
    <xdr:graphicFrame macro="">
      <xdr:nvGraphicFramePr>
        <xdr:cNvPr id="2" name="Gráfico 1">
          <a:extLst>
            <a:ext uri="{FF2B5EF4-FFF2-40B4-BE49-F238E27FC236}">
              <a16:creationId xmlns:a16="http://schemas.microsoft.com/office/drawing/2014/main" id="{48A0F332-6BEF-D1F5-AFE7-BF427E46C1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0</xdr:colOff>
      <xdr:row>5</xdr:row>
      <xdr:rowOff>9525</xdr:rowOff>
    </xdr:from>
    <xdr:to>
      <xdr:col>24</xdr:col>
      <xdr:colOff>742950</xdr:colOff>
      <xdr:row>44</xdr:row>
      <xdr:rowOff>12700</xdr:rowOff>
    </xdr:to>
    <xdr:graphicFrame macro="">
      <xdr:nvGraphicFramePr>
        <xdr:cNvPr id="2" name="Gráfico 1">
          <a:extLst>
            <a:ext uri="{FF2B5EF4-FFF2-40B4-BE49-F238E27FC236}">
              <a16:creationId xmlns:a16="http://schemas.microsoft.com/office/drawing/2014/main" id="{FB4EE663-1F19-6648-4496-1C66E85969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9CA712A6-6A68-5153-1ADB-4CACD88657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79375</xdr:colOff>
      <xdr:row>5</xdr:row>
      <xdr:rowOff>9525</xdr:rowOff>
    </xdr:from>
    <xdr:to>
      <xdr:col>24</xdr:col>
      <xdr:colOff>727075</xdr:colOff>
      <xdr:row>44</xdr:row>
      <xdr:rowOff>12700</xdr:rowOff>
    </xdr:to>
    <xdr:graphicFrame macro="">
      <xdr:nvGraphicFramePr>
        <xdr:cNvPr id="2" name="Gráfico 1">
          <a:extLst>
            <a:ext uri="{FF2B5EF4-FFF2-40B4-BE49-F238E27FC236}">
              <a16:creationId xmlns:a16="http://schemas.microsoft.com/office/drawing/2014/main" id="{2784BCC9-3CE9-8AB1-15FB-111BF717A5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79375</xdr:colOff>
      <xdr:row>5</xdr:row>
      <xdr:rowOff>9525</xdr:rowOff>
    </xdr:from>
    <xdr:to>
      <xdr:col>24</xdr:col>
      <xdr:colOff>727075</xdr:colOff>
      <xdr:row>44</xdr:row>
      <xdr:rowOff>12700</xdr:rowOff>
    </xdr:to>
    <xdr:graphicFrame macro="">
      <xdr:nvGraphicFramePr>
        <xdr:cNvPr id="2" name="Gráfico 1">
          <a:extLst>
            <a:ext uri="{FF2B5EF4-FFF2-40B4-BE49-F238E27FC236}">
              <a16:creationId xmlns:a16="http://schemas.microsoft.com/office/drawing/2014/main" id="{4E136B3C-0044-4606-44B2-55FF894426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79375</xdr:colOff>
      <xdr:row>4</xdr:row>
      <xdr:rowOff>374650</xdr:rowOff>
    </xdr:from>
    <xdr:to>
      <xdr:col>24</xdr:col>
      <xdr:colOff>727075</xdr:colOff>
      <xdr:row>43</xdr:row>
      <xdr:rowOff>266700</xdr:rowOff>
    </xdr:to>
    <xdr:graphicFrame macro="">
      <xdr:nvGraphicFramePr>
        <xdr:cNvPr id="2" name="Gráfico 1">
          <a:extLst>
            <a:ext uri="{FF2B5EF4-FFF2-40B4-BE49-F238E27FC236}">
              <a16:creationId xmlns:a16="http://schemas.microsoft.com/office/drawing/2014/main" id="{2EDB7294-F4AC-09EA-7460-95AB453AF6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0</xdr:colOff>
      <xdr:row>4</xdr:row>
      <xdr:rowOff>374650</xdr:rowOff>
    </xdr:from>
    <xdr:to>
      <xdr:col>24</xdr:col>
      <xdr:colOff>742950</xdr:colOff>
      <xdr:row>43</xdr:row>
      <xdr:rowOff>266700</xdr:rowOff>
    </xdr:to>
    <xdr:graphicFrame macro="">
      <xdr:nvGraphicFramePr>
        <xdr:cNvPr id="2" name="Gráfico 1">
          <a:extLst>
            <a:ext uri="{FF2B5EF4-FFF2-40B4-BE49-F238E27FC236}">
              <a16:creationId xmlns:a16="http://schemas.microsoft.com/office/drawing/2014/main" id="{ACAF675D-B4C4-2FCE-07F6-5AC4E0BA5A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79375</xdr:colOff>
      <xdr:row>5</xdr:row>
      <xdr:rowOff>25400</xdr:rowOff>
    </xdr:from>
    <xdr:to>
      <xdr:col>24</xdr:col>
      <xdr:colOff>727075</xdr:colOff>
      <xdr:row>44</xdr:row>
      <xdr:rowOff>28575</xdr:rowOff>
    </xdr:to>
    <xdr:graphicFrame macro="">
      <xdr:nvGraphicFramePr>
        <xdr:cNvPr id="2" name="Gráfico 1">
          <a:extLst>
            <a:ext uri="{FF2B5EF4-FFF2-40B4-BE49-F238E27FC236}">
              <a16:creationId xmlns:a16="http://schemas.microsoft.com/office/drawing/2014/main" id="{2B3450EA-4A5B-BE2B-8AAC-CC01F07E3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762000</xdr:colOff>
      <xdr:row>1</xdr:row>
      <xdr:rowOff>92075</xdr:rowOff>
    </xdr:from>
    <xdr:to>
      <xdr:col>11</xdr:col>
      <xdr:colOff>377825</xdr:colOff>
      <xdr:row>22</xdr:row>
      <xdr:rowOff>111125</xdr:rowOff>
    </xdr:to>
    <xdr:graphicFrame macro="">
      <xdr:nvGraphicFramePr>
        <xdr:cNvPr id="2" name="Gráfico 1">
          <a:extLst>
            <a:ext uri="{FF2B5EF4-FFF2-40B4-BE49-F238E27FC236}">
              <a16:creationId xmlns:a16="http://schemas.microsoft.com/office/drawing/2014/main" id="{EBF7A981-EC92-86B5-5664-FD548B3DA6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723900</xdr:colOff>
      <xdr:row>21</xdr:row>
      <xdr:rowOff>117475</xdr:rowOff>
    </xdr:from>
    <xdr:to>
      <xdr:col>7</xdr:col>
      <xdr:colOff>157800</xdr:colOff>
      <xdr:row>36</xdr:row>
      <xdr:rowOff>94300</xdr:rowOff>
    </xdr:to>
    <xdr:pic>
      <xdr:nvPicPr>
        <xdr:cNvPr id="4" name="Imagen 3">
          <a:extLst>
            <a:ext uri="{FF2B5EF4-FFF2-40B4-BE49-F238E27FC236}">
              <a16:creationId xmlns:a16="http://schemas.microsoft.com/office/drawing/2014/main" id="{FDCE5287-28A4-584B-93B8-F919B4A13CE3}"/>
            </a:ext>
          </a:extLst>
        </xdr:cNvPr>
        <xdr:cNvPicPr>
          <a:picLocks noChangeAspect="1"/>
        </xdr:cNvPicPr>
      </xdr:nvPicPr>
      <xdr:blipFill>
        <a:blip xmlns:r="http://schemas.openxmlformats.org/officeDocument/2006/relationships" r:link="rId2"/>
        <a:stretch>
          <a:fillRect/>
        </a:stretch>
      </xdr:blipFill>
      <xdr:spPr>
        <a:xfrm>
          <a:off x="3267075" y="4775200"/>
          <a:ext cx="2520000" cy="2520000"/>
        </a:xfrm>
        <a:prstGeom prst="rect">
          <a:avLst/>
        </a:prstGeom>
      </xdr:spPr>
    </xdr:pic>
    <xdr:clientData/>
  </xdr:twoCellAnchor>
  <xdr:twoCellAnchor>
    <xdr:from>
      <xdr:col>1</xdr:col>
      <xdr:colOff>171450</xdr:colOff>
      <xdr:row>29</xdr:row>
      <xdr:rowOff>152400</xdr:rowOff>
    </xdr:from>
    <xdr:to>
      <xdr:col>4</xdr:col>
      <xdr:colOff>523875</xdr:colOff>
      <xdr:row>29</xdr:row>
      <xdr:rowOff>152400</xdr:rowOff>
    </xdr:to>
    <xdr:cxnSp macro="">
      <xdr:nvCxnSpPr>
        <xdr:cNvPr id="5" name="Conector recto de flecha 4">
          <a:extLst>
            <a:ext uri="{FF2B5EF4-FFF2-40B4-BE49-F238E27FC236}">
              <a16:creationId xmlns:a16="http://schemas.microsoft.com/office/drawing/2014/main" id="{34F55951-9B78-350F-CC1C-7748184E8801}"/>
            </a:ext>
          </a:extLst>
        </xdr:cNvPr>
        <xdr:cNvCxnSpPr/>
      </xdr:nvCxnSpPr>
      <xdr:spPr bwMode="auto">
        <a:xfrm>
          <a:off x="1552575" y="62674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371475</xdr:colOff>
      <xdr:row>30</xdr:row>
      <xdr:rowOff>9525</xdr:rowOff>
    </xdr:from>
    <xdr:to>
      <xdr:col>9</xdr:col>
      <xdr:colOff>581025</xdr:colOff>
      <xdr:row>30</xdr:row>
      <xdr:rowOff>9525</xdr:rowOff>
    </xdr:to>
    <xdr:cxnSp macro="">
      <xdr:nvCxnSpPr>
        <xdr:cNvPr id="6" name="Conector recto de flecha 5">
          <a:extLst>
            <a:ext uri="{FF2B5EF4-FFF2-40B4-BE49-F238E27FC236}">
              <a16:creationId xmlns:a16="http://schemas.microsoft.com/office/drawing/2014/main" id="{985B4B49-2619-6C83-FFF0-38EC38BCC22F}"/>
            </a:ext>
          </a:extLst>
        </xdr:cNvPr>
        <xdr:cNvCxnSpPr/>
      </xdr:nvCxnSpPr>
      <xdr:spPr bwMode="auto">
        <a:xfrm>
          <a:off x="5200650" y="6286500"/>
          <a:ext cx="25336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79375</xdr:colOff>
      <xdr:row>4</xdr:row>
      <xdr:rowOff>374650</xdr:rowOff>
    </xdr:from>
    <xdr:to>
      <xdr:col>24</xdr:col>
      <xdr:colOff>727075</xdr:colOff>
      <xdr:row>43</xdr:row>
      <xdr:rowOff>266700</xdr:rowOff>
    </xdr:to>
    <xdr:graphicFrame macro="">
      <xdr:nvGraphicFramePr>
        <xdr:cNvPr id="2" name="Gráfico 1">
          <a:extLst>
            <a:ext uri="{FF2B5EF4-FFF2-40B4-BE49-F238E27FC236}">
              <a16:creationId xmlns:a16="http://schemas.microsoft.com/office/drawing/2014/main" id="{184393A4-1BA3-4865-AA30-A2918BE022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8658E99E-2B40-FA11-8B59-1A92442243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BE4BA251-541C-2AB9-2A1A-14046F62CC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79375</xdr:colOff>
      <xdr:row>4</xdr:row>
      <xdr:rowOff>374650</xdr:rowOff>
    </xdr:from>
    <xdr:to>
      <xdr:col>24</xdr:col>
      <xdr:colOff>727075</xdr:colOff>
      <xdr:row>43</xdr:row>
      <xdr:rowOff>266700</xdr:rowOff>
    </xdr:to>
    <xdr:graphicFrame macro="">
      <xdr:nvGraphicFramePr>
        <xdr:cNvPr id="2" name="Gráfico 1">
          <a:extLst>
            <a:ext uri="{FF2B5EF4-FFF2-40B4-BE49-F238E27FC236}">
              <a16:creationId xmlns:a16="http://schemas.microsoft.com/office/drawing/2014/main" id="{F419DCED-8976-6DC7-AC8F-9522703858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366346</xdr:colOff>
      <xdr:row>3</xdr:row>
      <xdr:rowOff>41765</xdr:rowOff>
    </xdr:from>
    <xdr:to>
      <xdr:col>11</xdr:col>
      <xdr:colOff>417635</xdr:colOff>
      <xdr:row>28</xdr:row>
      <xdr:rowOff>73269</xdr:rowOff>
    </xdr:to>
    <xdr:graphicFrame macro="">
      <xdr:nvGraphicFramePr>
        <xdr:cNvPr id="2" name="Gráfico 1">
          <a:extLst>
            <a:ext uri="{FF2B5EF4-FFF2-40B4-BE49-F238E27FC236}">
              <a16:creationId xmlns:a16="http://schemas.microsoft.com/office/drawing/2014/main" id="{87EAD227-1C8F-F484-816E-ADF00A4AA3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126828</xdr:rowOff>
    </xdr:from>
    <xdr:to>
      <xdr:col>12</xdr:col>
      <xdr:colOff>96822</xdr:colOff>
      <xdr:row>30</xdr:row>
      <xdr:rowOff>208897</xdr:rowOff>
    </xdr:to>
    <xdr:graphicFrame macro="">
      <xdr:nvGraphicFramePr>
        <xdr:cNvPr id="2" name="Gráfico 1">
          <a:extLst>
            <a:ext uri="{FF2B5EF4-FFF2-40B4-BE49-F238E27FC236}">
              <a16:creationId xmlns:a16="http://schemas.microsoft.com/office/drawing/2014/main" id="{410C9068-D97D-47E3-9EF5-5F74810AB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238125</xdr:colOff>
      <xdr:row>6</xdr:row>
      <xdr:rowOff>41275</xdr:rowOff>
    </xdr:from>
    <xdr:to>
      <xdr:col>6</xdr:col>
      <xdr:colOff>381000</xdr:colOff>
      <xdr:row>31</xdr:row>
      <xdr:rowOff>57150</xdr:rowOff>
    </xdr:to>
    <xdr:graphicFrame macro="">
      <xdr:nvGraphicFramePr>
        <xdr:cNvPr id="2" name="Gráfico 1">
          <a:extLst>
            <a:ext uri="{FF2B5EF4-FFF2-40B4-BE49-F238E27FC236}">
              <a16:creationId xmlns:a16="http://schemas.microsoft.com/office/drawing/2014/main" id="{F0E5E3C9-4849-4B20-BFFA-42BC8F7E89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514350</xdr:colOff>
      <xdr:row>6</xdr:row>
      <xdr:rowOff>79375</xdr:rowOff>
    </xdr:from>
    <xdr:to>
      <xdr:col>12</xdr:col>
      <xdr:colOff>838200</xdr:colOff>
      <xdr:row>31</xdr:row>
      <xdr:rowOff>19050</xdr:rowOff>
    </xdr:to>
    <xdr:graphicFrame macro="">
      <xdr:nvGraphicFramePr>
        <xdr:cNvPr id="3" name="Gráfico 2">
          <a:extLst>
            <a:ext uri="{FF2B5EF4-FFF2-40B4-BE49-F238E27FC236}">
              <a16:creationId xmlns:a16="http://schemas.microsoft.com/office/drawing/2014/main" id="{36FD124C-A8DC-D477-7F30-C370D556D3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5</xdr:row>
      <xdr:rowOff>15875</xdr:rowOff>
    </xdr:from>
    <xdr:to>
      <xdr:col>6</xdr:col>
      <xdr:colOff>552450</xdr:colOff>
      <xdr:row>32</xdr:row>
      <xdr:rowOff>88900</xdr:rowOff>
    </xdr:to>
    <xdr:graphicFrame macro="">
      <xdr:nvGraphicFramePr>
        <xdr:cNvPr id="2" name="Gráfico 1">
          <a:extLst>
            <a:ext uri="{FF2B5EF4-FFF2-40B4-BE49-F238E27FC236}">
              <a16:creationId xmlns:a16="http://schemas.microsoft.com/office/drawing/2014/main" id="{2A38C33C-C695-D7ED-9D63-4665643980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717550</xdr:colOff>
      <xdr:row>5</xdr:row>
      <xdr:rowOff>15875</xdr:rowOff>
    </xdr:from>
    <xdr:to>
      <xdr:col>12</xdr:col>
      <xdr:colOff>590550</xdr:colOff>
      <xdr:row>32</xdr:row>
      <xdr:rowOff>88900</xdr:rowOff>
    </xdr:to>
    <xdr:graphicFrame macro="">
      <xdr:nvGraphicFramePr>
        <xdr:cNvPr id="3" name="Gráfico 2">
          <a:extLst>
            <a:ext uri="{FF2B5EF4-FFF2-40B4-BE49-F238E27FC236}">
              <a16:creationId xmlns:a16="http://schemas.microsoft.com/office/drawing/2014/main" id="{2DBE40D4-A60C-907B-D176-FB4BDBED38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7</xdr:row>
      <xdr:rowOff>73025</xdr:rowOff>
    </xdr:from>
    <xdr:to>
      <xdr:col>6</xdr:col>
      <xdr:colOff>584200</xdr:colOff>
      <xdr:row>34</xdr:row>
      <xdr:rowOff>146050</xdr:rowOff>
    </xdr:to>
    <xdr:graphicFrame macro="">
      <xdr:nvGraphicFramePr>
        <xdr:cNvPr id="2" name="Gráfico 1">
          <a:extLst>
            <a:ext uri="{FF2B5EF4-FFF2-40B4-BE49-F238E27FC236}">
              <a16:creationId xmlns:a16="http://schemas.microsoft.com/office/drawing/2014/main" id="{73D859BE-0103-18FC-E966-F90738CB34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749300</xdr:colOff>
      <xdr:row>7</xdr:row>
      <xdr:rowOff>73025</xdr:rowOff>
    </xdr:from>
    <xdr:to>
      <xdr:col>12</xdr:col>
      <xdr:colOff>939800</xdr:colOff>
      <xdr:row>34</xdr:row>
      <xdr:rowOff>146050</xdr:rowOff>
    </xdr:to>
    <xdr:graphicFrame macro="">
      <xdr:nvGraphicFramePr>
        <xdr:cNvPr id="3" name="Gráfico 2">
          <a:extLst>
            <a:ext uri="{FF2B5EF4-FFF2-40B4-BE49-F238E27FC236}">
              <a16:creationId xmlns:a16="http://schemas.microsoft.com/office/drawing/2014/main" id="{5DCE2A05-2B7A-1529-9682-65321F89C5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268940</xdr:colOff>
      <xdr:row>3</xdr:row>
      <xdr:rowOff>18116</xdr:rowOff>
    </xdr:from>
    <xdr:to>
      <xdr:col>12</xdr:col>
      <xdr:colOff>638361</xdr:colOff>
      <xdr:row>29</xdr:row>
      <xdr:rowOff>134471</xdr:rowOff>
    </xdr:to>
    <xdr:graphicFrame macro="">
      <xdr:nvGraphicFramePr>
        <xdr:cNvPr id="2" name="Gráfico 1">
          <a:extLst>
            <a:ext uri="{FF2B5EF4-FFF2-40B4-BE49-F238E27FC236}">
              <a16:creationId xmlns:a16="http://schemas.microsoft.com/office/drawing/2014/main" id="{96418152-1CA1-382F-4AFF-BA50A261A6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628714</xdr:colOff>
      <xdr:row>3</xdr:row>
      <xdr:rowOff>453364</xdr:rowOff>
    </xdr:from>
    <xdr:to>
      <xdr:col>20</xdr:col>
      <xdr:colOff>434501</xdr:colOff>
      <xdr:row>63</xdr:row>
      <xdr:rowOff>259773</xdr:rowOff>
    </xdr:to>
    <xdr:graphicFrame macro="">
      <xdr:nvGraphicFramePr>
        <xdr:cNvPr id="2" name="Gráfico 1">
          <a:extLst>
            <a:ext uri="{FF2B5EF4-FFF2-40B4-BE49-F238E27FC236}">
              <a16:creationId xmlns:a16="http://schemas.microsoft.com/office/drawing/2014/main" id="{F1B0B74B-EA59-4D72-BB20-CCA21EA8B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127000</xdr:colOff>
      <xdr:row>5</xdr:row>
      <xdr:rowOff>41275</xdr:rowOff>
    </xdr:from>
    <xdr:to>
      <xdr:col>7</xdr:col>
      <xdr:colOff>234950</xdr:colOff>
      <xdr:row>38</xdr:row>
      <xdr:rowOff>31750</xdr:rowOff>
    </xdr:to>
    <xdr:graphicFrame macro="">
      <xdr:nvGraphicFramePr>
        <xdr:cNvPr id="2" name="Gráfico 1">
          <a:extLst>
            <a:ext uri="{FF2B5EF4-FFF2-40B4-BE49-F238E27FC236}">
              <a16:creationId xmlns:a16="http://schemas.microsoft.com/office/drawing/2014/main" id="{A216D676-B7F7-492D-FEC9-648218B0D9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336550</xdr:colOff>
      <xdr:row>5</xdr:row>
      <xdr:rowOff>41275</xdr:rowOff>
    </xdr:from>
    <xdr:to>
      <xdr:col>13</xdr:col>
      <xdr:colOff>654050</xdr:colOff>
      <xdr:row>38</xdr:row>
      <xdr:rowOff>31750</xdr:rowOff>
    </xdr:to>
    <xdr:graphicFrame macro="">
      <xdr:nvGraphicFramePr>
        <xdr:cNvPr id="3" name="Gráfico 2">
          <a:extLst>
            <a:ext uri="{FF2B5EF4-FFF2-40B4-BE49-F238E27FC236}">
              <a16:creationId xmlns:a16="http://schemas.microsoft.com/office/drawing/2014/main" id="{9517028A-BD67-75EA-ACC5-270B0487D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5E565F77-EAD2-8BE2-AD8F-6813DF92F0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5</xdr:row>
      <xdr:rowOff>79375</xdr:rowOff>
    </xdr:from>
    <xdr:to>
      <xdr:col>14</xdr:col>
      <xdr:colOff>603250</xdr:colOff>
      <xdr:row>21</xdr:row>
      <xdr:rowOff>28575</xdr:rowOff>
    </xdr:to>
    <xdr:graphicFrame macro="">
      <xdr:nvGraphicFramePr>
        <xdr:cNvPr id="2" name="Gráfico 1">
          <a:extLst>
            <a:ext uri="{FF2B5EF4-FFF2-40B4-BE49-F238E27FC236}">
              <a16:creationId xmlns:a16="http://schemas.microsoft.com/office/drawing/2014/main" id="{3052302A-DD20-F6D5-6405-FFFF4406D6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78441</xdr:rowOff>
    </xdr:from>
    <xdr:to>
      <xdr:col>14</xdr:col>
      <xdr:colOff>603250</xdr:colOff>
      <xdr:row>42</xdr:row>
      <xdr:rowOff>146051</xdr:rowOff>
    </xdr:to>
    <xdr:graphicFrame macro="">
      <xdr:nvGraphicFramePr>
        <xdr:cNvPr id="3" name="Gráfico 2">
          <a:extLst>
            <a:ext uri="{FF2B5EF4-FFF2-40B4-BE49-F238E27FC236}">
              <a16:creationId xmlns:a16="http://schemas.microsoft.com/office/drawing/2014/main" id="{1AE94C72-C9EE-2A22-6ECE-B3792502F0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6</xdr:row>
      <xdr:rowOff>28575</xdr:rowOff>
    </xdr:from>
    <xdr:to>
      <xdr:col>11</xdr:col>
      <xdr:colOff>765175</xdr:colOff>
      <xdr:row>22</xdr:row>
      <xdr:rowOff>136525</xdr:rowOff>
    </xdr:to>
    <xdr:graphicFrame macro="">
      <xdr:nvGraphicFramePr>
        <xdr:cNvPr id="2" name="Gráfico 1">
          <a:extLst>
            <a:ext uri="{FF2B5EF4-FFF2-40B4-BE49-F238E27FC236}">
              <a16:creationId xmlns:a16="http://schemas.microsoft.com/office/drawing/2014/main" id="{466EB0EA-19E6-EB74-E9E0-3B1D60E9D4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12D6D1EE-F6A8-C667-782B-DD12DE769D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190500</xdr:colOff>
      <xdr:row>3</xdr:row>
      <xdr:rowOff>110938</xdr:rowOff>
    </xdr:from>
    <xdr:to>
      <xdr:col>11</xdr:col>
      <xdr:colOff>661147</xdr:colOff>
      <xdr:row>31</xdr:row>
      <xdr:rowOff>56029</xdr:rowOff>
    </xdr:to>
    <xdr:graphicFrame macro="">
      <xdr:nvGraphicFramePr>
        <xdr:cNvPr id="2" name="Gráfico 1">
          <a:extLst>
            <a:ext uri="{FF2B5EF4-FFF2-40B4-BE49-F238E27FC236}">
              <a16:creationId xmlns:a16="http://schemas.microsoft.com/office/drawing/2014/main" id="{198B3339-23CE-2FE6-590D-31E78D0E3E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2" name="Gráfico 1">
          <a:extLst>
            <a:ext uri="{FF2B5EF4-FFF2-40B4-BE49-F238E27FC236}">
              <a16:creationId xmlns:a16="http://schemas.microsoft.com/office/drawing/2014/main" id="{6C4EC3F1-9687-CFF3-8577-A5AB9E4177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4B818E35-7B31-3C2C-A606-7DCCA44A5A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Julio'&amp;anio='2022'&amp;origen='excel'" preserveFormatting="0" connectionId="5841" xr16:uid="{F9B9739C-8C2F-4762-BD84-93366EAD1B67}"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Julio'&amp;anio='2022'&amp;origen='excel'" preserveFormatting="0" connectionId="5851" xr16:uid="{EBA19C49-A7E6-48DA-B2A9-EA851C9C8CEB}"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Julio'&amp;anio='2022'&amp;origen='excel'" preserveFormatting="0" connectionId="5852" xr16:uid="{A5CAED4A-8A60-4C49-A5B8-D12EAE436894}"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Julio'&amp;anio='2022'&amp;origen='excel'" preserveFormatting="0" connectionId="5853" xr16:uid="{4EC693CD-8205-44EF-9497-F7CA721B7C88}"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Julio'&amp;anio='2022'&amp;origen='excel'" preserveFormatting="0" connectionId="5854" xr16:uid="{6C4210F2-5EA2-4D71-8564-14DDD8D1232E}"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Julio'&amp;anio='2022'&amp;id_centro=197" preserveFormatting="0" connectionId="5856" xr16:uid="{51B24BB2-650D-4888-A1A8-ACB1396F9EB6}"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Julio'&amp;anio='2022'&amp;id_centro=251" preserveFormatting="0" connectionId="5858" xr16:uid="{5B2C8CCC-61FC-403B-9FFE-B55E2AA18BCE}"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Julio'&amp;anio='2022'&amp;id_centro=407" preserveFormatting="0" connectionId="5859" xr16:uid="{CC073A34-A0A1-4E81-89DF-F64FAA3ADB26}"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Julio'&amp;anio='2022'&amp;id_centro=430" preserveFormatting="0" connectionId="5860" xr16:uid="{B1EF0032-02BC-4B13-88C0-827416C6DE91}"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Julio'&amp;anio='2022'&amp;id_centro=437" preserveFormatting="0" connectionId="5861" xr16:uid="{62D16E49-2E66-45FB-9F34-E66FDC19BAAF}"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Julio'&amp;anio='2022'&amp;id_centro=445" preserveFormatting="0" connectionId="5862" xr16:uid="{7B07B939-C5F9-4957-9605-B669AD868F77}"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4" xr16:uid="{1A1A9CF9-04CD-47CE-889E-DC3E674E46C2}"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Julio'&amp;anio='2022'&amp;id_centro=446" preserveFormatting="0" connectionId="5863" xr16:uid="{F005E7C7-0D28-4BDC-90B4-BD13BA72F156}"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Julio'&amp;anio='2022'&amp;id_centro=470" preserveFormatting="0" connectionId="5864" xr16:uid="{5CB45616-EC66-404D-A7D7-89F0DEFABAB4}"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Julio'&amp;anio='2022'&amp;id_centro=474" preserveFormatting="0" connectionId="5865" xr16:uid="{30AAC6B9-409A-4640-8C9D-FC5322A38959}"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Julio'&amp;anio='2022'&amp;id_centro=653" preserveFormatting="0" connectionId="5866" xr16:uid="{64BF1A5F-53B7-4C3D-A91C-24F022A9FD6C}"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Julio'&amp;anio='2022'&amp;id_centro=654" preserveFormatting="0" connectionId="5867" xr16:uid="{F0EE2D43-296F-4090-989F-247853DC9939}"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Julio'&amp;anio='2022'&amp;id_centro=655" preserveFormatting="0" connectionId="5869" xr16:uid="{CF77979D-EB6E-4A1E-87AD-2DD63629A784}"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Julio'&amp;anio='2022'&amp;id_centro=660" preserveFormatting="0" connectionId="5870" xr16:uid="{C0051496-887B-47BC-8F60-FDEF29300199}"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Julio'&amp;anio='2022'&amp;id_centro=229" preserveFormatting="0" connectionId="5871" xr16:uid="{DB9CFA4A-525F-4654-93AA-D55476DD65A9}"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Julio&amp;anio=2022&amp;origen=excel" preserveFormatting="0" connectionId="5855" xr16:uid="{3F394832-AB66-4FEE-9B98-F4427F063C14}"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37.php?mes='Julio'&amp;anio='2022'&amp;origen='excel'" preserveFormatting="0" connectionId="5872" xr16:uid="{F236EE70-48D3-47B4-9BBB-298D1742AD9E}"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D9C54240-FFEA-4320-BD19-79A3DD267FA4}"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8.php?mes='Julio'&amp;anio='2022'&amp;origen='excel'" preserveFormatting="0" connectionId="5873" xr16:uid="{BEFBD051-6D29-4C32-BDA8-AB65C07A1D77}"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9.php?mes='Julio'&amp;anio='2022'&amp;origen='excel'" preserveFormatting="0" connectionId="5874" xr16:uid="{39ABD1FC-ADC4-49AF-9B10-C09E77F4BB41}"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40.php?mes='Julio'&amp;anio='2022'&amp;origen='excel'" preserveFormatting="0" connectionId="5875" xr16:uid="{902D7167-F823-4DCC-BBD6-E9B602BAE5E1}"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1.php?mes='Julio'&amp;anio='2022'&amp;origen='excel'" preserveFormatting="0" connectionId="5876" xr16:uid="{5D5B7799-DD55-427C-87D9-C46016872504}"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2.php?mes='Julio'&amp;anio='2022'&amp;origen='excel'" preserveFormatting="0" connectionId="5877" xr16:uid="{35564543-1EB4-40B0-A3B3-09679B272807}"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3_1_ic.php?mes='Julio'&amp;anio='2022'&amp;origen='excel'" preserveFormatting="0" connectionId="5878" xr16:uid="{B3C3D587-CEE2-4EF7-9E6E-992E94CE04C7}"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2_ic.php?mes='Julio'&amp;anio='2022'&amp;origen='excel'" preserveFormatting="0" connectionId="5880" xr16:uid="{F9DC703C-5700-4E13-862C-B41F493813BE}"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4_ic.php?mes='Julio'&amp;anio='2022'&amp;origen='excel'" preserveFormatting="0" connectionId="5881" xr16:uid="{F80E684C-B6C9-4C03-8452-617A0FE49FED}"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5_ic.php?mes='Julio'&amp;anio='2022'&amp;origen='excel'" preserveFormatting="0" connectionId="5882" xr16:uid="{FFFD6CF6-69B9-4FDF-8D3E-47D1242FEB9A}"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6_ic.php?mes='Julio'&amp;anio='2022'&amp;origen='excel'" preserveFormatting="0" connectionId="5883" xr16:uid="{4B8A490B-C5F6-4412-8AF1-36B84E33C446}"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Julio'&amp;anio='2022'&amp;origen='excel'" preserveFormatting="0" connectionId="5842" xr16:uid="{69647813-7C18-44AB-846B-AE7344B4997A}"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617C197B-53F2-4AAF-ABE1-42E8D5C93487}"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Julio'&amp;anio='2022'&amp;origen='excel'" preserveFormatting="0" connectionId="5843" xr16:uid="{2F77BEB6-9F72-4EB9-9D7F-0171299696EB}"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Julio'&amp;anio='2022'&amp;origen='excel'" preserveFormatting="0" connectionId="5846" xr16:uid="{20C41951-595F-4034-A26F-40D4D10A2AF5}"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Julio'&amp;anio='2022'&amp;origen='excel'" preserveFormatting="0" connectionId="5848" xr16:uid="{94BD5440-AAB5-4104-A69D-8A03D2E5E292}"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Julio'&amp;anio='2022'&amp;origen='excel'" preserveFormatting="0" connectionId="5849" xr16:uid="{BBF31D26-E4A3-4649-B1AC-3EE8CF0B2284}"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Julio'&amp;anio='2022'&amp;origen='excel'" preserveFormatting="0" connectionId="5850" xr16:uid="{A1363B13-13CB-42F3-BAE2-94D75AAEEB6B}"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6.xml"/><Relationship Id="rId1" Type="http://schemas.openxmlformats.org/officeDocument/2006/relationships/printerSettings" Target="../printerSettings/printerSettings39.bin"/><Relationship Id="rId4" Type="http://schemas.openxmlformats.org/officeDocument/2006/relationships/queryTable" Target="../queryTables/queryTable3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queryTable" Target="../queryTables/queryTable31.xml"/><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7.xml"/><Relationship Id="rId1" Type="http://schemas.openxmlformats.org/officeDocument/2006/relationships/printerSettings" Target="../printerSettings/printerSettings41.bin"/><Relationship Id="rId4" Type="http://schemas.openxmlformats.org/officeDocument/2006/relationships/queryTable" Target="../queryTables/queryTable32.xml"/></Relationships>
</file>

<file path=xl/worksheets/_rels/sheet42.xml.rels><?xml version="1.0" encoding="UTF-8" standalone="yes"?>
<Relationships xmlns="http://schemas.openxmlformats.org/package/2006/relationships"><Relationship Id="rId3" Type="http://schemas.openxmlformats.org/officeDocument/2006/relationships/queryTable" Target="../queryTables/queryTable33.xml"/><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8.xml"/><Relationship Id="rId1" Type="http://schemas.openxmlformats.org/officeDocument/2006/relationships/printerSettings" Target="../printerSettings/printerSettings43.bin"/><Relationship Id="rId4" Type="http://schemas.openxmlformats.org/officeDocument/2006/relationships/queryTable" Target="../queryTables/queryTable34.xml"/></Relationships>
</file>

<file path=xl/worksheets/_rels/sheet44.xml.rels><?xml version="1.0" encoding="UTF-8" standalone="yes"?>
<Relationships xmlns="http://schemas.openxmlformats.org/package/2006/relationships"><Relationship Id="rId3" Type="http://schemas.openxmlformats.org/officeDocument/2006/relationships/queryTable" Target="../queryTables/queryTable35.xml"/><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9.xml"/><Relationship Id="rId1" Type="http://schemas.openxmlformats.org/officeDocument/2006/relationships/printerSettings" Target="../printerSettings/printerSettings47.bin"/><Relationship Id="rId4" Type="http://schemas.openxmlformats.org/officeDocument/2006/relationships/queryTable" Target="../queryTables/queryTable38.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0.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queryTable" Target="../queryTables/queryTable40.xml"/><Relationship Id="rId2" Type="http://schemas.openxmlformats.org/officeDocument/2006/relationships/vmlDrawing" Target="../drawings/vmlDrawing47.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tabColor theme="0" tint="-0.14999847407452621"/>
  </sheetPr>
  <dimension ref="A1:N323"/>
  <sheetViews>
    <sheetView showGridLines="0" tabSelected="1" view="pageBreakPreview" zoomScale="70" zoomScaleNormal="70" zoomScaleSheetLayoutView="70" zoomScalePageLayoutView="75" workbookViewId="0">
      <selection activeCell="R36" sqref="R36"/>
    </sheetView>
  </sheetViews>
  <sheetFormatPr baseColWidth="10" defaultRowHeight="15"/>
  <cols>
    <col min="1" max="14" width="10.6640625" style="1" customWidth="1"/>
    <col min="15" max="15" width="3.6640625" style="1" customWidth="1"/>
    <col min="16" max="29" width="10.6640625" style="1" customWidth="1"/>
    <col min="30" max="256" width="11.44140625" style="1"/>
    <col min="257" max="257" width="1.6640625" style="1" customWidth="1"/>
    <col min="258" max="268" width="10.6640625" style="1" customWidth="1"/>
    <col min="269" max="269" width="1.6640625" style="1" customWidth="1"/>
    <col min="270" max="285" width="10.6640625" style="1" customWidth="1"/>
    <col min="286" max="512" width="11.44140625" style="1"/>
    <col min="513" max="513" width="1.6640625" style="1" customWidth="1"/>
    <col min="514" max="524" width="10.6640625" style="1" customWidth="1"/>
    <col min="525" max="525" width="1.6640625" style="1" customWidth="1"/>
    <col min="526" max="541" width="10.6640625" style="1" customWidth="1"/>
    <col min="542" max="768" width="11.44140625" style="1"/>
    <col min="769" max="769" width="1.6640625" style="1" customWidth="1"/>
    <col min="770" max="780" width="10.6640625" style="1" customWidth="1"/>
    <col min="781" max="781" width="1.6640625" style="1" customWidth="1"/>
    <col min="782" max="797" width="10.6640625" style="1" customWidth="1"/>
    <col min="798" max="1024" width="11.44140625" style="1"/>
    <col min="1025" max="1025" width="1.6640625" style="1" customWidth="1"/>
    <col min="1026" max="1036" width="10.6640625" style="1" customWidth="1"/>
    <col min="1037" max="1037" width="1.6640625" style="1" customWidth="1"/>
    <col min="1038" max="1053" width="10.6640625" style="1" customWidth="1"/>
    <col min="1054" max="1280" width="11.44140625" style="1"/>
    <col min="1281" max="1281" width="1.6640625" style="1" customWidth="1"/>
    <col min="1282" max="1292" width="10.6640625" style="1" customWidth="1"/>
    <col min="1293" max="1293" width="1.6640625" style="1" customWidth="1"/>
    <col min="1294" max="1309" width="10.6640625" style="1" customWidth="1"/>
    <col min="1310" max="1536" width="11.44140625" style="1"/>
    <col min="1537" max="1537" width="1.6640625" style="1" customWidth="1"/>
    <col min="1538" max="1548" width="10.6640625" style="1" customWidth="1"/>
    <col min="1549" max="1549" width="1.6640625" style="1" customWidth="1"/>
    <col min="1550" max="1565" width="10.6640625" style="1" customWidth="1"/>
    <col min="1566" max="1792" width="11.44140625" style="1"/>
    <col min="1793" max="1793" width="1.6640625" style="1" customWidth="1"/>
    <col min="1794" max="1804" width="10.6640625" style="1" customWidth="1"/>
    <col min="1805" max="1805" width="1.6640625" style="1" customWidth="1"/>
    <col min="1806" max="1821" width="10.6640625" style="1" customWidth="1"/>
    <col min="1822" max="2048" width="11.44140625" style="1"/>
    <col min="2049" max="2049" width="1.6640625" style="1" customWidth="1"/>
    <col min="2050" max="2060" width="10.6640625" style="1" customWidth="1"/>
    <col min="2061" max="2061" width="1.6640625" style="1" customWidth="1"/>
    <col min="2062" max="2077" width="10.6640625" style="1" customWidth="1"/>
    <col min="2078" max="2304" width="11.44140625" style="1"/>
    <col min="2305" max="2305" width="1.6640625" style="1" customWidth="1"/>
    <col min="2306" max="2316" width="10.6640625" style="1" customWidth="1"/>
    <col min="2317" max="2317" width="1.6640625" style="1" customWidth="1"/>
    <col min="2318" max="2333" width="10.6640625" style="1" customWidth="1"/>
    <col min="2334" max="2560" width="11.44140625" style="1"/>
    <col min="2561" max="2561" width="1.6640625" style="1" customWidth="1"/>
    <col min="2562" max="2572" width="10.6640625" style="1" customWidth="1"/>
    <col min="2573" max="2573" width="1.6640625" style="1" customWidth="1"/>
    <col min="2574" max="2589" width="10.6640625" style="1" customWidth="1"/>
    <col min="2590" max="2816" width="11.44140625" style="1"/>
    <col min="2817" max="2817" width="1.6640625" style="1" customWidth="1"/>
    <col min="2818" max="2828" width="10.6640625" style="1" customWidth="1"/>
    <col min="2829" max="2829" width="1.6640625" style="1" customWidth="1"/>
    <col min="2830" max="2845" width="10.6640625" style="1" customWidth="1"/>
    <col min="2846" max="3072" width="11.44140625" style="1"/>
    <col min="3073" max="3073" width="1.6640625" style="1" customWidth="1"/>
    <col min="3074" max="3084" width="10.6640625" style="1" customWidth="1"/>
    <col min="3085" max="3085" width="1.6640625" style="1" customWidth="1"/>
    <col min="3086" max="3101" width="10.6640625" style="1" customWidth="1"/>
    <col min="3102" max="3328" width="11.44140625" style="1"/>
    <col min="3329" max="3329" width="1.6640625" style="1" customWidth="1"/>
    <col min="3330" max="3340" width="10.6640625" style="1" customWidth="1"/>
    <col min="3341" max="3341" width="1.6640625" style="1" customWidth="1"/>
    <col min="3342" max="3357" width="10.6640625" style="1" customWidth="1"/>
    <col min="3358" max="3584" width="11.44140625" style="1"/>
    <col min="3585" max="3585" width="1.6640625" style="1" customWidth="1"/>
    <col min="3586" max="3596" width="10.6640625" style="1" customWidth="1"/>
    <col min="3597" max="3597" width="1.6640625" style="1" customWidth="1"/>
    <col min="3598" max="3613" width="10.6640625" style="1" customWidth="1"/>
    <col min="3614" max="3840" width="11.44140625" style="1"/>
    <col min="3841" max="3841" width="1.6640625" style="1" customWidth="1"/>
    <col min="3842" max="3852" width="10.6640625" style="1" customWidth="1"/>
    <col min="3853" max="3853" width="1.6640625" style="1" customWidth="1"/>
    <col min="3854" max="3869" width="10.6640625" style="1" customWidth="1"/>
    <col min="3870" max="4096" width="11.44140625" style="1"/>
    <col min="4097" max="4097" width="1.6640625" style="1" customWidth="1"/>
    <col min="4098" max="4108" width="10.6640625" style="1" customWidth="1"/>
    <col min="4109" max="4109" width="1.6640625" style="1" customWidth="1"/>
    <col min="4110" max="4125" width="10.6640625" style="1" customWidth="1"/>
    <col min="4126" max="4352" width="11.44140625" style="1"/>
    <col min="4353" max="4353" width="1.6640625" style="1" customWidth="1"/>
    <col min="4354" max="4364" width="10.6640625" style="1" customWidth="1"/>
    <col min="4365" max="4365" width="1.6640625" style="1" customWidth="1"/>
    <col min="4366" max="4381" width="10.6640625" style="1" customWidth="1"/>
    <col min="4382" max="4608" width="11.44140625" style="1"/>
    <col min="4609" max="4609" width="1.6640625" style="1" customWidth="1"/>
    <col min="4610" max="4620" width="10.6640625" style="1" customWidth="1"/>
    <col min="4621" max="4621" width="1.6640625" style="1" customWidth="1"/>
    <col min="4622" max="4637" width="10.6640625" style="1" customWidth="1"/>
    <col min="4638" max="4864" width="11.44140625" style="1"/>
    <col min="4865" max="4865" width="1.6640625" style="1" customWidth="1"/>
    <col min="4866" max="4876" width="10.6640625" style="1" customWidth="1"/>
    <col min="4877" max="4877" width="1.6640625" style="1" customWidth="1"/>
    <col min="4878" max="4893" width="10.6640625" style="1" customWidth="1"/>
    <col min="4894" max="5120" width="11.44140625" style="1"/>
    <col min="5121" max="5121" width="1.6640625" style="1" customWidth="1"/>
    <col min="5122" max="5132" width="10.6640625" style="1" customWidth="1"/>
    <col min="5133" max="5133" width="1.6640625" style="1" customWidth="1"/>
    <col min="5134" max="5149" width="10.6640625" style="1" customWidth="1"/>
    <col min="5150" max="5376" width="11.44140625" style="1"/>
    <col min="5377" max="5377" width="1.6640625" style="1" customWidth="1"/>
    <col min="5378" max="5388" width="10.6640625" style="1" customWidth="1"/>
    <col min="5389" max="5389" width="1.6640625" style="1" customWidth="1"/>
    <col min="5390" max="5405" width="10.6640625" style="1" customWidth="1"/>
    <col min="5406" max="5632" width="11.44140625" style="1"/>
    <col min="5633" max="5633" width="1.6640625" style="1" customWidth="1"/>
    <col min="5634" max="5644" width="10.6640625" style="1" customWidth="1"/>
    <col min="5645" max="5645" width="1.6640625" style="1" customWidth="1"/>
    <col min="5646" max="5661" width="10.6640625" style="1" customWidth="1"/>
    <col min="5662" max="5888" width="11.44140625" style="1"/>
    <col min="5889" max="5889" width="1.6640625" style="1" customWidth="1"/>
    <col min="5890" max="5900" width="10.6640625" style="1" customWidth="1"/>
    <col min="5901" max="5901" width="1.6640625" style="1" customWidth="1"/>
    <col min="5902" max="5917" width="10.6640625" style="1" customWidth="1"/>
    <col min="5918" max="6144" width="11.44140625" style="1"/>
    <col min="6145" max="6145" width="1.6640625" style="1" customWidth="1"/>
    <col min="6146" max="6156" width="10.6640625" style="1" customWidth="1"/>
    <col min="6157" max="6157" width="1.6640625" style="1" customWidth="1"/>
    <col min="6158" max="6173" width="10.6640625" style="1" customWidth="1"/>
    <col min="6174" max="6400" width="11.44140625" style="1"/>
    <col min="6401" max="6401" width="1.6640625" style="1" customWidth="1"/>
    <col min="6402" max="6412" width="10.6640625" style="1" customWidth="1"/>
    <col min="6413" max="6413" width="1.6640625" style="1" customWidth="1"/>
    <col min="6414" max="6429" width="10.6640625" style="1" customWidth="1"/>
    <col min="6430" max="6656" width="11.44140625" style="1"/>
    <col min="6657" max="6657" width="1.6640625" style="1" customWidth="1"/>
    <col min="6658" max="6668" width="10.6640625" style="1" customWidth="1"/>
    <col min="6669" max="6669" width="1.6640625" style="1" customWidth="1"/>
    <col min="6670" max="6685" width="10.6640625" style="1" customWidth="1"/>
    <col min="6686" max="6912" width="11.44140625" style="1"/>
    <col min="6913" max="6913" width="1.6640625" style="1" customWidth="1"/>
    <col min="6914" max="6924" width="10.6640625" style="1" customWidth="1"/>
    <col min="6925" max="6925" width="1.6640625" style="1" customWidth="1"/>
    <col min="6926" max="6941" width="10.6640625" style="1" customWidth="1"/>
    <col min="6942" max="7168" width="11.44140625" style="1"/>
    <col min="7169" max="7169" width="1.6640625" style="1" customWidth="1"/>
    <col min="7170" max="7180" width="10.6640625" style="1" customWidth="1"/>
    <col min="7181" max="7181" width="1.6640625" style="1" customWidth="1"/>
    <col min="7182" max="7197" width="10.6640625" style="1" customWidth="1"/>
    <col min="7198" max="7424" width="11.44140625" style="1"/>
    <col min="7425" max="7425" width="1.6640625" style="1" customWidth="1"/>
    <col min="7426" max="7436" width="10.6640625" style="1" customWidth="1"/>
    <col min="7437" max="7437" width="1.6640625" style="1" customWidth="1"/>
    <col min="7438" max="7453" width="10.6640625" style="1" customWidth="1"/>
    <col min="7454" max="7680" width="11.44140625" style="1"/>
    <col min="7681" max="7681" width="1.6640625" style="1" customWidth="1"/>
    <col min="7682" max="7692" width="10.6640625" style="1" customWidth="1"/>
    <col min="7693" max="7693" width="1.6640625" style="1" customWidth="1"/>
    <col min="7694" max="7709" width="10.6640625" style="1" customWidth="1"/>
    <col min="7710" max="7936" width="11.44140625" style="1"/>
    <col min="7937" max="7937" width="1.6640625" style="1" customWidth="1"/>
    <col min="7938" max="7948" width="10.6640625" style="1" customWidth="1"/>
    <col min="7949" max="7949" width="1.6640625" style="1" customWidth="1"/>
    <col min="7950" max="7965" width="10.6640625" style="1" customWidth="1"/>
    <col min="7966" max="8192" width="11.44140625" style="1"/>
    <col min="8193" max="8193" width="1.6640625" style="1" customWidth="1"/>
    <col min="8194" max="8204" width="10.6640625" style="1" customWidth="1"/>
    <col min="8205" max="8205" width="1.6640625" style="1" customWidth="1"/>
    <col min="8206" max="8221" width="10.6640625" style="1" customWidth="1"/>
    <col min="8222" max="8448" width="11.44140625" style="1"/>
    <col min="8449" max="8449" width="1.6640625" style="1" customWidth="1"/>
    <col min="8450" max="8460" width="10.6640625" style="1" customWidth="1"/>
    <col min="8461" max="8461" width="1.6640625" style="1" customWidth="1"/>
    <col min="8462" max="8477" width="10.6640625" style="1" customWidth="1"/>
    <col min="8478" max="8704" width="11.44140625" style="1"/>
    <col min="8705" max="8705" width="1.6640625" style="1" customWidth="1"/>
    <col min="8706" max="8716" width="10.6640625" style="1" customWidth="1"/>
    <col min="8717" max="8717" width="1.6640625" style="1" customWidth="1"/>
    <col min="8718" max="8733" width="10.6640625" style="1" customWidth="1"/>
    <col min="8734" max="8960" width="11.44140625" style="1"/>
    <col min="8961" max="8961" width="1.6640625" style="1" customWidth="1"/>
    <col min="8962" max="8972" width="10.6640625" style="1" customWidth="1"/>
    <col min="8973" max="8973" width="1.6640625" style="1" customWidth="1"/>
    <col min="8974" max="8989" width="10.6640625" style="1" customWidth="1"/>
    <col min="8990" max="9216" width="11.44140625" style="1"/>
    <col min="9217" max="9217" width="1.6640625" style="1" customWidth="1"/>
    <col min="9218" max="9228" width="10.6640625" style="1" customWidth="1"/>
    <col min="9229" max="9229" width="1.6640625" style="1" customWidth="1"/>
    <col min="9230" max="9245" width="10.6640625" style="1" customWidth="1"/>
    <col min="9246" max="9472" width="11.44140625" style="1"/>
    <col min="9473" max="9473" width="1.6640625" style="1" customWidth="1"/>
    <col min="9474" max="9484" width="10.6640625" style="1" customWidth="1"/>
    <col min="9485" max="9485" width="1.6640625" style="1" customWidth="1"/>
    <col min="9486" max="9501" width="10.6640625" style="1" customWidth="1"/>
    <col min="9502" max="9728" width="11.44140625" style="1"/>
    <col min="9729" max="9729" width="1.6640625" style="1" customWidth="1"/>
    <col min="9730" max="9740" width="10.6640625" style="1" customWidth="1"/>
    <col min="9741" max="9741" width="1.6640625" style="1" customWidth="1"/>
    <col min="9742" max="9757" width="10.6640625" style="1" customWidth="1"/>
    <col min="9758" max="9984" width="11.44140625" style="1"/>
    <col min="9985" max="9985" width="1.6640625" style="1" customWidth="1"/>
    <col min="9986" max="9996" width="10.6640625" style="1" customWidth="1"/>
    <col min="9997" max="9997" width="1.6640625" style="1" customWidth="1"/>
    <col min="9998" max="10013" width="10.6640625" style="1" customWidth="1"/>
    <col min="10014" max="10240" width="11.44140625" style="1"/>
    <col min="10241" max="10241" width="1.6640625" style="1" customWidth="1"/>
    <col min="10242" max="10252" width="10.6640625" style="1" customWidth="1"/>
    <col min="10253" max="10253" width="1.6640625" style="1" customWidth="1"/>
    <col min="10254" max="10269" width="10.6640625" style="1" customWidth="1"/>
    <col min="10270" max="10496" width="11.44140625" style="1"/>
    <col min="10497" max="10497" width="1.6640625" style="1" customWidth="1"/>
    <col min="10498" max="10508" width="10.6640625" style="1" customWidth="1"/>
    <col min="10509" max="10509" width="1.6640625" style="1" customWidth="1"/>
    <col min="10510" max="10525" width="10.6640625" style="1" customWidth="1"/>
    <col min="10526" max="10752" width="11.44140625" style="1"/>
    <col min="10753" max="10753" width="1.6640625" style="1" customWidth="1"/>
    <col min="10754" max="10764" width="10.6640625" style="1" customWidth="1"/>
    <col min="10765" max="10765" width="1.6640625" style="1" customWidth="1"/>
    <col min="10766" max="10781" width="10.6640625" style="1" customWidth="1"/>
    <col min="10782" max="11008" width="11.44140625" style="1"/>
    <col min="11009" max="11009" width="1.6640625" style="1" customWidth="1"/>
    <col min="11010" max="11020" width="10.6640625" style="1" customWidth="1"/>
    <col min="11021" max="11021" width="1.6640625" style="1" customWidth="1"/>
    <col min="11022" max="11037" width="10.6640625" style="1" customWidth="1"/>
    <col min="11038" max="11264" width="11.44140625" style="1"/>
    <col min="11265" max="11265" width="1.6640625" style="1" customWidth="1"/>
    <col min="11266" max="11276" width="10.6640625" style="1" customWidth="1"/>
    <col min="11277" max="11277" width="1.6640625" style="1" customWidth="1"/>
    <col min="11278" max="11293" width="10.6640625" style="1" customWidth="1"/>
    <col min="11294" max="11520" width="11.44140625" style="1"/>
    <col min="11521" max="11521" width="1.6640625" style="1" customWidth="1"/>
    <col min="11522" max="11532" width="10.6640625" style="1" customWidth="1"/>
    <col min="11533" max="11533" width="1.6640625" style="1" customWidth="1"/>
    <col min="11534" max="11549" width="10.6640625" style="1" customWidth="1"/>
    <col min="11550" max="11776" width="11.44140625" style="1"/>
    <col min="11777" max="11777" width="1.6640625" style="1" customWidth="1"/>
    <col min="11778" max="11788" width="10.6640625" style="1" customWidth="1"/>
    <col min="11789" max="11789" width="1.6640625" style="1" customWidth="1"/>
    <col min="11790" max="11805" width="10.6640625" style="1" customWidth="1"/>
    <col min="11806" max="12032" width="11.44140625" style="1"/>
    <col min="12033" max="12033" width="1.6640625" style="1" customWidth="1"/>
    <col min="12034" max="12044" width="10.6640625" style="1" customWidth="1"/>
    <col min="12045" max="12045" width="1.6640625" style="1" customWidth="1"/>
    <col min="12046" max="12061" width="10.6640625" style="1" customWidth="1"/>
    <col min="12062" max="12288" width="11.44140625" style="1"/>
    <col min="12289" max="12289" width="1.6640625" style="1" customWidth="1"/>
    <col min="12290" max="12300" width="10.6640625" style="1" customWidth="1"/>
    <col min="12301" max="12301" width="1.6640625" style="1" customWidth="1"/>
    <col min="12302" max="12317" width="10.6640625" style="1" customWidth="1"/>
    <col min="12318" max="12544" width="11.44140625" style="1"/>
    <col min="12545" max="12545" width="1.6640625" style="1" customWidth="1"/>
    <col min="12546" max="12556" width="10.6640625" style="1" customWidth="1"/>
    <col min="12557" max="12557" width="1.6640625" style="1" customWidth="1"/>
    <col min="12558" max="12573" width="10.6640625" style="1" customWidth="1"/>
    <col min="12574" max="12800" width="11.44140625" style="1"/>
    <col min="12801" max="12801" width="1.6640625" style="1" customWidth="1"/>
    <col min="12802" max="12812" width="10.6640625" style="1" customWidth="1"/>
    <col min="12813" max="12813" width="1.6640625" style="1" customWidth="1"/>
    <col min="12814" max="12829" width="10.6640625" style="1" customWidth="1"/>
    <col min="12830" max="13056" width="11.44140625" style="1"/>
    <col min="13057" max="13057" width="1.6640625" style="1" customWidth="1"/>
    <col min="13058" max="13068" width="10.6640625" style="1" customWidth="1"/>
    <col min="13069" max="13069" width="1.6640625" style="1" customWidth="1"/>
    <col min="13070" max="13085" width="10.6640625" style="1" customWidth="1"/>
    <col min="13086" max="13312" width="11.44140625" style="1"/>
    <col min="13313" max="13313" width="1.6640625" style="1" customWidth="1"/>
    <col min="13314" max="13324" width="10.6640625" style="1" customWidth="1"/>
    <col min="13325" max="13325" width="1.6640625" style="1" customWidth="1"/>
    <col min="13326" max="13341" width="10.6640625" style="1" customWidth="1"/>
    <col min="13342" max="13568" width="11.44140625" style="1"/>
    <col min="13569" max="13569" width="1.6640625" style="1" customWidth="1"/>
    <col min="13570" max="13580" width="10.6640625" style="1" customWidth="1"/>
    <col min="13581" max="13581" width="1.6640625" style="1" customWidth="1"/>
    <col min="13582" max="13597" width="10.6640625" style="1" customWidth="1"/>
    <col min="13598" max="13824" width="11.44140625" style="1"/>
    <col min="13825" max="13825" width="1.6640625" style="1" customWidth="1"/>
    <col min="13826" max="13836" width="10.6640625" style="1" customWidth="1"/>
    <col min="13837" max="13837" width="1.6640625" style="1" customWidth="1"/>
    <col min="13838" max="13853" width="10.6640625" style="1" customWidth="1"/>
    <col min="13854" max="14080" width="11.44140625" style="1"/>
    <col min="14081" max="14081" width="1.6640625" style="1" customWidth="1"/>
    <col min="14082" max="14092" width="10.6640625" style="1" customWidth="1"/>
    <col min="14093" max="14093" width="1.6640625" style="1" customWidth="1"/>
    <col min="14094" max="14109" width="10.6640625" style="1" customWidth="1"/>
    <col min="14110" max="14336" width="11.44140625" style="1"/>
    <col min="14337" max="14337" width="1.6640625" style="1" customWidth="1"/>
    <col min="14338" max="14348" width="10.6640625" style="1" customWidth="1"/>
    <col min="14349" max="14349" width="1.6640625" style="1" customWidth="1"/>
    <col min="14350" max="14365" width="10.6640625" style="1" customWidth="1"/>
    <col min="14366" max="14592" width="11.44140625" style="1"/>
    <col min="14593" max="14593" width="1.6640625" style="1" customWidth="1"/>
    <col min="14594" max="14604" width="10.6640625" style="1" customWidth="1"/>
    <col min="14605" max="14605" width="1.6640625" style="1" customWidth="1"/>
    <col min="14606" max="14621" width="10.6640625" style="1" customWidth="1"/>
    <col min="14622" max="14848" width="11.44140625" style="1"/>
    <col min="14849" max="14849" width="1.6640625" style="1" customWidth="1"/>
    <col min="14850" max="14860" width="10.6640625" style="1" customWidth="1"/>
    <col min="14861" max="14861" width="1.6640625" style="1" customWidth="1"/>
    <col min="14862" max="14877" width="10.6640625" style="1" customWidth="1"/>
    <col min="14878" max="15104" width="11.44140625" style="1"/>
    <col min="15105" max="15105" width="1.6640625" style="1" customWidth="1"/>
    <col min="15106" max="15116" width="10.6640625" style="1" customWidth="1"/>
    <col min="15117" max="15117" width="1.6640625" style="1" customWidth="1"/>
    <col min="15118" max="15133" width="10.6640625" style="1" customWidth="1"/>
    <col min="15134" max="15360" width="11.44140625" style="1"/>
    <col min="15361" max="15361" width="1.6640625" style="1" customWidth="1"/>
    <col min="15362" max="15372" width="10.6640625" style="1" customWidth="1"/>
    <col min="15373" max="15373" width="1.6640625" style="1" customWidth="1"/>
    <col min="15374" max="15389" width="10.6640625" style="1" customWidth="1"/>
    <col min="15390" max="15616" width="11.44140625" style="1"/>
    <col min="15617" max="15617" width="1.6640625" style="1" customWidth="1"/>
    <col min="15618" max="15628" width="10.6640625" style="1" customWidth="1"/>
    <col min="15629" max="15629" width="1.6640625" style="1" customWidth="1"/>
    <col min="15630" max="15645" width="10.6640625" style="1" customWidth="1"/>
    <col min="15646" max="15872" width="11.44140625" style="1"/>
    <col min="15873" max="15873" width="1.6640625" style="1" customWidth="1"/>
    <col min="15874" max="15884" width="10.6640625" style="1" customWidth="1"/>
    <col min="15885" max="15885" width="1.6640625" style="1" customWidth="1"/>
    <col min="15886" max="15901" width="10.6640625" style="1" customWidth="1"/>
    <col min="15902" max="16128" width="11.44140625" style="1"/>
    <col min="16129" max="16129" width="1.6640625" style="1" customWidth="1"/>
    <col min="16130" max="16140" width="10.6640625" style="1" customWidth="1"/>
    <col min="16141" max="16141" width="1.6640625" style="1" customWidth="1"/>
    <col min="16142" max="16157" width="10.6640625" style="1" customWidth="1"/>
    <col min="16158" max="16384" width="11.44140625" style="1"/>
  </cols>
  <sheetData>
    <row r="1" spans="1:13" ht="9.9"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06"/>
      <c r="K11" s="106"/>
      <c r="L11" s="106"/>
    </row>
    <row r="12" spans="1:13" ht="20.100000000000001" customHeight="1">
      <c r="H12" s="106"/>
      <c r="I12" s="106"/>
      <c r="J12" s="107"/>
      <c r="K12" s="107"/>
      <c r="L12" s="107"/>
      <c r="M12" s="106"/>
    </row>
    <row r="13" spans="1:13" ht="20.100000000000001" customHeight="1">
      <c r="M13" s="106"/>
    </row>
    <row r="14" spans="1:13" ht="20.100000000000001" customHeight="1">
      <c r="M14" s="106"/>
    </row>
    <row r="15" spans="1:13" ht="20.100000000000001" customHeight="1">
      <c r="M15" s="106"/>
    </row>
    <row r="16" spans="1:13" ht="20.100000000000001" customHeight="1">
      <c r="B16" s="108"/>
      <c r="C16" s="108"/>
      <c r="D16" s="108"/>
      <c r="E16" s="108"/>
      <c r="F16" s="108"/>
      <c r="G16" s="108"/>
      <c r="H16" s="108"/>
      <c r="I16" s="108"/>
      <c r="J16" s="108"/>
      <c r="K16" s="108"/>
      <c r="L16" s="108"/>
      <c r="M16" s="106"/>
    </row>
    <row r="17" spans="1:14" ht="20.100000000000001" customHeight="1">
      <c r="B17" s="108"/>
      <c r="C17" s="108"/>
      <c r="D17" s="108"/>
      <c r="E17" s="108"/>
      <c r="F17" s="108"/>
      <c r="G17" s="108"/>
      <c r="H17" s="108"/>
      <c r="I17" s="108"/>
      <c r="J17" s="108"/>
      <c r="K17" s="108"/>
      <c r="L17" s="108"/>
      <c r="M17" s="106"/>
    </row>
    <row r="18" spans="1:14" ht="20.100000000000001" customHeight="1">
      <c r="B18" s="108"/>
      <c r="C18" s="108"/>
      <c r="D18" s="108"/>
      <c r="E18" s="108"/>
      <c r="F18" s="108"/>
      <c r="G18" s="108"/>
      <c r="H18" s="108"/>
      <c r="I18" s="108"/>
      <c r="J18" s="108"/>
      <c r="K18" s="108"/>
      <c r="L18" s="108"/>
    </row>
    <row r="19" spans="1:14" ht="20.100000000000001" customHeight="1">
      <c r="B19" s="108"/>
      <c r="C19" s="108"/>
      <c r="D19" s="108"/>
      <c r="E19" s="108"/>
      <c r="F19" s="108"/>
      <c r="G19" s="108"/>
      <c r="H19" s="108"/>
      <c r="I19" s="108"/>
      <c r="J19" s="108"/>
      <c r="K19" s="108"/>
      <c r="L19" s="108"/>
    </row>
    <row r="20" spans="1:14" ht="20.100000000000001" customHeight="1">
      <c r="A20" s="2"/>
      <c r="B20" s="108"/>
      <c r="C20" s="108"/>
      <c r="D20" s="108"/>
      <c r="E20" s="108"/>
      <c r="F20" s="108"/>
      <c r="G20" s="108"/>
      <c r="H20" s="108"/>
      <c r="I20" s="108"/>
      <c r="J20" s="108"/>
      <c r="K20" s="108"/>
      <c r="L20" s="108"/>
      <c r="M20" s="2"/>
    </row>
    <row r="21" spans="1:14" ht="20.100000000000001" customHeight="1">
      <c r="A21" s="2"/>
      <c r="B21" s="2"/>
      <c r="C21" s="2"/>
      <c r="D21" s="109"/>
      <c r="E21" s="2"/>
      <c r="F21" s="2"/>
      <c r="G21" s="2"/>
      <c r="H21" s="2"/>
      <c r="I21" s="2"/>
      <c r="J21" s="2"/>
      <c r="K21" s="2"/>
      <c r="L21" s="2"/>
      <c r="M21" s="2"/>
    </row>
    <row r="22" spans="1:14" ht="20.100000000000001" customHeight="1">
      <c r="A22" s="2"/>
      <c r="B22" s="2"/>
      <c r="C22" s="2"/>
      <c r="D22" s="2"/>
      <c r="E22" s="2"/>
      <c r="F22" s="2"/>
      <c r="G22" s="2"/>
      <c r="H22" s="2"/>
      <c r="I22" s="2"/>
      <c r="J22" s="110"/>
      <c r="K22" s="110"/>
      <c r="L22" s="110"/>
      <c r="M22" s="2"/>
    </row>
    <row r="23" spans="1:14" ht="20.100000000000001" customHeight="1">
      <c r="A23" s="2"/>
      <c r="B23" s="2"/>
      <c r="C23" s="2"/>
      <c r="D23" s="2"/>
      <c r="E23" s="2"/>
      <c r="F23" s="2"/>
      <c r="G23" s="2"/>
      <c r="H23" s="2"/>
      <c r="I23" s="111"/>
      <c r="J23" s="110"/>
      <c r="K23" s="110"/>
      <c r="L23" s="110"/>
      <c r="M23" s="2"/>
    </row>
    <row r="24" spans="1:14" ht="20.100000000000001" customHeight="1">
      <c r="A24" s="2"/>
      <c r="B24" s="2"/>
      <c r="C24" s="2"/>
      <c r="D24" s="2"/>
      <c r="E24" s="2"/>
      <c r="F24" s="2"/>
      <c r="G24" s="2"/>
      <c r="H24" s="2"/>
      <c r="I24" s="2"/>
      <c r="J24" s="2"/>
      <c r="K24" s="2"/>
      <c r="L24" s="2"/>
      <c r="M24" s="2"/>
    </row>
    <row r="25" spans="1:14" ht="9.9"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2"/>
      <c r="K29" s="112"/>
      <c r="L29" s="112"/>
      <c r="M29" s="112"/>
    </row>
    <row r="30" spans="1:14" ht="20.100000000000001" customHeight="1">
      <c r="J30" s="112"/>
      <c r="K30" s="112"/>
      <c r="L30" s="112"/>
      <c r="M30" s="112"/>
    </row>
    <row r="31" spans="1:14" ht="20.100000000000001" customHeight="1"/>
    <row r="32" spans="1:14" ht="20.100000000000001" customHeight="1">
      <c r="L32" s="12"/>
      <c r="N32" s="13"/>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C2691-1378-4406-AD68-5A2D90C03668}">
  <sheetPr>
    <tabColor theme="0" tint="-0.14999847407452621"/>
  </sheetPr>
  <dimension ref="A1:O47"/>
  <sheetViews>
    <sheetView view="pageBreakPreview" zoomScale="85" zoomScaleNormal="100" zoomScaleSheetLayoutView="85" workbookViewId="0">
      <selection activeCell="T33" sqref="T33"/>
    </sheetView>
  </sheetViews>
  <sheetFormatPr baseColWidth="10" defaultRowHeight="13.2"/>
  <cols>
    <col min="1" max="15" width="10.6640625" customWidth="1"/>
  </cols>
  <sheetData>
    <row r="1" spans="1:15">
      <c r="A1" s="121" t="s">
        <v>22</v>
      </c>
      <c r="B1" s="121"/>
      <c r="C1" s="121"/>
      <c r="D1" s="121"/>
      <c r="E1" s="121"/>
      <c r="F1" s="121"/>
      <c r="G1" s="121"/>
      <c r="H1" s="121"/>
      <c r="I1" s="121"/>
      <c r="J1" s="121"/>
      <c r="K1" s="121"/>
      <c r="L1" s="121"/>
      <c r="M1" s="121"/>
      <c r="N1" s="121"/>
      <c r="O1" s="121"/>
    </row>
    <row r="2" spans="1:15" ht="27.9" customHeight="1">
      <c r="A2" s="597" t="s">
        <v>163</v>
      </c>
      <c r="B2" s="597"/>
      <c r="C2" s="597"/>
      <c r="D2" s="597"/>
      <c r="E2" s="597"/>
      <c r="F2" s="597"/>
      <c r="G2" s="597"/>
      <c r="H2" s="597"/>
      <c r="I2" s="597"/>
      <c r="J2" s="597"/>
      <c r="K2" s="597"/>
      <c r="L2" s="597"/>
      <c r="M2" s="597"/>
      <c r="N2" s="597"/>
      <c r="O2" s="597"/>
    </row>
    <row r="3" spans="1:15" ht="24.9" customHeight="1">
      <c r="A3" s="597" t="str">
        <f>UPPER(CONCATENATE("Julio 2022"))</f>
        <v>JULIO 2022</v>
      </c>
      <c r="B3" s="597"/>
      <c r="C3" s="597"/>
      <c r="D3" s="597"/>
      <c r="E3" s="597"/>
      <c r="F3" s="597"/>
      <c r="G3" s="597"/>
      <c r="H3" s="597"/>
      <c r="I3" s="597"/>
      <c r="J3" s="597"/>
      <c r="K3" s="597"/>
      <c r="L3" s="597"/>
      <c r="M3" s="597"/>
      <c r="N3" s="597"/>
      <c r="O3" s="597"/>
    </row>
    <row r="4" spans="1:15">
      <c r="A4" s="125"/>
      <c r="B4" s="121"/>
      <c r="C4" s="121"/>
      <c r="D4" s="121"/>
      <c r="E4" s="121"/>
      <c r="F4" s="121"/>
      <c r="G4" s="121"/>
      <c r="H4" s="121"/>
      <c r="I4" s="121"/>
      <c r="J4" s="121"/>
      <c r="K4" s="121"/>
      <c r="L4" s="121"/>
      <c r="M4" s="121"/>
      <c r="N4" s="121"/>
      <c r="O4" s="121"/>
    </row>
    <row r="5" spans="1:15" ht="24.9" customHeight="1">
      <c r="A5" s="597" t="str">
        <f>UPPER(CONCATENATE("2012 - 2022*"))</f>
        <v>2012 - 2022*</v>
      </c>
      <c r="B5" s="597"/>
      <c r="C5" s="597"/>
      <c r="D5" s="597"/>
      <c r="E5" s="597"/>
      <c r="F5" s="597"/>
      <c r="G5" s="597"/>
      <c r="H5" s="597"/>
      <c r="I5" s="597"/>
      <c r="J5" s="597"/>
      <c r="K5" s="597"/>
      <c r="L5" s="597"/>
      <c r="M5" s="597"/>
      <c r="N5" s="597"/>
      <c r="O5" s="597"/>
    </row>
    <row r="6" spans="1:15">
      <c r="A6" s="125"/>
      <c r="B6" s="121"/>
      <c r="C6" s="121"/>
      <c r="D6" s="121"/>
      <c r="E6" s="121"/>
      <c r="F6" s="121"/>
      <c r="G6" s="121"/>
      <c r="H6" s="121"/>
      <c r="I6" s="121"/>
      <c r="J6" s="121"/>
      <c r="K6" s="121"/>
      <c r="L6" s="121"/>
      <c r="M6" s="121"/>
      <c r="N6" s="121"/>
      <c r="O6" s="121"/>
    </row>
    <row r="7" spans="1:15">
      <c r="A7" s="161" t="s">
        <v>164</v>
      </c>
      <c r="B7" s="161" t="s">
        <v>90</v>
      </c>
      <c r="C7" s="121"/>
      <c r="D7" s="121"/>
      <c r="E7" s="121"/>
      <c r="F7" s="121"/>
      <c r="G7" s="121"/>
      <c r="H7" s="121"/>
      <c r="I7" s="121"/>
      <c r="J7" s="121"/>
      <c r="K7" s="121"/>
      <c r="L7" s="121"/>
      <c r="M7" s="121"/>
      <c r="N7" s="121"/>
      <c r="O7" s="121"/>
    </row>
    <row r="8" spans="1:15">
      <c r="A8" s="309">
        <v>2012</v>
      </c>
      <c r="B8" s="311">
        <v>239089</v>
      </c>
      <c r="C8" s="121"/>
      <c r="D8" s="121"/>
      <c r="E8" s="121"/>
      <c r="F8" s="121"/>
      <c r="G8" s="121"/>
      <c r="H8" s="121"/>
      <c r="I8" s="121"/>
      <c r="J8" s="121"/>
      <c r="K8" s="121"/>
      <c r="L8" s="121"/>
      <c r="M8" s="121"/>
      <c r="N8" s="121"/>
      <c r="O8" s="121"/>
    </row>
    <row r="9" spans="1:15">
      <c r="A9" s="309">
        <v>2013</v>
      </c>
      <c r="B9" s="311">
        <v>246334</v>
      </c>
      <c r="C9" s="121"/>
      <c r="D9" s="121"/>
      <c r="E9" s="121"/>
      <c r="F9" s="121"/>
      <c r="G9" s="121"/>
      <c r="H9" s="121"/>
      <c r="I9" s="121"/>
      <c r="J9" s="121"/>
      <c r="K9" s="121"/>
      <c r="L9" s="121"/>
      <c r="M9" s="121"/>
      <c r="N9" s="121"/>
      <c r="O9" s="121"/>
    </row>
    <row r="10" spans="1:15">
      <c r="A10" s="309">
        <v>2014</v>
      </c>
      <c r="B10" s="311">
        <v>255638</v>
      </c>
      <c r="C10" s="121"/>
      <c r="D10" s="121"/>
      <c r="E10" s="121"/>
      <c r="F10" s="121"/>
      <c r="G10" s="121"/>
      <c r="H10" s="121"/>
      <c r="I10" s="121"/>
      <c r="J10" s="121"/>
      <c r="K10" s="121"/>
      <c r="L10" s="121"/>
      <c r="M10" s="121"/>
      <c r="N10" s="121"/>
      <c r="O10" s="121"/>
    </row>
    <row r="11" spans="1:15">
      <c r="A11" s="309">
        <v>2015</v>
      </c>
      <c r="B11" s="311">
        <v>247488</v>
      </c>
      <c r="C11" s="121"/>
      <c r="D11" s="121"/>
      <c r="E11" s="121"/>
      <c r="F11" s="121"/>
      <c r="G11" s="121"/>
      <c r="H11" s="121"/>
      <c r="I11" s="121"/>
      <c r="J11" s="121"/>
      <c r="K11" s="121"/>
      <c r="L11" s="121"/>
      <c r="M11" s="121"/>
      <c r="N11" s="121"/>
      <c r="O11" s="121"/>
    </row>
    <row r="12" spans="1:15">
      <c r="A12" s="309">
        <v>2016</v>
      </c>
      <c r="B12" s="311">
        <v>217868</v>
      </c>
      <c r="C12" s="121"/>
      <c r="D12" s="121"/>
      <c r="E12" s="121"/>
      <c r="F12" s="121"/>
      <c r="G12" s="121"/>
      <c r="H12" s="121"/>
      <c r="I12" s="121"/>
      <c r="J12" s="121"/>
      <c r="K12" s="121"/>
      <c r="L12" s="121"/>
      <c r="M12" s="121"/>
      <c r="N12" s="121"/>
      <c r="O12" s="121"/>
    </row>
    <row r="13" spans="1:15">
      <c r="A13" s="309">
        <v>2017</v>
      </c>
      <c r="B13" s="311">
        <v>204617</v>
      </c>
      <c r="C13" s="121"/>
      <c r="D13" s="121"/>
      <c r="E13" s="121"/>
      <c r="F13" s="121"/>
      <c r="G13" s="121"/>
      <c r="H13" s="121"/>
      <c r="I13" s="121"/>
      <c r="J13" s="121"/>
      <c r="K13" s="121"/>
      <c r="L13" s="121"/>
      <c r="M13" s="121"/>
      <c r="N13" s="121"/>
      <c r="O13" s="121"/>
    </row>
    <row r="14" spans="1:15">
      <c r="A14" s="309">
        <v>2018</v>
      </c>
      <c r="B14" s="311">
        <v>197988</v>
      </c>
      <c r="C14" s="121"/>
      <c r="D14" s="121"/>
      <c r="E14" s="121"/>
      <c r="F14" s="121"/>
      <c r="G14" s="121"/>
      <c r="H14" s="121"/>
      <c r="I14" s="121"/>
      <c r="J14" s="121"/>
      <c r="K14" s="121"/>
      <c r="L14" s="121"/>
      <c r="M14" s="121"/>
      <c r="N14" s="121"/>
      <c r="O14" s="121"/>
    </row>
    <row r="15" spans="1:15">
      <c r="A15" s="309">
        <v>2019</v>
      </c>
      <c r="B15" s="311">
        <v>200936</v>
      </c>
      <c r="C15" s="121"/>
      <c r="D15" s="121"/>
      <c r="E15" s="121"/>
      <c r="F15" s="121"/>
      <c r="G15" s="121"/>
      <c r="H15" s="121"/>
      <c r="I15" s="121"/>
      <c r="J15" s="121"/>
      <c r="K15" s="121"/>
      <c r="L15" s="121"/>
      <c r="M15" s="121"/>
      <c r="N15" s="121"/>
      <c r="O15" s="121"/>
    </row>
    <row r="16" spans="1:15">
      <c r="A16" s="309">
        <v>2020</v>
      </c>
      <c r="B16" s="311">
        <v>214231</v>
      </c>
      <c r="C16" s="121"/>
      <c r="D16" s="121"/>
      <c r="E16" s="121"/>
      <c r="F16" s="121"/>
      <c r="G16" s="121"/>
      <c r="H16" s="121"/>
      <c r="I16" s="121"/>
      <c r="J16" s="121"/>
      <c r="K16" s="121"/>
      <c r="L16" s="121"/>
      <c r="M16" s="121"/>
      <c r="N16" s="121"/>
      <c r="O16" s="121"/>
    </row>
    <row r="17" spans="1:15">
      <c r="A17" s="309">
        <v>2021</v>
      </c>
      <c r="B17" s="311">
        <v>222369</v>
      </c>
      <c r="C17" s="121"/>
      <c r="D17" s="121"/>
      <c r="E17" s="121"/>
      <c r="F17" s="121"/>
      <c r="G17" s="121"/>
      <c r="H17" s="121"/>
      <c r="I17" s="121"/>
      <c r="J17" s="121"/>
      <c r="K17" s="121"/>
      <c r="L17" s="121"/>
      <c r="M17" s="121"/>
      <c r="N17" s="121"/>
      <c r="O17" s="121"/>
    </row>
    <row r="18" spans="1:15">
      <c r="A18" s="310" t="s">
        <v>650</v>
      </c>
      <c r="B18" s="162">
        <v>228254</v>
      </c>
      <c r="C18" s="121"/>
      <c r="D18" s="121"/>
      <c r="E18" s="121"/>
      <c r="F18" s="121"/>
      <c r="G18" s="121"/>
      <c r="H18" s="121"/>
      <c r="I18" s="121"/>
      <c r="J18" s="121"/>
      <c r="K18" s="121"/>
      <c r="L18" s="121"/>
      <c r="M18" s="121"/>
      <c r="N18" s="121"/>
      <c r="O18" s="121"/>
    </row>
    <row r="19" spans="1:15">
      <c r="A19" s="161"/>
      <c r="B19" s="125"/>
      <c r="C19" s="121"/>
      <c r="D19" s="121"/>
      <c r="E19" s="121"/>
      <c r="F19" s="121"/>
      <c r="G19" s="121"/>
      <c r="H19" s="121"/>
      <c r="I19" s="121"/>
      <c r="J19" s="121"/>
      <c r="K19" s="121"/>
      <c r="L19" s="121"/>
      <c r="M19" s="121"/>
      <c r="N19" s="121"/>
      <c r="O19" s="121"/>
    </row>
    <row r="20" spans="1:15">
      <c r="A20" s="125"/>
      <c r="B20" s="121"/>
      <c r="C20" s="121"/>
      <c r="D20" s="121"/>
      <c r="E20" s="121"/>
      <c r="F20" s="121"/>
      <c r="G20" s="121"/>
      <c r="H20" s="121"/>
      <c r="I20" s="121"/>
      <c r="J20" s="121"/>
      <c r="K20" s="121"/>
      <c r="L20" s="121"/>
      <c r="M20" s="121"/>
      <c r="N20" s="121"/>
      <c r="O20" s="121"/>
    </row>
    <row r="21" spans="1:15">
      <c r="A21" s="125"/>
      <c r="B21" s="121"/>
      <c r="C21" s="121"/>
      <c r="D21" s="121"/>
      <c r="E21" s="121"/>
      <c r="F21" s="121"/>
      <c r="G21" s="121"/>
      <c r="H21" s="121"/>
      <c r="I21" s="121"/>
      <c r="J21" s="121"/>
      <c r="K21" s="121"/>
      <c r="L21" s="121"/>
      <c r="M21" s="121"/>
      <c r="N21" s="121"/>
      <c r="O21" s="121"/>
    </row>
    <row r="22" spans="1:15">
      <c r="A22" s="125"/>
      <c r="B22" s="121"/>
      <c r="C22" s="121"/>
      <c r="D22" s="121"/>
      <c r="E22" s="121"/>
      <c r="F22" s="121"/>
      <c r="G22" s="121"/>
      <c r="H22" s="121"/>
      <c r="I22" s="121"/>
      <c r="J22" s="121"/>
      <c r="K22" s="121"/>
      <c r="L22" s="121"/>
      <c r="M22" s="121"/>
      <c r="N22" s="121"/>
      <c r="O22" s="121"/>
    </row>
    <row r="23" spans="1:15">
      <c r="A23" s="125"/>
      <c r="B23" s="121"/>
      <c r="C23" s="121"/>
      <c r="D23" s="121"/>
      <c r="E23" s="121"/>
      <c r="F23" s="121"/>
      <c r="G23" s="121"/>
      <c r="H23" s="121"/>
      <c r="I23" s="121"/>
      <c r="J23" s="121"/>
      <c r="K23" s="121"/>
      <c r="L23" s="121"/>
      <c r="M23" s="121"/>
      <c r="N23" s="121"/>
      <c r="O23" s="121"/>
    </row>
    <row r="24" spans="1:15" ht="24.9" customHeight="1">
      <c r="A24" s="597" t="str">
        <f>UPPER(CONCATENATE("Julio 2021 - Julio 2022"))</f>
        <v>JULIO 2021 - JULIO 2022</v>
      </c>
      <c r="B24" s="597"/>
      <c r="C24" s="597"/>
      <c r="D24" s="597"/>
      <c r="E24" s="597"/>
      <c r="F24" s="597"/>
      <c r="G24" s="597"/>
      <c r="H24" s="597"/>
      <c r="I24" s="597"/>
      <c r="J24" s="597"/>
      <c r="K24" s="597"/>
      <c r="L24" s="597"/>
      <c r="M24" s="597"/>
      <c r="N24" s="597"/>
      <c r="O24" s="597"/>
    </row>
    <row r="25" spans="1:15">
      <c r="A25" s="161" t="s">
        <v>23</v>
      </c>
      <c r="B25" s="161" t="s">
        <v>24</v>
      </c>
      <c r="C25" s="161" t="s">
        <v>69</v>
      </c>
      <c r="D25" s="121"/>
      <c r="E25" s="121"/>
      <c r="F25" s="121"/>
      <c r="G25" s="121"/>
      <c r="H25" s="121"/>
      <c r="I25" s="121"/>
      <c r="J25" s="121"/>
      <c r="K25" s="121"/>
      <c r="L25" s="121"/>
      <c r="M25" s="121"/>
      <c r="N25" s="121"/>
      <c r="O25" s="121"/>
    </row>
    <row r="26" spans="1:15">
      <c r="A26" s="596">
        <v>2021</v>
      </c>
      <c r="B26" s="161" t="s">
        <v>150</v>
      </c>
      <c r="C26" s="162">
        <v>220866</v>
      </c>
      <c r="D26" s="121"/>
      <c r="E26" s="121"/>
      <c r="F26" s="121"/>
      <c r="G26" s="121"/>
      <c r="H26" s="121"/>
      <c r="I26" s="121"/>
      <c r="J26" s="121"/>
      <c r="K26" s="121"/>
      <c r="L26" s="121"/>
      <c r="M26" s="121"/>
      <c r="N26" s="121"/>
      <c r="O26" s="121"/>
    </row>
    <row r="27" spans="1:15">
      <c r="A27" s="596"/>
      <c r="B27" s="161" t="s">
        <v>151</v>
      </c>
      <c r="C27" s="162">
        <v>222018</v>
      </c>
      <c r="D27" s="121"/>
      <c r="E27" s="121"/>
      <c r="F27" s="121"/>
      <c r="G27" s="121"/>
      <c r="H27" s="121"/>
      <c r="I27" s="121"/>
      <c r="J27" s="121"/>
      <c r="K27" s="121"/>
      <c r="L27" s="121"/>
      <c r="M27" s="121"/>
      <c r="N27" s="121"/>
      <c r="O27" s="121"/>
    </row>
    <row r="28" spans="1:15">
      <c r="A28" s="596"/>
      <c r="B28" s="161" t="s">
        <v>152</v>
      </c>
      <c r="C28" s="162">
        <v>222600</v>
      </c>
      <c r="D28" s="121"/>
      <c r="E28" s="121"/>
      <c r="F28" s="121"/>
      <c r="G28" s="121"/>
      <c r="H28" s="121"/>
      <c r="I28" s="121"/>
      <c r="J28" s="121"/>
      <c r="K28" s="121"/>
      <c r="L28" s="121"/>
      <c r="M28" s="121"/>
      <c r="N28" s="121"/>
      <c r="O28" s="121"/>
    </row>
    <row r="29" spans="1:15">
      <c r="A29" s="596"/>
      <c r="B29" s="161" t="s">
        <v>153</v>
      </c>
      <c r="C29" s="162">
        <v>222959</v>
      </c>
      <c r="D29" s="121"/>
      <c r="E29" s="121"/>
      <c r="F29" s="121"/>
      <c r="G29" s="121"/>
      <c r="H29" s="121"/>
      <c r="I29" s="121"/>
      <c r="J29" s="121"/>
      <c r="K29" s="121"/>
      <c r="L29" s="121"/>
      <c r="M29" s="121"/>
      <c r="N29" s="121"/>
      <c r="O29" s="121"/>
    </row>
    <row r="30" spans="1:15">
      <c r="A30" s="596"/>
      <c r="B30" s="161" t="s">
        <v>154</v>
      </c>
      <c r="C30" s="162">
        <v>223416</v>
      </c>
      <c r="D30" s="121"/>
      <c r="E30" s="121"/>
      <c r="F30" s="121"/>
      <c r="G30" s="121"/>
      <c r="H30" s="121"/>
      <c r="I30" s="121"/>
      <c r="J30" s="121"/>
      <c r="K30" s="121"/>
      <c r="L30" s="121"/>
      <c r="M30" s="121"/>
      <c r="N30" s="121"/>
      <c r="O30" s="121"/>
    </row>
    <row r="31" spans="1:15">
      <c r="A31" s="596"/>
      <c r="B31" s="161" t="s">
        <v>155</v>
      </c>
      <c r="C31" s="162">
        <v>222369</v>
      </c>
      <c r="D31" s="121"/>
      <c r="E31" s="121"/>
      <c r="F31" s="121"/>
      <c r="G31" s="121"/>
      <c r="H31" s="121"/>
      <c r="I31" s="121"/>
      <c r="J31" s="121"/>
      <c r="K31" s="121"/>
      <c r="L31" s="121"/>
      <c r="M31" s="121"/>
      <c r="N31" s="121"/>
      <c r="O31" s="121"/>
    </row>
    <row r="32" spans="1:15">
      <c r="A32" s="596">
        <v>2022</v>
      </c>
      <c r="B32" s="161" t="s">
        <v>156</v>
      </c>
      <c r="C32" s="162">
        <v>223507</v>
      </c>
      <c r="D32" s="121"/>
      <c r="E32" s="121"/>
      <c r="F32" s="121"/>
      <c r="G32" s="121"/>
      <c r="H32" s="121"/>
      <c r="I32" s="121"/>
      <c r="J32" s="121"/>
      <c r="K32" s="121"/>
      <c r="L32" s="121"/>
      <c r="M32" s="121"/>
      <c r="N32" s="121"/>
      <c r="O32" s="121"/>
    </row>
    <row r="33" spans="1:15">
      <c r="A33" s="596"/>
      <c r="B33" s="161" t="s">
        <v>157</v>
      </c>
      <c r="C33" s="162">
        <v>224864</v>
      </c>
      <c r="D33" s="121"/>
      <c r="E33" s="121"/>
      <c r="F33" s="121"/>
      <c r="G33" s="121"/>
      <c r="H33" s="121"/>
      <c r="I33" s="121"/>
      <c r="J33" s="121"/>
      <c r="K33" s="121"/>
      <c r="L33" s="121"/>
      <c r="M33" s="121"/>
      <c r="N33" s="121"/>
      <c r="O33" s="121"/>
    </row>
    <row r="34" spans="1:15">
      <c r="A34" s="596"/>
      <c r="B34" s="161" t="s">
        <v>158</v>
      </c>
      <c r="C34" s="162">
        <v>225843</v>
      </c>
      <c r="D34" s="121"/>
      <c r="E34" s="121"/>
      <c r="F34" s="121"/>
      <c r="G34" s="121"/>
      <c r="H34" s="121"/>
      <c r="I34" s="121"/>
      <c r="J34" s="121"/>
      <c r="K34" s="121"/>
      <c r="L34" s="121"/>
      <c r="M34" s="121"/>
      <c r="N34" s="121"/>
      <c r="O34" s="121"/>
    </row>
    <row r="35" spans="1:15">
      <c r="A35" s="596"/>
      <c r="B35" s="161" t="s">
        <v>159</v>
      </c>
      <c r="C35" s="162">
        <v>226111</v>
      </c>
      <c r="D35" s="121"/>
      <c r="E35" s="121"/>
      <c r="F35" s="121"/>
      <c r="G35" s="121"/>
      <c r="H35" s="121"/>
      <c r="I35" s="121"/>
      <c r="J35" s="121"/>
      <c r="K35" s="121"/>
      <c r="L35" s="121"/>
      <c r="M35" s="121"/>
      <c r="N35" s="121"/>
      <c r="O35" s="121"/>
    </row>
    <row r="36" spans="1:15">
      <c r="A36" s="596"/>
      <c r="B36" s="161" t="s">
        <v>160</v>
      </c>
      <c r="C36" s="162">
        <v>226646</v>
      </c>
      <c r="D36" s="121"/>
      <c r="E36" s="121"/>
      <c r="F36" s="121"/>
      <c r="G36" s="121"/>
      <c r="H36" s="121"/>
      <c r="I36" s="121"/>
      <c r="J36" s="121"/>
      <c r="K36" s="121"/>
      <c r="L36" s="121"/>
      <c r="M36" s="121"/>
      <c r="N36" s="121"/>
      <c r="O36" s="121"/>
    </row>
    <row r="37" spans="1:15">
      <c r="A37" s="596"/>
      <c r="B37" s="161" t="s">
        <v>161</v>
      </c>
      <c r="C37" s="162">
        <v>226916</v>
      </c>
      <c r="D37" s="121"/>
      <c r="E37" s="121"/>
      <c r="F37" s="121"/>
      <c r="G37" s="121"/>
      <c r="H37" s="121"/>
      <c r="I37" s="121"/>
      <c r="J37" s="121"/>
      <c r="K37" s="121"/>
      <c r="L37" s="121"/>
      <c r="M37" s="121"/>
      <c r="N37" s="121"/>
      <c r="O37" s="121"/>
    </row>
    <row r="38" spans="1:15">
      <c r="A38" s="596"/>
      <c r="B38" s="161" t="s">
        <v>150</v>
      </c>
      <c r="C38" s="162">
        <v>228254</v>
      </c>
      <c r="D38" s="121"/>
      <c r="E38" s="121"/>
      <c r="F38" s="121"/>
      <c r="G38" s="121"/>
      <c r="H38" s="121"/>
      <c r="I38" s="121"/>
      <c r="J38" s="121"/>
      <c r="K38" s="121"/>
      <c r="L38" s="121"/>
      <c r="M38" s="121"/>
      <c r="N38" s="121"/>
      <c r="O38" s="121"/>
    </row>
    <row r="39" spans="1:15">
      <c r="A39" s="161"/>
      <c r="B39" s="125"/>
      <c r="C39" s="121"/>
      <c r="D39" s="121"/>
      <c r="E39" s="121"/>
      <c r="F39" s="121"/>
      <c r="G39" s="121"/>
      <c r="H39" s="121"/>
      <c r="I39" s="121"/>
      <c r="J39" s="121"/>
      <c r="K39" s="121"/>
      <c r="L39" s="121"/>
      <c r="M39" s="121"/>
      <c r="N39" s="121"/>
      <c r="O39" s="121"/>
    </row>
    <row r="40" spans="1:15">
      <c r="A40" s="125"/>
      <c r="B40" s="121"/>
      <c r="C40" s="121"/>
      <c r="D40" s="121"/>
      <c r="E40" s="121"/>
      <c r="F40" s="121"/>
      <c r="G40" s="121"/>
      <c r="H40" s="121"/>
      <c r="I40" s="121"/>
      <c r="J40" s="121"/>
      <c r="K40" s="121"/>
      <c r="L40" s="121"/>
      <c r="M40" s="121"/>
      <c r="N40" s="121"/>
      <c r="O40" s="121"/>
    </row>
    <row r="41" spans="1:15">
      <c r="A41" s="125"/>
      <c r="B41" s="121"/>
      <c r="C41" s="121"/>
      <c r="D41" s="121"/>
      <c r="E41" s="121"/>
      <c r="F41" s="121"/>
      <c r="G41" s="121"/>
      <c r="H41" s="121"/>
      <c r="I41" s="121"/>
      <c r="J41" s="121"/>
      <c r="K41" s="121"/>
      <c r="L41" s="121"/>
      <c r="M41" s="121"/>
      <c r="N41" s="121"/>
      <c r="O41" s="121"/>
    </row>
    <row r="42" spans="1:15">
      <c r="A42" s="125"/>
      <c r="B42" s="121"/>
      <c r="C42" s="121"/>
      <c r="D42" s="121"/>
      <c r="E42" s="121"/>
      <c r="F42" s="121"/>
      <c r="G42" s="121"/>
      <c r="H42" s="121"/>
      <c r="I42" s="121"/>
      <c r="J42" s="121"/>
      <c r="K42" s="121"/>
      <c r="L42" s="121"/>
      <c r="M42" s="121"/>
      <c r="N42" s="121"/>
      <c r="O42" s="121"/>
    </row>
    <row r="43" spans="1:15" ht="12" customHeight="1">
      <c r="B43" s="121"/>
      <c r="C43" s="121"/>
      <c r="D43" s="121"/>
      <c r="E43" s="121"/>
      <c r="F43" s="121"/>
      <c r="G43" s="121"/>
      <c r="H43" s="121"/>
      <c r="I43" s="121"/>
      <c r="J43" s="121"/>
      <c r="K43" s="121"/>
      <c r="L43" s="121"/>
      <c r="M43" s="121"/>
      <c r="N43" s="121"/>
      <c r="O43" s="121"/>
    </row>
    <row r="44" spans="1:15" ht="10.5" customHeight="1">
      <c r="A44" s="171" t="s">
        <v>165</v>
      </c>
      <c r="B44" s="121"/>
      <c r="C44" s="121"/>
      <c r="D44" s="121"/>
      <c r="E44" s="121"/>
      <c r="F44" s="121"/>
      <c r="G44" s="121"/>
      <c r="H44" s="121"/>
      <c r="I44" s="121"/>
      <c r="J44" s="121"/>
      <c r="K44" s="121"/>
      <c r="L44" s="121"/>
      <c r="M44" s="121"/>
      <c r="N44" s="121"/>
      <c r="O44" s="121"/>
    </row>
    <row r="45" spans="1:15" ht="10.5" customHeight="1">
      <c r="A45" s="171" t="s">
        <v>81</v>
      </c>
      <c r="B45" s="121"/>
      <c r="C45" s="121"/>
      <c r="D45" s="121"/>
      <c r="E45" s="121"/>
      <c r="F45" s="121"/>
      <c r="G45" s="121"/>
      <c r="H45" s="121"/>
      <c r="I45" s="121"/>
      <c r="J45" s="121"/>
      <c r="K45" s="121"/>
      <c r="L45" s="121"/>
      <c r="M45" s="121"/>
      <c r="N45" s="121"/>
      <c r="O45" s="121"/>
    </row>
    <row r="46" spans="1:15" ht="10.5" customHeight="1">
      <c r="A46" s="171" t="s">
        <v>82</v>
      </c>
      <c r="B46" s="121"/>
      <c r="C46" s="121"/>
      <c r="D46" s="121"/>
      <c r="E46" s="121"/>
      <c r="F46" s="121"/>
      <c r="G46" s="121"/>
      <c r="H46" s="121"/>
      <c r="I46" s="121"/>
      <c r="J46" s="121"/>
      <c r="K46" s="121"/>
      <c r="L46" s="121"/>
      <c r="M46" s="121"/>
      <c r="N46" s="121"/>
      <c r="O46" s="121"/>
    </row>
    <row r="47" spans="1:15" ht="12" customHeight="1">
      <c r="A47" s="147"/>
    </row>
  </sheetData>
  <mergeCells count="6">
    <mergeCell ref="A26:A31"/>
    <mergeCell ref="A32:A38"/>
    <mergeCell ref="A24:O24"/>
    <mergeCell ref="A3:O3"/>
    <mergeCell ref="A2:O2"/>
    <mergeCell ref="A5:O5"/>
  </mergeCells>
  <printOptions horizontalCentered="1"/>
  <pageMargins left="0.23622047244094491" right="0.23622047244094491" top="0.74803149606299213" bottom="0.35433070866141736" header="0" footer="0.31496062992125984"/>
  <pageSetup paperSize="9" scale="80"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8D01A-CF4B-429D-8595-09CDE5F69EF1}">
  <sheetPr>
    <tabColor theme="0" tint="-0.14999847407452621"/>
  </sheetPr>
  <dimension ref="A1:L49"/>
  <sheetViews>
    <sheetView view="pageBreakPreview" topLeftCell="A7" zoomScale="85" zoomScaleNormal="100" zoomScaleSheetLayoutView="85" workbookViewId="0">
      <selection activeCell="K40" sqref="K40"/>
    </sheetView>
  </sheetViews>
  <sheetFormatPr baseColWidth="10" defaultRowHeight="13.2"/>
  <cols>
    <col min="1" max="12" width="14.6640625" customWidth="1"/>
  </cols>
  <sheetData>
    <row r="1" spans="1:12">
      <c r="A1" s="121" t="s">
        <v>22</v>
      </c>
      <c r="B1" s="121"/>
      <c r="C1" s="121"/>
      <c r="D1" s="121"/>
      <c r="E1" s="121"/>
      <c r="F1" s="121"/>
      <c r="G1" s="121"/>
      <c r="H1" s="121"/>
      <c r="I1" s="121"/>
      <c r="J1" s="121"/>
      <c r="K1" s="121"/>
      <c r="L1" s="121"/>
    </row>
    <row r="2" spans="1:12" ht="50.1" customHeight="1">
      <c r="A2" s="598" t="s">
        <v>166</v>
      </c>
      <c r="B2" s="598"/>
      <c r="C2" s="598"/>
      <c r="D2" s="598"/>
      <c r="E2" s="598"/>
      <c r="F2" s="598"/>
      <c r="G2" s="598"/>
      <c r="H2" s="598"/>
      <c r="I2" s="598"/>
      <c r="J2" s="598"/>
      <c r="K2" s="598"/>
      <c r="L2" s="598"/>
    </row>
    <row r="3" spans="1:12" ht="24.9" customHeight="1">
      <c r="A3" s="598" t="str">
        <f>UPPER(CONCATENATE("Julio 2021 - Julio 2022"))</f>
        <v>JULIO 2021 - JULIO 2022</v>
      </c>
      <c r="B3" s="598"/>
      <c r="C3" s="598"/>
      <c r="D3" s="598"/>
      <c r="E3" s="598"/>
      <c r="F3" s="598"/>
      <c r="G3" s="598"/>
      <c r="H3" s="598"/>
      <c r="I3" s="598"/>
      <c r="J3" s="598"/>
      <c r="K3" s="598"/>
      <c r="L3" s="598"/>
    </row>
    <row r="4" spans="1:12" ht="21.6">
      <c r="A4" s="164"/>
      <c r="B4" s="121"/>
      <c r="C4" s="121"/>
      <c r="D4" s="121"/>
      <c r="E4" s="121"/>
      <c r="F4" s="121"/>
      <c r="G4" s="121"/>
      <c r="H4" s="121"/>
      <c r="I4" s="121"/>
      <c r="J4" s="121"/>
      <c r="K4" s="121"/>
      <c r="L4" s="121"/>
    </row>
    <row r="5" spans="1:12" ht="24.9" customHeight="1">
      <c r="A5" s="598" t="s">
        <v>167</v>
      </c>
      <c r="B5" s="598"/>
      <c r="C5" s="598"/>
      <c r="D5" s="598"/>
      <c r="E5" s="598"/>
      <c r="F5" s="598"/>
      <c r="G5" s="598"/>
      <c r="H5" s="598"/>
      <c r="I5" s="598"/>
      <c r="J5" s="598"/>
      <c r="K5" s="598"/>
      <c r="L5" s="598"/>
    </row>
    <row r="6" spans="1:12" ht="14.25" customHeight="1">
      <c r="A6" s="599" t="s">
        <v>87</v>
      </c>
      <c r="B6" s="599"/>
      <c r="C6" s="599"/>
      <c r="D6" s="599"/>
      <c r="E6" s="165" t="s">
        <v>168</v>
      </c>
      <c r="F6" s="599" t="s">
        <v>88</v>
      </c>
      <c r="G6" s="599"/>
      <c r="H6" s="599"/>
      <c r="I6" s="599"/>
      <c r="J6" s="121"/>
      <c r="K6" s="121"/>
      <c r="L6" s="121"/>
    </row>
    <row r="7" spans="1:12" ht="28.8">
      <c r="A7" s="165" t="s">
        <v>70</v>
      </c>
      <c r="B7" s="165" t="s">
        <v>71</v>
      </c>
      <c r="C7" s="165" t="s">
        <v>69</v>
      </c>
      <c r="D7" s="165" t="s">
        <v>24</v>
      </c>
      <c r="E7" s="165"/>
      <c r="F7" s="165" t="s">
        <v>70</v>
      </c>
      <c r="G7" s="165" t="s">
        <v>71</v>
      </c>
      <c r="H7" s="165" t="s">
        <v>69</v>
      </c>
      <c r="I7" s="165" t="s">
        <v>24</v>
      </c>
      <c r="J7" s="121"/>
      <c r="K7" s="121"/>
      <c r="L7" s="121"/>
    </row>
    <row r="8" spans="1:12" ht="14.4">
      <c r="A8" s="166">
        <v>81762</v>
      </c>
      <c r="B8" s="166">
        <v>110763</v>
      </c>
      <c r="C8" s="166">
        <v>192525</v>
      </c>
      <c r="D8" s="167" t="s">
        <v>150</v>
      </c>
      <c r="E8" s="165"/>
      <c r="F8" s="166">
        <v>12682</v>
      </c>
      <c r="G8" s="166">
        <v>15659</v>
      </c>
      <c r="H8" s="166">
        <v>28341</v>
      </c>
      <c r="I8" s="168" t="s">
        <v>150</v>
      </c>
      <c r="J8" s="121"/>
      <c r="K8" s="121"/>
      <c r="L8" s="121"/>
    </row>
    <row r="9" spans="1:12" ht="14.4">
      <c r="A9" s="166">
        <v>82356</v>
      </c>
      <c r="B9" s="166">
        <v>111224</v>
      </c>
      <c r="C9" s="166">
        <v>193580</v>
      </c>
      <c r="D9" s="167" t="s">
        <v>151</v>
      </c>
      <c r="E9" s="165"/>
      <c r="F9" s="166">
        <v>12863</v>
      </c>
      <c r="G9" s="166">
        <v>15575</v>
      </c>
      <c r="H9" s="166">
        <v>28438</v>
      </c>
      <c r="I9" s="168" t="s">
        <v>151</v>
      </c>
      <c r="J9" s="121"/>
      <c r="K9" s="121"/>
      <c r="L9" s="121"/>
    </row>
    <row r="10" spans="1:12" ht="14.4">
      <c r="A10" s="166">
        <v>82420</v>
      </c>
      <c r="B10" s="166">
        <v>111586</v>
      </c>
      <c r="C10" s="166">
        <v>194006</v>
      </c>
      <c r="D10" s="167" t="s">
        <v>152</v>
      </c>
      <c r="E10" s="165"/>
      <c r="F10" s="166">
        <v>13004</v>
      </c>
      <c r="G10" s="166">
        <v>15590</v>
      </c>
      <c r="H10" s="166">
        <v>28594</v>
      </c>
      <c r="I10" s="168" t="s">
        <v>152</v>
      </c>
      <c r="J10" s="121"/>
      <c r="K10" s="121"/>
      <c r="L10" s="121"/>
    </row>
    <row r="11" spans="1:12" ht="14.4">
      <c r="A11" s="166">
        <v>82607</v>
      </c>
      <c r="B11" s="166">
        <v>111729</v>
      </c>
      <c r="C11" s="166">
        <v>194336</v>
      </c>
      <c r="D11" s="167" t="s">
        <v>153</v>
      </c>
      <c r="E11" s="165"/>
      <c r="F11" s="166">
        <v>13073</v>
      </c>
      <c r="G11" s="166">
        <v>15550</v>
      </c>
      <c r="H11" s="166">
        <v>28623</v>
      </c>
      <c r="I11" s="168" t="s">
        <v>153</v>
      </c>
      <c r="J11" s="121"/>
      <c r="K11" s="121"/>
      <c r="L11" s="121"/>
    </row>
    <row r="12" spans="1:12" ht="14.4">
      <c r="A12" s="166">
        <v>80174</v>
      </c>
      <c r="B12" s="166">
        <v>114537</v>
      </c>
      <c r="C12" s="166">
        <v>194711</v>
      </c>
      <c r="D12" s="167" t="s">
        <v>154</v>
      </c>
      <c r="E12" s="165"/>
      <c r="F12" s="166">
        <v>13081</v>
      </c>
      <c r="G12" s="166">
        <v>15624</v>
      </c>
      <c r="H12" s="166">
        <v>28705</v>
      </c>
      <c r="I12" s="168" t="s">
        <v>154</v>
      </c>
      <c r="J12" s="121"/>
      <c r="K12" s="121"/>
      <c r="L12" s="121"/>
    </row>
    <row r="13" spans="1:12" ht="14.4">
      <c r="A13" s="166">
        <v>79510</v>
      </c>
      <c r="B13" s="166">
        <v>114207</v>
      </c>
      <c r="C13" s="166">
        <v>193717</v>
      </c>
      <c r="D13" s="167" t="s">
        <v>155</v>
      </c>
      <c r="E13" s="165"/>
      <c r="F13" s="166">
        <v>13064</v>
      </c>
      <c r="G13" s="166">
        <v>15588</v>
      </c>
      <c r="H13" s="166">
        <v>28652</v>
      </c>
      <c r="I13" s="168" t="s">
        <v>155</v>
      </c>
      <c r="J13" s="121"/>
      <c r="K13" s="121"/>
      <c r="L13" s="121"/>
    </row>
    <row r="14" spans="1:12" ht="14.4">
      <c r="A14" s="166">
        <v>80059</v>
      </c>
      <c r="B14" s="166">
        <v>114621</v>
      </c>
      <c r="C14" s="166">
        <v>194680</v>
      </c>
      <c r="D14" s="167" t="s">
        <v>156</v>
      </c>
      <c r="E14" s="165"/>
      <c r="F14" s="166">
        <v>13254</v>
      </c>
      <c r="G14" s="166">
        <v>15573</v>
      </c>
      <c r="H14" s="166">
        <v>28827</v>
      </c>
      <c r="I14" s="168" t="s">
        <v>156</v>
      </c>
      <c r="J14" s="121"/>
      <c r="K14" s="121"/>
      <c r="L14" s="121"/>
    </row>
    <row r="15" spans="1:12" ht="14.4">
      <c r="A15" s="166">
        <v>81218</v>
      </c>
      <c r="B15" s="166">
        <v>114794</v>
      </c>
      <c r="C15" s="166">
        <v>196012</v>
      </c>
      <c r="D15" s="167" t="s">
        <v>157</v>
      </c>
      <c r="E15" s="165"/>
      <c r="F15" s="166">
        <v>13321</v>
      </c>
      <c r="G15" s="166">
        <v>15531</v>
      </c>
      <c r="H15" s="166">
        <v>28852</v>
      </c>
      <c r="I15" s="168" t="s">
        <v>157</v>
      </c>
      <c r="J15" s="121"/>
      <c r="K15" s="121"/>
      <c r="L15" s="121"/>
    </row>
    <row r="16" spans="1:12" ht="14.4">
      <c r="A16" s="166">
        <v>79415</v>
      </c>
      <c r="B16" s="166">
        <v>117434</v>
      </c>
      <c r="C16" s="166">
        <v>196849</v>
      </c>
      <c r="D16" s="167" t="s">
        <v>158</v>
      </c>
      <c r="E16" s="165"/>
      <c r="F16" s="166">
        <v>13321</v>
      </c>
      <c r="G16" s="166">
        <v>15673</v>
      </c>
      <c r="H16" s="166">
        <v>28994</v>
      </c>
      <c r="I16" s="168" t="s">
        <v>158</v>
      </c>
      <c r="J16" s="121"/>
      <c r="K16" s="121"/>
      <c r="L16" s="121"/>
    </row>
    <row r="17" spans="1:12" ht="14.4">
      <c r="A17" s="166">
        <v>79718</v>
      </c>
      <c r="B17" s="166">
        <v>117310</v>
      </c>
      <c r="C17" s="166">
        <v>197028</v>
      </c>
      <c r="D17" s="167" t="s">
        <v>159</v>
      </c>
      <c r="E17" s="165"/>
      <c r="F17" s="166">
        <v>13398</v>
      </c>
      <c r="G17" s="166">
        <v>15685</v>
      </c>
      <c r="H17" s="166">
        <v>29083</v>
      </c>
      <c r="I17" s="168" t="s">
        <v>159</v>
      </c>
      <c r="J17" s="121"/>
      <c r="K17" s="121"/>
      <c r="L17" s="121"/>
    </row>
    <row r="18" spans="1:12" ht="14.4">
      <c r="A18" s="166">
        <v>79664</v>
      </c>
      <c r="B18" s="166">
        <v>117753</v>
      </c>
      <c r="C18" s="166">
        <v>197417</v>
      </c>
      <c r="D18" s="167" t="s">
        <v>160</v>
      </c>
      <c r="E18" s="165"/>
      <c r="F18" s="166">
        <v>13524</v>
      </c>
      <c r="G18" s="166">
        <v>15705</v>
      </c>
      <c r="H18" s="166">
        <v>29229</v>
      </c>
      <c r="I18" s="168" t="s">
        <v>160</v>
      </c>
      <c r="J18" s="121"/>
      <c r="K18" s="121"/>
      <c r="L18" s="121"/>
    </row>
    <row r="19" spans="1:12" ht="14.4">
      <c r="A19" s="166">
        <v>79260</v>
      </c>
      <c r="B19" s="166">
        <v>118474</v>
      </c>
      <c r="C19" s="166">
        <v>197734</v>
      </c>
      <c r="D19" s="167" t="s">
        <v>161</v>
      </c>
      <c r="E19" s="165"/>
      <c r="F19" s="166">
        <v>13335</v>
      </c>
      <c r="G19" s="166">
        <v>15847</v>
      </c>
      <c r="H19" s="166">
        <v>29182</v>
      </c>
      <c r="I19" s="168" t="s">
        <v>161</v>
      </c>
      <c r="J19" s="121"/>
      <c r="K19" s="121"/>
      <c r="L19" s="121"/>
    </row>
    <row r="20" spans="1:12" ht="14.4">
      <c r="A20" s="166">
        <v>79824</v>
      </c>
      <c r="B20" s="166">
        <v>119023</v>
      </c>
      <c r="C20" s="166">
        <v>198847</v>
      </c>
      <c r="D20" s="167" t="s">
        <v>150</v>
      </c>
      <c r="E20" s="165"/>
      <c r="F20" s="166">
        <v>12971</v>
      </c>
      <c r="G20" s="166">
        <v>16436</v>
      </c>
      <c r="H20" s="166">
        <v>29407</v>
      </c>
      <c r="I20" s="168" t="s">
        <v>150</v>
      </c>
      <c r="J20" s="121"/>
      <c r="K20" s="121"/>
      <c r="L20" s="121"/>
    </row>
    <row r="21" spans="1:12" ht="14.4">
      <c r="A21" s="165"/>
      <c r="B21" s="121"/>
      <c r="C21" s="121"/>
      <c r="D21" s="121"/>
      <c r="E21" s="121"/>
      <c r="F21" s="121"/>
      <c r="G21" s="121"/>
      <c r="H21" s="121"/>
      <c r="I21" s="121"/>
      <c r="J21" s="121"/>
      <c r="K21" s="121"/>
      <c r="L21" s="121"/>
    </row>
    <row r="22" spans="1:12">
      <c r="A22" s="125"/>
      <c r="B22" s="121"/>
      <c r="C22" s="121"/>
      <c r="D22" s="121"/>
      <c r="E22" s="121"/>
      <c r="F22" s="121"/>
      <c r="G22" s="121"/>
      <c r="H22" s="121"/>
      <c r="I22" s="121"/>
      <c r="J22" s="121"/>
      <c r="K22" s="121"/>
      <c r="L22" s="121"/>
    </row>
    <row r="23" spans="1:12">
      <c r="A23" s="125"/>
      <c r="B23" s="121"/>
      <c r="C23" s="121"/>
      <c r="D23" s="121"/>
      <c r="E23" s="121"/>
      <c r="F23" s="121"/>
      <c r="G23" s="121"/>
      <c r="H23" s="121"/>
      <c r="I23" s="121"/>
      <c r="J23" s="121"/>
      <c r="K23" s="121"/>
      <c r="L23" s="121"/>
    </row>
    <row r="24" spans="1:12">
      <c r="A24" s="125"/>
      <c r="B24" s="121"/>
      <c r="C24" s="121"/>
      <c r="D24" s="121"/>
      <c r="E24" s="121"/>
      <c r="F24" s="121"/>
      <c r="G24" s="121"/>
      <c r="H24" s="121"/>
      <c r="I24" s="121"/>
      <c r="J24" s="121"/>
      <c r="K24" s="121"/>
      <c r="L24" s="121"/>
    </row>
    <row r="25" spans="1:12" ht="24.9" customHeight="1">
      <c r="A25" s="600" t="s">
        <v>169</v>
      </c>
      <c r="B25" s="600"/>
      <c r="C25" s="600"/>
      <c r="D25" s="600"/>
      <c r="E25" s="600"/>
      <c r="F25" s="600"/>
      <c r="G25" s="600"/>
      <c r="H25" s="600"/>
      <c r="I25" s="600"/>
      <c r="J25" s="600"/>
      <c r="K25" s="600"/>
      <c r="L25" s="600"/>
    </row>
    <row r="26" spans="1:12" ht="21.6">
      <c r="A26" s="169"/>
      <c r="B26" s="121"/>
      <c r="C26" s="121"/>
      <c r="D26" s="121"/>
      <c r="E26" s="121"/>
      <c r="F26" s="121"/>
      <c r="G26" s="121"/>
      <c r="H26" s="121"/>
      <c r="I26" s="121"/>
      <c r="J26" s="121"/>
      <c r="K26" s="121"/>
      <c r="L26" s="121"/>
    </row>
    <row r="27" spans="1:12">
      <c r="A27" s="170"/>
      <c r="B27" s="121"/>
      <c r="C27" s="121"/>
      <c r="D27" s="121"/>
      <c r="E27" s="121"/>
      <c r="F27" s="121"/>
      <c r="G27" s="121"/>
      <c r="H27" s="121"/>
      <c r="I27" s="121"/>
      <c r="J27" s="121"/>
      <c r="K27" s="121"/>
      <c r="L27" s="121"/>
    </row>
    <row r="28" spans="1:12">
      <c r="A28" s="170"/>
      <c r="B28" s="121"/>
      <c r="C28" s="121"/>
      <c r="D28" s="121"/>
      <c r="E28" s="121"/>
      <c r="F28" s="121"/>
      <c r="G28" s="121"/>
      <c r="H28" s="121"/>
      <c r="I28" s="121"/>
      <c r="J28" s="121"/>
      <c r="K28" s="121"/>
      <c r="L28" s="121"/>
    </row>
    <row r="29" spans="1:12">
      <c r="A29" s="170"/>
      <c r="B29" s="121"/>
      <c r="C29" s="121"/>
      <c r="D29" s="121"/>
      <c r="E29" s="121"/>
      <c r="F29" s="121"/>
      <c r="G29" s="121"/>
      <c r="H29" s="121"/>
      <c r="I29" s="121"/>
      <c r="J29" s="121"/>
      <c r="K29" s="121"/>
      <c r="L29" s="121"/>
    </row>
    <row r="30" spans="1:12">
      <c r="A30" s="170"/>
      <c r="B30" s="121"/>
      <c r="C30" s="121"/>
      <c r="D30" s="121"/>
      <c r="E30" s="121"/>
      <c r="F30" s="121"/>
      <c r="G30" s="121"/>
      <c r="H30" s="121"/>
      <c r="I30" s="121"/>
      <c r="J30" s="121"/>
      <c r="K30" s="121"/>
      <c r="L30" s="121"/>
    </row>
    <row r="31" spans="1:12">
      <c r="A31" s="170"/>
      <c r="B31" s="121"/>
      <c r="C31" s="121"/>
      <c r="D31" s="121"/>
      <c r="E31" s="121"/>
      <c r="F31" s="121"/>
      <c r="G31" s="121"/>
      <c r="H31" s="121"/>
      <c r="I31" s="121"/>
      <c r="J31" s="121"/>
      <c r="K31" s="121"/>
      <c r="L31" s="121"/>
    </row>
    <row r="32" spans="1:12">
      <c r="A32" s="170"/>
      <c r="B32" s="121"/>
      <c r="C32" s="121"/>
      <c r="D32" s="121"/>
      <c r="E32" s="121"/>
      <c r="F32" s="121"/>
      <c r="G32" s="121"/>
      <c r="H32" s="121"/>
      <c r="I32" s="121"/>
      <c r="J32" s="121"/>
      <c r="K32" s="121"/>
      <c r="L32" s="121"/>
    </row>
    <row r="33" spans="1:12">
      <c r="A33" s="170"/>
      <c r="B33" s="121"/>
      <c r="C33" s="121"/>
      <c r="D33" s="121"/>
      <c r="E33" s="121"/>
      <c r="F33" s="121"/>
      <c r="G33" s="121"/>
      <c r="H33" s="121"/>
      <c r="I33" s="121"/>
      <c r="J33" s="121"/>
      <c r="K33" s="121"/>
      <c r="L33" s="121"/>
    </row>
    <row r="34" spans="1:12">
      <c r="A34" s="170"/>
      <c r="B34" s="121"/>
      <c r="C34" s="121"/>
      <c r="D34" s="121"/>
      <c r="E34" s="121"/>
      <c r="F34" s="121"/>
      <c r="G34" s="121"/>
      <c r="H34" s="121"/>
      <c r="I34" s="121"/>
      <c r="J34" s="121"/>
      <c r="K34" s="121"/>
      <c r="L34" s="121"/>
    </row>
    <row r="35" spans="1:12">
      <c r="A35" s="170"/>
      <c r="B35" s="121"/>
      <c r="C35" s="121"/>
      <c r="D35" s="121"/>
      <c r="E35" s="121"/>
      <c r="F35" s="121"/>
      <c r="G35" s="121"/>
      <c r="H35" s="121"/>
      <c r="I35" s="121"/>
      <c r="J35" s="121"/>
      <c r="K35" s="121"/>
      <c r="L35" s="121"/>
    </row>
    <row r="36" spans="1:12">
      <c r="A36" s="170"/>
      <c r="B36" s="121"/>
      <c r="C36" s="121"/>
      <c r="D36" s="121"/>
      <c r="E36" s="121"/>
      <c r="F36" s="121"/>
      <c r="G36" s="121"/>
      <c r="H36" s="121"/>
      <c r="I36" s="121"/>
      <c r="J36" s="121"/>
      <c r="K36" s="121"/>
      <c r="L36" s="121"/>
    </row>
    <row r="37" spans="1:12">
      <c r="A37" s="170"/>
      <c r="B37" s="121"/>
      <c r="C37" s="121"/>
      <c r="D37" s="121"/>
      <c r="E37" s="121"/>
      <c r="F37" s="121"/>
      <c r="G37" s="121"/>
      <c r="H37" s="121"/>
      <c r="I37" s="121"/>
      <c r="J37" s="121"/>
      <c r="K37" s="121"/>
      <c r="L37" s="121"/>
    </row>
    <row r="38" spans="1:12">
      <c r="A38" s="170"/>
      <c r="B38" s="121"/>
      <c r="C38" s="121"/>
      <c r="D38" s="121"/>
      <c r="E38" s="121"/>
      <c r="F38" s="121"/>
      <c r="G38" s="121"/>
      <c r="H38" s="121"/>
      <c r="I38" s="121"/>
      <c r="J38" s="121"/>
      <c r="K38" s="121"/>
      <c r="L38" s="121"/>
    </row>
    <row r="39" spans="1:12">
      <c r="A39" s="170"/>
      <c r="B39" s="121"/>
      <c r="C39" s="121"/>
      <c r="D39" s="121"/>
      <c r="E39" s="121"/>
      <c r="F39" s="121"/>
      <c r="G39" s="121"/>
      <c r="H39" s="121"/>
      <c r="I39" s="121"/>
      <c r="J39" s="121"/>
      <c r="K39" s="121"/>
      <c r="L39" s="121"/>
    </row>
    <row r="40" spans="1:12">
      <c r="A40" s="170"/>
      <c r="B40" s="121"/>
      <c r="C40" s="121"/>
      <c r="D40" s="121"/>
      <c r="E40" s="121"/>
      <c r="F40" s="121"/>
      <c r="G40" s="121"/>
      <c r="H40" s="121"/>
      <c r="I40" s="121"/>
      <c r="J40" s="121"/>
      <c r="K40" s="121"/>
      <c r="L40" s="121"/>
    </row>
    <row r="41" spans="1:12">
      <c r="A41" s="170"/>
      <c r="B41" s="121"/>
      <c r="C41" s="121"/>
      <c r="D41" s="121"/>
      <c r="E41" s="121"/>
      <c r="F41" s="121"/>
      <c r="G41" s="121"/>
      <c r="H41" s="121"/>
      <c r="I41" s="121"/>
      <c r="J41" s="121"/>
      <c r="K41" s="121"/>
      <c r="L41" s="121"/>
    </row>
    <row r="42" spans="1:12">
      <c r="A42" s="170"/>
      <c r="B42" s="121"/>
      <c r="C42" s="121"/>
      <c r="D42" s="121"/>
      <c r="E42" s="121"/>
      <c r="F42" s="121"/>
      <c r="G42" s="121"/>
      <c r="H42" s="121"/>
      <c r="I42" s="121"/>
      <c r="J42" s="121"/>
      <c r="K42" s="121"/>
      <c r="L42" s="121"/>
    </row>
    <row r="43" spans="1:12">
      <c r="A43" s="170"/>
      <c r="B43" s="121"/>
      <c r="C43" s="121"/>
      <c r="D43" s="121"/>
      <c r="E43" s="121"/>
      <c r="F43" s="121"/>
      <c r="G43" s="121"/>
      <c r="H43" s="121"/>
      <c r="I43" s="121"/>
      <c r="J43" s="121"/>
      <c r="K43" s="121"/>
      <c r="L43" s="121"/>
    </row>
    <row r="44" spans="1:12">
      <c r="A44" s="170"/>
      <c r="B44" s="121"/>
      <c r="C44" s="121"/>
      <c r="D44" s="121"/>
      <c r="E44" s="121"/>
      <c r="F44" s="121"/>
      <c r="G44" s="121"/>
      <c r="H44" s="121"/>
      <c r="I44" s="121"/>
      <c r="J44" s="121"/>
      <c r="K44" s="121"/>
      <c r="L44" s="121"/>
    </row>
    <row r="45" spans="1:12">
      <c r="A45" s="170"/>
      <c r="B45" s="121"/>
      <c r="C45" s="121"/>
      <c r="D45" s="121"/>
      <c r="E45" s="121"/>
      <c r="F45" s="121"/>
      <c r="G45" s="121"/>
      <c r="H45" s="121"/>
      <c r="I45" s="121"/>
      <c r="J45" s="121"/>
      <c r="K45" s="121"/>
      <c r="L45" s="121"/>
    </row>
    <row r="46" spans="1:12">
      <c r="A46" s="170"/>
      <c r="B46" s="121"/>
      <c r="C46" s="121"/>
      <c r="D46" s="121"/>
      <c r="E46" s="121"/>
      <c r="F46" s="121"/>
      <c r="G46" s="121"/>
      <c r="H46" s="121"/>
      <c r="I46" s="121"/>
      <c r="J46" s="121"/>
      <c r="K46" s="121"/>
      <c r="L46" s="121"/>
    </row>
    <row r="47" spans="1:12" ht="12" customHeight="1">
      <c r="A47" s="171" t="s">
        <v>81</v>
      </c>
      <c r="B47" s="121"/>
      <c r="C47" s="121"/>
      <c r="D47" s="121"/>
      <c r="E47" s="121"/>
      <c r="F47" s="121"/>
      <c r="G47" s="121"/>
      <c r="H47" s="121"/>
      <c r="I47" s="121"/>
      <c r="J47" s="121"/>
      <c r="K47" s="121"/>
      <c r="L47" s="121"/>
    </row>
    <row r="48" spans="1:12" ht="12" customHeight="1">
      <c r="A48" s="171" t="s">
        <v>82</v>
      </c>
      <c r="B48" s="121"/>
      <c r="C48" s="121"/>
      <c r="D48" s="121"/>
      <c r="E48" s="121"/>
      <c r="F48" s="121"/>
      <c r="G48" s="121"/>
      <c r="H48" s="121"/>
      <c r="I48" s="121"/>
      <c r="J48" s="121"/>
      <c r="K48" s="121"/>
      <c r="L48" s="121"/>
    </row>
    <row r="49" spans="1:1" ht="13.8">
      <c r="A49" s="163"/>
    </row>
  </sheetData>
  <mergeCells count="6">
    <mergeCell ref="A2:L2"/>
    <mergeCell ref="A6:D6"/>
    <mergeCell ref="F6:I6"/>
    <mergeCell ref="A25:L25"/>
    <mergeCell ref="A5:L5"/>
    <mergeCell ref="A3:L3"/>
  </mergeCells>
  <printOptions horizontalCentered="1"/>
  <pageMargins left="0.23622047244094491" right="0.23622047244094491" top="0.74803149606299213" bottom="0.35433070866141736" header="0" footer="0.31496062992125984"/>
  <pageSetup paperSize="9" scale="67"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060F8-8F3C-4D8C-94F2-DCC15A5C6062}">
  <sheetPr>
    <tabColor theme="0" tint="-0.14999847407452621"/>
  </sheetPr>
  <dimension ref="A1:L35"/>
  <sheetViews>
    <sheetView view="pageBreakPreview" zoomScale="85" zoomScaleNormal="100" zoomScaleSheetLayoutView="85" workbookViewId="0">
      <selection activeCell="Q17" sqref="Q17"/>
    </sheetView>
  </sheetViews>
  <sheetFormatPr baseColWidth="10" defaultRowHeight="13.2"/>
  <cols>
    <col min="1" max="1" width="10.6640625" customWidth="1"/>
    <col min="2" max="2" width="12.33203125" bestFit="1" customWidth="1"/>
  </cols>
  <sheetData>
    <row r="1" spans="1:12">
      <c r="A1" s="113" t="s">
        <v>22</v>
      </c>
    </row>
    <row r="2" spans="1:12" ht="18" customHeight="1">
      <c r="A2" s="568" t="s">
        <v>170</v>
      </c>
      <c r="B2" s="568"/>
      <c r="C2" s="568"/>
      <c r="D2" s="568"/>
      <c r="E2" s="568"/>
      <c r="F2" s="568"/>
      <c r="G2" s="568"/>
      <c r="H2" s="568"/>
      <c r="I2" s="568"/>
      <c r="J2" s="568"/>
      <c r="K2" s="568"/>
      <c r="L2" s="568"/>
    </row>
    <row r="3" spans="1:12" ht="18" customHeight="1">
      <c r="A3" s="568" t="str">
        <f>UPPER(CONCATENATE("Julio 2022"))</f>
        <v>JULIO 2022</v>
      </c>
      <c r="B3" s="568"/>
      <c r="C3" s="568"/>
      <c r="D3" s="568"/>
      <c r="E3" s="568"/>
      <c r="F3" s="568"/>
      <c r="G3" s="568"/>
      <c r="H3" s="568"/>
      <c r="I3" s="568"/>
      <c r="J3" s="568"/>
      <c r="K3" s="568"/>
      <c r="L3" s="568"/>
    </row>
    <row r="4" spans="1:12" ht="15.6">
      <c r="A4" s="172"/>
    </row>
    <row r="5" spans="1:12" ht="30">
      <c r="A5" s="173" t="s">
        <v>72</v>
      </c>
      <c r="B5" s="173" t="s">
        <v>73</v>
      </c>
    </row>
    <row r="6" spans="1:12" ht="45">
      <c r="A6" s="174" t="s">
        <v>10</v>
      </c>
      <c r="B6" s="173">
        <v>259</v>
      </c>
    </row>
    <row r="7" spans="1:12" ht="30">
      <c r="A7" s="174" t="s">
        <v>11</v>
      </c>
      <c r="B7" s="173">
        <v>14</v>
      </c>
    </row>
    <row r="8" spans="1:12" ht="75">
      <c r="A8" s="174" t="s">
        <v>55</v>
      </c>
      <c r="B8" s="173">
        <v>13</v>
      </c>
    </row>
    <row r="9" spans="1:12" ht="60">
      <c r="A9" s="174" t="s">
        <v>74</v>
      </c>
      <c r="B9" s="173">
        <v>0</v>
      </c>
    </row>
    <row r="10" spans="1:12" ht="15">
      <c r="A10" s="173" t="s">
        <v>90</v>
      </c>
      <c r="B10" s="173">
        <v>289</v>
      </c>
    </row>
    <row r="11" spans="1:12">
      <c r="A11" s="114"/>
    </row>
    <row r="12" spans="1:12">
      <c r="A12" s="114"/>
    </row>
    <row r="13" spans="1:12">
      <c r="A13" s="114"/>
    </row>
    <row r="14" spans="1:12">
      <c r="A14" s="114"/>
    </row>
    <row r="15" spans="1:12">
      <c r="A15" s="114"/>
    </row>
    <row r="16" spans="1:12">
      <c r="A16" s="114"/>
    </row>
    <row r="17" spans="1:7">
      <c r="A17" s="114"/>
    </row>
    <row r="18" spans="1:7">
      <c r="A18" s="114"/>
    </row>
    <row r="19" spans="1:7">
      <c r="A19" s="114"/>
    </row>
    <row r="20" spans="1:7">
      <c r="A20" s="114"/>
    </row>
    <row r="21" spans="1:7">
      <c r="A21" s="114"/>
    </row>
    <row r="22" spans="1:7">
      <c r="A22" s="114"/>
    </row>
    <row r="23" spans="1:7">
      <c r="A23" s="114"/>
    </row>
    <row r="24" spans="1:7">
      <c r="A24" s="114"/>
    </row>
    <row r="25" spans="1:7">
      <c r="A25" s="114"/>
    </row>
    <row r="26" spans="1:7">
      <c r="A26" s="114"/>
    </row>
    <row r="27" spans="1:7">
      <c r="A27" s="114"/>
    </row>
    <row r="28" spans="1:7">
      <c r="A28" s="114"/>
    </row>
    <row r="29" spans="1:7" ht="21">
      <c r="A29" s="114"/>
      <c r="F29" s="313" t="s">
        <v>83</v>
      </c>
      <c r="G29" s="314">
        <v>286</v>
      </c>
    </row>
    <row r="30" spans="1:7">
      <c r="A30" s="114"/>
    </row>
    <row r="31" spans="1:7">
      <c r="A31" s="114"/>
    </row>
    <row r="32" spans="1:7">
      <c r="A32" s="114"/>
    </row>
    <row r="33" spans="1:1" ht="9.9" customHeight="1">
      <c r="A33" s="312" t="s">
        <v>81</v>
      </c>
    </row>
    <row r="34" spans="1:1" ht="9.9" customHeight="1">
      <c r="A34" s="312" t="s">
        <v>82</v>
      </c>
    </row>
    <row r="35" spans="1:1" ht="15">
      <c r="A35" s="174"/>
    </row>
  </sheetData>
  <sortState xmlns:xlrd2="http://schemas.microsoft.com/office/spreadsheetml/2017/richdata2" ref="A6:B8">
    <sortCondition descending="1" ref="B6:B8"/>
  </sortState>
  <mergeCells count="2">
    <mergeCell ref="A3:L3"/>
    <mergeCell ref="A2:L2"/>
  </mergeCells>
  <printOptions horizontalCentered="1"/>
  <pageMargins left="0.23622047244094491" right="0.23622047244094491" top="0.74803149606299213" bottom="0.35433070866141736" header="0" footer="0.31496062992125984"/>
  <pageSetup paperSize="9" scale="80"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26DA4-F34F-477B-9843-34A38113903E}">
  <sheetPr>
    <tabColor theme="0" tint="-0.14999847407452621"/>
  </sheetPr>
  <dimension ref="A1:K63"/>
  <sheetViews>
    <sheetView view="pageBreakPreview" zoomScale="60" zoomScaleNormal="100" workbookViewId="0">
      <selection activeCell="J55" sqref="J55"/>
    </sheetView>
  </sheetViews>
  <sheetFormatPr baseColWidth="10" defaultRowHeight="13.2"/>
  <cols>
    <col min="1" max="1" width="65.6640625" customWidth="1"/>
    <col min="2" max="2" width="1.6640625" customWidth="1"/>
    <col min="3" max="3" width="40.6640625" customWidth="1"/>
    <col min="4" max="4" width="40.6640625" hidden="1" customWidth="1"/>
    <col min="5" max="5" width="1.6640625" customWidth="1"/>
    <col min="6" max="7" width="40.6640625" customWidth="1"/>
    <col min="8" max="8" width="1.6640625" customWidth="1"/>
    <col min="9" max="11" width="40.6640625" customWidth="1"/>
  </cols>
  <sheetData>
    <row r="1" spans="1:11" ht="24.9" customHeight="1">
      <c r="A1" s="121" t="s">
        <v>22</v>
      </c>
      <c r="B1" s="121"/>
      <c r="C1" s="121"/>
      <c r="D1" s="121"/>
      <c r="E1" s="121"/>
      <c r="F1" s="121"/>
      <c r="G1" s="121"/>
      <c r="H1" s="121"/>
      <c r="I1" s="121"/>
      <c r="J1" s="121"/>
      <c r="K1" s="121"/>
    </row>
    <row r="2" spans="1:11" ht="75" customHeight="1">
      <c r="A2" s="601" t="s">
        <v>171</v>
      </c>
      <c r="B2" s="601"/>
      <c r="C2" s="601"/>
      <c r="D2" s="601"/>
      <c r="E2" s="601"/>
      <c r="F2" s="601"/>
      <c r="G2" s="601"/>
      <c r="H2" s="601"/>
      <c r="I2" s="601"/>
      <c r="J2" s="601"/>
      <c r="K2" s="601"/>
    </row>
    <row r="3" spans="1:11" ht="24.9" customHeight="1">
      <c r="A3" s="601" t="str">
        <f>UPPER(CONCATENATE("Julio 2022"))</f>
        <v>JULIO 2022</v>
      </c>
      <c r="B3" s="601"/>
      <c r="C3" s="601"/>
      <c r="D3" s="601"/>
      <c r="E3" s="601"/>
      <c r="F3" s="601"/>
      <c r="G3" s="601"/>
      <c r="H3" s="601"/>
      <c r="I3" s="601"/>
      <c r="J3" s="601"/>
      <c r="K3" s="601"/>
    </row>
    <row r="4" spans="1:11">
      <c r="A4" s="125"/>
      <c r="B4" s="121"/>
      <c r="C4" s="121"/>
      <c r="D4" s="121"/>
      <c r="E4" s="121"/>
      <c r="F4" s="121"/>
      <c r="G4" s="121"/>
      <c r="H4" s="121"/>
      <c r="I4" s="121"/>
      <c r="J4" s="121"/>
      <c r="K4" s="121"/>
    </row>
    <row r="5" spans="1:11" ht="30" customHeight="1">
      <c r="A5" s="585" t="s">
        <v>86</v>
      </c>
      <c r="B5" s="568"/>
      <c r="C5" s="585" t="s">
        <v>172</v>
      </c>
      <c r="D5" s="586" t="s">
        <v>53</v>
      </c>
      <c r="E5" s="568"/>
      <c r="F5" s="585" t="s">
        <v>173</v>
      </c>
      <c r="G5" s="585" t="s">
        <v>53</v>
      </c>
      <c r="H5" s="568"/>
      <c r="I5" s="585" t="s">
        <v>174</v>
      </c>
      <c r="J5" s="585" t="s">
        <v>0</v>
      </c>
      <c r="K5" s="585"/>
    </row>
    <row r="6" spans="1:11" ht="30" customHeight="1">
      <c r="A6" s="585"/>
      <c r="B6" s="568"/>
      <c r="C6" s="585"/>
      <c r="D6" s="586"/>
      <c r="E6" s="568"/>
      <c r="F6" s="585"/>
      <c r="G6" s="585"/>
      <c r="H6" s="568"/>
      <c r="I6" s="585"/>
      <c r="J6" s="306" t="s">
        <v>175</v>
      </c>
      <c r="K6" s="306" t="s">
        <v>176</v>
      </c>
    </row>
    <row r="7" spans="1:11" ht="8.1" customHeight="1">
      <c r="A7" s="315"/>
      <c r="B7" s="185"/>
      <c r="C7" s="315"/>
      <c r="D7" s="187"/>
      <c r="E7" s="185"/>
      <c r="F7" s="315"/>
      <c r="G7" s="315"/>
      <c r="H7" s="185"/>
      <c r="I7" s="315"/>
      <c r="J7" s="315"/>
      <c r="K7" s="315"/>
    </row>
    <row r="8" spans="1:11" ht="15" customHeight="1">
      <c r="A8" s="541" t="s">
        <v>108</v>
      </c>
      <c r="B8" s="542"/>
      <c r="C8" s="181">
        <v>23</v>
      </c>
      <c r="D8" s="133">
        <v>8.0399999999999991</v>
      </c>
      <c r="E8" s="543"/>
      <c r="F8" s="544">
        <v>14327</v>
      </c>
      <c r="G8" s="316">
        <v>6.6</v>
      </c>
      <c r="H8" s="543"/>
      <c r="I8" s="544">
        <v>34046</v>
      </c>
      <c r="J8" s="545">
        <v>19719</v>
      </c>
      <c r="K8" s="181">
        <v>137.63999999999999</v>
      </c>
    </row>
    <row r="9" spans="1:11" ht="15" customHeight="1">
      <c r="A9" s="541" t="s">
        <v>119</v>
      </c>
      <c r="B9" s="542"/>
      <c r="C9" s="181">
        <v>13</v>
      </c>
      <c r="D9" s="133">
        <v>4.55</v>
      </c>
      <c r="E9" s="543"/>
      <c r="F9" s="544">
        <v>7988</v>
      </c>
      <c r="G9" s="133">
        <v>3.68</v>
      </c>
      <c r="H9" s="543"/>
      <c r="I9" s="544">
        <v>10769</v>
      </c>
      <c r="J9" s="545">
        <v>2781</v>
      </c>
      <c r="K9" s="181">
        <v>34.81</v>
      </c>
    </row>
    <row r="10" spans="1:11" ht="15" customHeight="1">
      <c r="A10" s="541" t="s">
        <v>114</v>
      </c>
      <c r="B10" s="542"/>
      <c r="C10" s="181">
        <v>22</v>
      </c>
      <c r="D10" s="133">
        <v>7.69</v>
      </c>
      <c r="E10" s="543"/>
      <c r="F10" s="544">
        <v>6367</v>
      </c>
      <c r="G10" s="133">
        <v>2.93</v>
      </c>
      <c r="H10" s="543"/>
      <c r="I10" s="544">
        <v>8646</v>
      </c>
      <c r="J10" s="545">
        <v>2279</v>
      </c>
      <c r="K10" s="181">
        <v>35.79</v>
      </c>
    </row>
    <row r="11" spans="1:11" ht="15" customHeight="1">
      <c r="A11" s="541" t="s">
        <v>110</v>
      </c>
      <c r="B11" s="542"/>
      <c r="C11" s="181">
        <v>5</v>
      </c>
      <c r="D11" s="133">
        <v>1.75</v>
      </c>
      <c r="E11" s="543"/>
      <c r="F11" s="544">
        <v>2047</v>
      </c>
      <c r="G11" s="133">
        <v>0.94</v>
      </c>
      <c r="H11" s="543"/>
      <c r="I11" s="544">
        <v>3933</v>
      </c>
      <c r="J11" s="545">
        <v>1886</v>
      </c>
      <c r="K11" s="181">
        <v>92.13</v>
      </c>
    </row>
    <row r="12" spans="1:11" ht="15" customHeight="1">
      <c r="A12" s="541" t="s">
        <v>101</v>
      </c>
      <c r="B12" s="542"/>
      <c r="C12" s="181">
        <v>9</v>
      </c>
      <c r="D12" s="133">
        <v>3.15</v>
      </c>
      <c r="E12" s="543"/>
      <c r="F12" s="544">
        <v>7386</v>
      </c>
      <c r="G12" s="316">
        <v>3.4</v>
      </c>
      <c r="H12" s="543"/>
      <c r="I12" s="544">
        <v>8930</v>
      </c>
      <c r="J12" s="545">
        <v>1544</v>
      </c>
      <c r="K12" s="317">
        <v>20.9</v>
      </c>
    </row>
    <row r="13" spans="1:11" ht="15" customHeight="1">
      <c r="A13" s="541" t="s">
        <v>103</v>
      </c>
      <c r="B13" s="542"/>
      <c r="C13" s="181">
        <v>3</v>
      </c>
      <c r="D13" s="133">
        <v>1.05</v>
      </c>
      <c r="E13" s="543"/>
      <c r="F13" s="544">
        <v>2295</v>
      </c>
      <c r="G13" s="133">
        <v>1.06</v>
      </c>
      <c r="H13" s="543"/>
      <c r="I13" s="544">
        <v>3832</v>
      </c>
      <c r="J13" s="545">
        <v>1537</v>
      </c>
      <c r="K13" s="181">
        <v>66.97</v>
      </c>
    </row>
    <row r="14" spans="1:11" ht="15" customHeight="1">
      <c r="A14" s="541" t="s">
        <v>120</v>
      </c>
      <c r="B14" s="542"/>
      <c r="C14" s="181">
        <v>8</v>
      </c>
      <c r="D14" s="133">
        <v>2.8</v>
      </c>
      <c r="E14" s="543"/>
      <c r="F14" s="544">
        <v>3146</v>
      </c>
      <c r="G14" s="133">
        <v>1.45</v>
      </c>
      <c r="H14" s="543"/>
      <c r="I14" s="544">
        <v>4513</v>
      </c>
      <c r="J14" s="545">
        <v>1367</v>
      </c>
      <c r="K14" s="181">
        <v>43.45</v>
      </c>
    </row>
    <row r="15" spans="1:11" ht="15" customHeight="1">
      <c r="A15" s="541" t="s">
        <v>98</v>
      </c>
      <c r="B15" s="542"/>
      <c r="C15" s="181">
        <v>6</v>
      </c>
      <c r="D15" s="133">
        <v>2.1</v>
      </c>
      <c r="E15" s="543"/>
      <c r="F15" s="544">
        <v>2940</v>
      </c>
      <c r="G15" s="133">
        <v>1.35</v>
      </c>
      <c r="H15" s="543"/>
      <c r="I15" s="544">
        <v>4261</v>
      </c>
      <c r="J15" s="545">
        <v>1321</v>
      </c>
      <c r="K15" s="181">
        <v>44.93</v>
      </c>
    </row>
    <row r="16" spans="1:11" ht="15" customHeight="1">
      <c r="A16" s="541" t="s">
        <v>106</v>
      </c>
      <c r="B16" s="542"/>
      <c r="C16" s="181">
        <v>12</v>
      </c>
      <c r="D16" s="133">
        <v>4.2</v>
      </c>
      <c r="E16" s="543"/>
      <c r="F16" s="544">
        <v>3478</v>
      </c>
      <c r="G16" s="316">
        <v>1.6</v>
      </c>
      <c r="H16" s="543"/>
      <c r="I16" s="544">
        <v>4724</v>
      </c>
      <c r="J16" s="545">
        <v>1246</v>
      </c>
      <c r="K16" s="181">
        <v>35.83</v>
      </c>
    </row>
    <row r="17" spans="1:11" ht="15" customHeight="1">
      <c r="A17" s="541" t="s">
        <v>104</v>
      </c>
      <c r="B17" s="542"/>
      <c r="C17" s="181">
        <v>11</v>
      </c>
      <c r="D17" s="133">
        <v>3.85</v>
      </c>
      <c r="E17" s="543"/>
      <c r="F17" s="544">
        <v>6043</v>
      </c>
      <c r="G17" s="133">
        <v>2.78</v>
      </c>
      <c r="H17" s="543"/>
      <c r="I17" s="544">
        <v>7243</v>
      </c>
      <c r="J17" s="545">
        <v>1200</v>
      </c>
      <c r="K17" s="181">
        <v>19.86</v>
      </c>
    </row>
    <row r="18" spans="1:11" ht="15" customHeight="1">
      <c r="A18" s="541" t="s">
        <v>111</v>
      </c>
      <c r="B18" s="542"/>
      <c r="C18" s="181">
        <v>3</v>
      </c>
      <c r="D18" s="133">
        <v>1.05</v>
      </c>
      <c r="E18" s="543"/>
      <c r="F18" s="544">
        <v>1173</v>
      </c>
      <c r="G18" s="133">
        <v>0.54</v>
      </c>
      <c r="H18" s="543"/>
      <c r="I18" s="544">
        <v>2321</v>
      </c>
      <c r="J18" s="545">
        <v>1148</v>
      </c>
      <c r="K18" s="181">
        <v>97.87</v>
      </c>
    </row>
    <row r="19" spans="1:11" ht="15" customHeight="1">
      <c r="A19" s="541" t="s">
        <v>112</v>
      </c>
      <c r="B19" s="542"/>
      <c r="C19" s="181">
        <v>4</v>
      </c>
      <c r="D19" s="133">
        <v>1.4</v>
      </c>
      <c r="E19" s="543"/>
      <c r="F19" s="544">
        <v>8721</v>
      </c>
      <c r="G19" s="133">
        <v>4.0199999999999996</v>
      </c>
      <c r="H19" s="543"/>
      <c r="I19" s="544">
        <v>9621</v>
      </c>
      <c r="J19" s="133">
        <v>900</v>
      </c>
      <c r="K19" s="181">
        <v>10.32</v>
      </c>
    </row>
    <row r="20" spans="1:11" ht="15" customHeight="1">
      <c r="A20" s="541" t="s">
        <v>116</v>
      </c>
      <c r="B20" s="542"/>
      <c r="C20" s="181">
        <v>4</v>
      </c>
      <c r="D20" s="133">
        <v>1.4</v>
      </c>
      <c r="E20" s="543"/>
      <c r="F20" s="544">
        <v>2722</v>
      </c>
      <c r="G20" s="133">
        <v>1.25</v>
      </c>
      <c r="H20" s="543"/>
      <c r="I20" s="544">
        <v>3594</v>
      </c>
      <c r="J20" s="133">
        <v>872</v>
      </c>
      <c r="K20" s="181">
        <v>32.04</v>
      </c>
    </row>
    <row r="21" spans="1:11" ht="15" customHeight="1">
      <c r="A21" s="541" t="s">
        <v>94</v>
      </c>
      <c r="B21" s="542"/>
      <c r="C21" s="181">
        <v>3</v>
      </c>
      <c r="D21" s="133">
        <v>1.05</v>
      </c>
      <c r="E21" s="543"/>
      <c r="F21" s="544">
        <v>1808</v>
      </c>
      <c r="G21" s="133">
        <v>0.83</v>
      </c>
      <c r="H21" s="543"/>
      <c r="I21" s="544">
        <v>2118</v>
      </c>
      <c r="J21" s="133">
        <v>310</v>
      </c>
      <c r="K21" s="181">
        <v>17.149999999999999</v>
      </c>
    </row>
    <row r="22" spans="1:11" ht="15" customHeight="1">
      <c r="A22" s="541" t="s">
        <v>105</v>
      </c>
      <c r="B22" s="542"/>
      <c r="C22" s="181">
        <v>12</v>
      </c>
      <c r="D22" s="133">
        <v>4.2</v>
      </c>
      <c r="E22" s="543"/>
      <c r="F22" s="544">
        <v>3817</v>
      </c>
      <c r="G22" s="133">
        <v>1.76</v>
      </c>
      <c r="H22" s="543"/>
      <c r="I22" s="544">
        <v>4107</v>
      </c>
      <c r="J22" s="133">
        <v>290</v>
      </c>
      <c r="K22" s="317">
        <v>7.6</v>
      </c>
    </row>
    <row r="23" spans="1:11" ht="15" customHeight="1">
      <c r="A23" s="541" t="s">
        <v>123</v>
      </c>
      <c r="B23" s="542"/>
      <c r="C23" s="181">
        <v>17</v>
      </c>
      <c r="D23" s="133">
        <v>5.94</v>
      </c>
      <c r="E23" s="543"/>
      <c r="F23" s="544">
        <v>6946</v>
      </c>
      <c r="G23" s="316">
        <v>3.2</v>
      </c>
      <c r="H23" s="543"/>
      <c r="I23" s="544">
        <v>7220</v>
      </c>
      <c r="J23" s="133">
        <v>274</v>
      </c>
      <c r="K23" s="181">
        <v>3.94</v>
      </c>
    </row>
    <row r="24" spans="1:11" ht="15" customHeight="1">
      <c r="A24" s="541" t="s">
        <v>107</v>
      </c>
      <c r="B24" s="542"/>
      <c r="C24" s="181">
        <v>12</v>
      </c>
      <c r="D24" s="133">
        <v>4.2</v>
      </c>
      <c r="E24" s="543"/>
      <c r="F24" s="544">
        <v>13292</v>
      </c>
      <c r="G24" s="133">
        <v>6.12</v>
      </c>
      <c r="H24" s="543"/>
      <c r="I24" s="544">
        <v>13438</v>
      </c>
      <c r="J24" s="133">
        <v>146</v>
      </c>
      <c r="K24" s="317">
        <v>1.1000000000000001</v>
      </c>
    </row>
    <row r="25" spans="1:11" ht="15" customHeight="1">
      <c r="A25" s="541" t="s">
        <v>100</v>
      </c>
      <c r="B25" s="542"/>
      <c r="C25" s="181">
        <v>15</v>
      </c>
      <c r="D25" s="133">
        <v>5.24</v>
      </c>
      <c r="E25" s="543"/>
      <c r="F25" s="544">
        <v>4610</v>
      </c>
      <c r="G25" s="133">
        <v>2.12</v>
      </c>
      <c r="H25" s="543"/>
      <c r="I25" s="544">
        <v>4727</v>
      </c>
      <c r="J25" s="133">
        <v>117</v>
      </c>
      <c r="K25" s="181">
        <v>2.54</v>
      </c>
    </row>
    <row r="26" spans="1:11" ht="15" customHeight="1">
      <c r="A26" s="541" t="s">
        <v>113</v>
      </c>
      <c r="B26" s="542"/>
      <c r="C26" s="181">
        <v>9</v>
      </c>
      <c r="D26" s="133">
        <v>3.15</v>
      </c>
      <c r="E26" s="543"/>
      <c r="F26" s="544">
        <v>4072</v>
      </c>
      <c r="G26" s="133">
        <v>1.88</v>
      </c>
      <c r="H26" s="543"/>
      <c r="I26" s="544">
        <v>4023</v>
      </c>
      <c r="J26" s="133">
        <v>-49</v>
      </c>
      <c r="K26" s="317">
        <v>-1.2</v>
      </c>
    </row>
    <row r="27" spans="1:11" ht="15" customHeight="1">
      <c r="A27" s="541" t="s">
        <v>125</v>
      </c>
      <c r="B27" s="542"/>
      <c r="C27" s="181">
        <v>15</v>
      </c>
      <c r="D27" s="133">
        <v>5.24</v>
      </c>
      <c r="E27" s="543"/>
      <c r="F27" s="544">
        <v>2455</v>
      </c>
      <c r="G27" s="133">
        <v>1.1299999999999999</v>
      </c>
      <c r="H27" s="543"/>
      <c r="I27" s="544">
        <v>2399</v>
      </c>
      <c r="J27" s="133">
        <v>-56</v>
      </c>
      <c r="K27" s="181">
        <v>-2.2799999999999998</v>
      </c>
    </row>
    <row r="28" spans="1:11" ht="15" customHeight="1">
      <c r="A28" s="541" t="s">
        <v>122</v>
      </c>
      <c r="B28" s="542"/>
      <c r="C28" s="181">
        <v>2</v>
      </c>
      <c r="D28" s="133">
        <v>0.7</v>
      </c>
      <c r="E28" s="543"/>
      <c r="F28" s="544">
        <v>1060</v>
      </c>
      <c r="G28" s="133">
        <v>0.49</v>
      </c>
      <c r="H28" s="543"/>
      <c r="I28" s="181">
        <v>987</v>
      </c>
      <c r="J28" s="133">
        <v>-73</v>
      </c>
      <c r="K28" s="181">
        <v>-6.89</v>
      </c>
    </row>
    <row r="29" spans="1:11" ht="15" customHeight="1">
      <c r="A29" s="541" t="s">
        <v>126</v>
      </c>
      <c r="B29" s="542"/>
      <c r="C29" s="181">
        <v>1</v>
      </c>
      <c r="D29" s="133">
        <v>0.35</v>
      </c>
      <c r="E29" s="543"/>
      <c r="F29" s="181">
        <v>844</v>
      </c>
      <c r="G29" s="133">
        <v>0.39</v>
      </c>
      <c r="H29" s="543"/>
      <c r="I29" s="181">
        <v>563</v>
      </c>
      <c r="J29" s="133">
        <v>-281</v>
      </c>
      <c r="K29" s="181">
        <v>-33.29</v>
      </c>
    </row>
    <row r="30" spans="1:11" ht="15" customHeight="1">
      <c r="A30" s="541" t="s">
        <v>129</v>
      </c>
      <c r="B30" s="542"/>
      <c r="C30" s="181">
        <v>1</v>
      </c>
      <c r="D30" s="133">
        <v>0.35</v>
      </c>
      <c r="E30" s="543"/>
      <c r="F30" s="181">
        <v>480</v>
      </c>
      <c r="G30" s="133">
        <v>0.22</v>
      </c>
      <c r="H30" s="543"/>
      <c r="I30" s="181">
        <v>178</v>
      </c>
      <c r="J30" s="133">
        <v>-302</v>
      </c>
      <c r="K30" s="181">
        <v>-62.92</v>
      </c>
    </row>
    <row r="31" spans="1:11" ht="15" customHeight="1">
      <c r="A31" s="541" t="s">
        <v>139</v>
      </c>
      <c r="B31" s="542"/>
      <c r="C31" s="181">
        <v>1</v>
      </c>
      <c r="D31" s="133">
        <v>0.35</v>
      </c>
      <c r="E31" s="543"/>
      <c r="F31" s="181">
        <v>460</v>
      </c>
      <c r="G31" s="133">
        <v>0.21</v>
      </c>
      <c r="H31" s="543"/>
      <c r="I31" s="181">
        <v>136</v>
      </c>
      <c r="J31" s="133">
        <v>-324</v>
      </c>
      <c r="K31" s="181">
        <v>-70.430000000000007</v>
      </c>
    </row>
    <row r="32" spans="1:11" ht="15" customHeight="1">
      <c r="A32" s="541" t="s">
        <v>130</v>
      </c>
      <c r="B32" s="542"/>
      <c r="C32" s="181">
        <v>1</v>
      </c>
      <c r="D32" s="133">
        <v>0.35</v>
      </c>
      <c r="E32" s="543"/>
      <c r="F32" s="181">
        <v>812</v>
      </c>
      <c r="G32" s="133">
        <v>0.37</v>
      </c>
      <c r="H32" s="543"/>
      <c r="I32" s="181">
        <v>442</v>
      </c>
      <c r="J32" s="133">
        <v>-370</v>
      </c>
      <c r="K32" s="181">
        <v>-45.57</v>
      </c>
    </row>
    <row r="33" spans="1:11" ht="15" customHeight="1">
      <c r="A33" s="541" t="s">
        <v>131</v>
      </c>
      <c r="B33" s="542"/>
      <c r="C33" s="181">
        <v>1</v>
      </c>
      <c r="D33" s="133">
        <v>0.35</v>
      </c>
      <c r="E33" s="543"/>
      <c r="F33" s="544">
        <v>2520</v>
      </c>
      <c r="G33" s="133">
        <v>1.1599999999999999</v>
      </c>
      <c r="H33" s="543"/>
      <c r="I33" s="544">
        <v>2149</v>
      </c>
      <c r="J33" s="133">
        <v>-371</v>
      </c>
      <c r="K33" s="181">
        <v>-14.72</v>
      </c>
    </row>
    <row r="34" spans="1:11" ht="15" customHeight="1">
      <c r="A34" s="541" t="s">
        <v>132</v>
      </c>
      <c r="B34" s="542"/>
      <c r="C34" s="181">
        <v>1</v>
      </c>
      <c r="D34" s="133">
        <v>0.35</v>
      </c>
      <c r="E34" s="543"/>
      <c r="F34" s="544">
        <v>2520</v>
      </c>
      <c r="G34" s="133">
        <v>1.1599999999999999</v>
      </c>
      <c r="H34" s="543"/>
      <c r="I34" s="544">
        <v>2127</v>
      </c>
      <c r="J34" s="133">
        <v>-393</v>
      </c>
      <c r="K34" s="317">
        <v>-15.6</v>
      </c>
    </row>
    <row r="35" spans="1:11" ht="15" customHeight="1">
      <c r="A35" s="541" t="s">
        <v>96</v>
      </c>
      <c r="B35" s="542"/>
      <c r="C35" s="181">
        <v>4</v>
      </c>
      <c r="D35" s="133">
        <v>1.4</v>
      </c>
      <c r="E35" s="543"/>
      <c r="F35" s="544">
        <v>1616</v>
      </c>
      <c r="G35" s="133">
        <v>0.74</v>
      </c>
      <c r="H35" s="543"/>
      <c r="I35" s="544">
        <v>1220</v>
      </c>
      <c r="J35" s="133">
        <v>-396</v>
      </c>
      <c r="K35" s="181">
        <v>-24.51</v>
      </c>
    </row>
    <row r="36" spans="1:11" ht="15" customHeight="1">
      <c r="A36" s="541" t="s">
        <v>115</v>
      </c>
      <c r="B36" s="542"/>
      <c r="C36" s="181">
        <v>4</v>
      </c>
      <c r="D36" s="133">
        <v>1.4</v>
      </c>
      <c r="E36" s="543"/>
      <c r="F36" s="544">
        <v>3463</v>
      </c>
      <c r="G36" s="316">
        <v>1.6</v>
      </c>
      <c r="H36" s="543"/>
      <c r="I36" s="544">
        <v>3007</v>
      </c>
      <c r="J36" s="133">
        <v>-456</v>
      </c>
      <c r="K36" s="181">
        <v>-13.17</v>
      </c>
    </row>
    <row r="37" spans="1:11" ht="15" customHeight="1">
      <c r="A37" s="541" t="s">
        <v>117</v>
      </c>
      <c r="B37" s="542"/>
      <c r="C37" s="181">
        <v>6</v>
      </c>
      <c r="D37" s="133">
        <v>2.1</v>
      </c>
      <c r="E37" s="543"/>
      <c r="F37" s="544">
        <v>3062</v>
      </c>
      <c r="G37" s="133">
        <v>1.41</v>
      </c>
      <c r="H37" s="543"/>
      <c r="I37" s="544">
        <v>2567</v>
      </c>
      <c r="J37" s="133">
        <v>-495</v>
      </c>
      <c r="K37" s="181">
        <v>-16.170000000000002</v>
      </c>
    </row>
    <row r="38" spans="1:11" ht="15" customHeight="1">
      <c r="A38" s="541" t="s">
        <v>134</v>
      </c>
      <c r="B38" s="542"/>
      <c r="C38" s="181">
        <v>1</v>
      </c>
      <c r="D38" s="133">
        <v>0.35</v>
      </c>
      <c r="E38" s="543"/>
      <c r="F38" s="544">
        <v>2520</v>
      </c>
      <c r="G38" s="133">
        <v>1.1599999999999999</v>
      </c>
      <c r="H38" s="543"/>
      <c r="I38" s="544">
        <v>1996</v>
      </c>
      <c r="J38" s="133">
        <v>-524</v>
      </c>
      <c r="K38" s="181">
        <v>-20.79</v>
      </c>
    </row>
    <row r="39" spans="1:11" ht="15" customHeight="1">
      <c r="A39" s="541" t="s">
        <v>97</v>
      </c>
      <c r="B39" s="542"/>
      <c r="C39" s="181">
        <v>2</v>
      </c>
      <c r="D39" s="133">
        <v>0.7</v>
      </c>
      <c r="E39" s="543"/>
      <c r="F39" s="544">
        <v>1782</v>
      </c>
      <c r="G39" s="133">
        <v>0.82</v>
      </c>
      <c r="H39" s="543"/>
      <c r="I39" s="544">
        <v>1148</v>
      </c>
      <c r="J39" s="133">
        <v>-634</v>
      </c>
      <c r="K39" s="181">
        <v>-35.58</v>
      </c>
    </row>
    <row r="40" spans="1:11" ht="15" customHeight="1">
      <c r="A40" s="541" t="s">
        <v>138</v>
      </c>
      <c r="B40" s="542"/>
      <c r="C40" s="181">
        <v>1</v>
      </c>
      <c r="D40" s="133">
        <v>0.35</v>
      </c>
      <c r="E40" s="543"/>
      <c r="F40" s="544">
        <v>2528</v>
      </c>
      <c r="G40" s="133">
        <v>1.1599999999999999</v>
      </c>
      <c r="H40" s="543"/>
      <c r="I40" s="544">
        <v>1874</v>
      </c>
      <c r="J40" s="133">
        <v>-654</v>
      </c>
      <c r="K40" s="181">
        <v>-25.87</v>
      </c>
    </row>
    <row r="41" spans="1:11" ht="15" customHeight="1">
      <c r="A41" s="541" t="s">
        <v>133</v>
      </c>
      <c r="B41" s="542"/>
      <c r="C41" s="181">
        <v>1</v>
      </c>
      <c r="D41" s="133">
        <v>0.35</v>
      </c>
      <c r="E41" s="543"/>
      <c r="F41" s="544">
        <v>2520</v>
      </c>
      <c r="G41" s="133">
        <v>1.1599999999999999</v>
      </c>
      <c r="H41" s="543"/>
      <c r="I41" s="544">
        <v>1847</v>
      </c>
      <c r="J41" s="133">
        <v>-673</v>
      </c>
      <c r="K41" s="181">
        <v>-26.71</v>
      </c>
    </row>
    <row r="42" spans="1:11" ht="15" customHeight="1">
      <c r="A42" s="541" t="s">
        <v>135</v>
      </c>
      <c r="B42" s="542"/>
      <c r="C42" s="181">
        <v>1</v>
      </c>
      <c r="D42" s="133">
        <v>0.35</v>
      </c>
      <c r="E42" s="543"/>
      <c r="F42" s="544">
        <v>2520</v>
      </c>
      <c r="G42" s="133">
        <v>1.1599999999999999</v>
      </c>
      <c r="H42" s="543"/>
      <c r="I42" s="544">
        <v>1608</v>
      </c>
      <c r="J42" s="133">
        <v>-912</v>
      </c>
      <c r="K42" s="181">
        <v>-36.19</v>
      </c>
    </row>
    <row r="43" spans="1:11" ht="15" customHeight="1">
      <c r="A43" s="541" t="s">
        <v>127</v>
      </c>
      <c r="B43" s="542"/>
      <c r="C43" s="181">
        <v>1</v>
      </c>
      <c r="D43" s="133">
        <v>0.35</v>
      </c>
      <c r="E43" s="543"/>
      <c r="F43" s="544">
        <v>2670</v>
      </c>
      <c r="G43" s="133">
        <v>1.23</v>
      </c>
      <c r="H43" s="543"/>
      <c r="I43" s="544">
        <v>1633</v>
      </c>
      <c r="J43" s="545">
        <v>-1037</v>
      </c>
      <c r="K43" s="181">
        <v>-38.840000000000003</v>
      </c>
    </row>
    <row r="44" spans="1:11" ht="15" customHeight="1">
      <c r="A44" s="541" t="s">
        <v>137</v>
      </c>
      <c r="B44" s="542"/>
      <c r="C44" s="181">
        <v>1</v>
      </c>
      <c r="D44" s="133">
        <v>0.35</v>
      </c>
      <c r="E44" s="543"/>
      <c r="F44" s="544">
        <v>2520</v>
      </c>
      <c r="G44" s="133">
        <v>1.1599999999999999</v>
      </c>
      <c r="H44" s="543"/>
      <c r="I44" s="544">
        <v>1326</v>
      </c>
      <c r="J44" s="545">
        <v>-1194</v>
      </c>
      <c r="K44" s="181">
        <v>-47.38</v>
      </c>
    </row>
    <row r="45" spans="1:11" ht="15" customHeight="1">
      <c r="A45" s="541" t="s">
        <v>128</v>
      </c>
      <c r="B45" s="542"/>
      <c r="C45" s="181">
        <v>1</v>
      </c>
      <c r="D45" s="133">
        <v>0.35</v>
      </c>
      <c r="E45" s="543"/>
      <c r="F45" s="544">
        <v>3078</v>
      </c>
      <c r="G45" s="133">
        <v>1.42</v>
      </c>
      <c r="H45" s="543"/>
      <c r="I45" s="544">
        <v>1690</v>
      </c>
      <c r="J45" s="545">
        <v>-1388</v>
      </c>
      <c r="K45" s="181">
        <v>-45.09</v>
      </c>
    </row>
    <row r="46" spans="1:11" ht="15" customHeight="1">
      <c r="A46" s="541" t="s">
        <v>136</v>
      </c>
      <c r="B46" s="542"/>
      <c r="C46" s="181">
        <v>1</v>
      </c>
      <c r="D46" s="133">
        <v>0.35</v>
      </c>
      <c r="E46" s="543"/>
      <c r="F46" s="544">
        <v>2528</v>
      </c>
      <c r="G46" s="133">
        <v>1.1599999999999999</v>
      </c>
      <c r="H46" s="543"/>
      <c r="I46" s="544">
        <v>1134</v>
      </c>
      <c r="J46" s="545">
        <v>-1394</v>
      </c>
      <c r="K46" s="181">
        <v>-55.14</v>
      </c>
    </row>
    <row r="47" spans="1:11" ht="15" customHeight="1">
      <c r="A47" s="541" t="s">
        <v>124</v>
      </c>
      <c r="B47" s="542"/>
      <c r="C47" s="181">
        <v>4</v>
      </c>
      <c r="D47" s="133">
        <v>1.4</v>
      </c>
      <c r="E47" s="543"/>
      <c r="F47" s="544">
        <v>3019</v>
      </c>
      <c r="G47" s="133">
        <v>1.39</v>
      </c>
      <c r="H47" s="543"/>
      <c r="I47" s="544">
        <v>1479</v>
      </c>
      <c r="J47" s="545">
        <v>-1540</v>
      </c>
      <c r="K47" s="181">
        <v>-51.01</v>
      </c>
    </row>
    <row r="48" spans="1:11" ht="15" customHeight="1">
      <c r="A48" s="541" t="s">
        <v>109</v>
      </c>
      <c r="B48" s="542"/>
      <c r="C48" s="181">
        <v>11</v>
      </c>
      <c r="D48" s="133">
        <v>3.85</v>
      </c>
      <c r="E48" s="543"/>
      <c r="F48" s="544">
        <v>7948</v>
      </c>
      <c r="G48" s="133">
        <v>3.66</v>
      </c>
      <c r="H48" s="543"/>
      <c r="I48" s="544">
        <v>6242</v>
      </c>
      <c r="J48" s="545">
        <v>-1706</v>
      </c>
      <c r="K48" s="181">
        <v>-21.46</v>
      </c>
    </row>
    <row r="49" spans="1:11" ht="15" customHeight="1">
      <c r="A49" s="541" t="s">
        <v>102</v>
      </c>
      <c r="B49" s="542"/>
      <c r="C49" s="181">
        <v>13</v>
      </c>
      <c r="D49" s="133">
        <v>4.55</v>
      </c>
      <c r="E49" s="543"/>
      <c r="F49" s="544">
        <v>27718</v>
      </c>
      <c r="G49" s="133">
        <v>12.77</v>
      </c>
      <c r="H49" s="543"/>
      <c r="I49" s="544">
        <v>25749</v>
      </c>
      <c r="J49" s="545">
        <v>-1969</v>
      </c>
      <c r="K49" s="317">
        <v>-7.1</v>
      </c>
    </row>
    <row r="50" spans="1:11" ht="15" customHeight="1">
      <c r="A50" s="541" t="s">
        <v>99</v>
      </c>
      <c r="B50" s="542"/>
      <c r="C50" s="181">
        <v>4</v>
      </c>
      <c r="D50" s="133">
        <v>1.4</v>
      </c>
      <c r="E50" s="543"/>
      <c r="F50" s="544">
        <v>3573</v>
      </c>
      <c r="G50" s="133">
        <v>1.65</v>
      </c>
      <c r="H50" s="543"/>
      <c r="I50" s="544">
        <v>1271</v>
      </c>
      <c r="J50" s="545">
        <v>-2302</v>
      </c>
      <c r="K50" s="181">
        <v>-64.430000000000007</v>
      </c>
    </row>
    <row r="51" spans="1:11" ht="15" customHeight="1">
      <c r="A51" s="541" t="s">
        <v>118</v>
      </c>
      <c r="B51" s="542"/>
      <c r="C51" s="181">
        <v>4</v>
      </c>
      <c r="D51" s="133">
        <v>1.4</v>
      </c>
      <c r="E51" s="543"/>
      <c r="F51" s="544">
        <v>6732</v>
      </c>
      <c r="G51" s="316">
        <v>3.1</v>
      </c>
      <c r="H51" s="543"/>
      <c r="I51" s="544">
        <v>4216</v>
      </c>
      <c r="J51" s="545">
        <v>-2516</v>
      </c>
      <c r="K51" s="181">
        <v>-37.369999999999997</v>
      </c>
    </row>
    <row r="52" spans="1:11" ht="15" customHeight="1">
      <c r="A52" s="541" t="s">
        <v>121</v>
      </c>
      <c r="B52" s="542"/>
      <c r="C52" s="181">
        <v>7</v>
      </c>
      <c r="D52" s="133">
        <v>2.4500000000000002</v>
      </c>
      <c r="E52" s="543"/>
      <c r="F52" s="544">
        <v>6847</v>
      </c>
      <c r="G52" s="133">
        <v>3.15</v>
      </c>
      <c r="H52" s="543"/>
      <c r="I52" s="544">
        <v>4079</v>
      </c>
      <c r="J52" s="545">
        <v>-2768</v>
      </c>
      <c r="K52" s="181">
        <v>-40.43</v>
      </c>
    </row>
    <row r="53" spans="1:11" ht="15" customHeight="1">
      <c r="A53" s="541" t="s">
        <v>95</v>
      </c>
      <c r="B53" s="542"/>
      <c r="C53" s="181">
        <v>5</v>
      </c>
      <c r="D53" s="133">
        <v>1.75</v>
      </c>
      <c r="E53" s="543"/>
      <c r="F53" s="544">
        <v>16065</v>
      </c>
      <c r="G53" s="316">
        <v>7.4</v>
      </c>
      <c r="H53" s="543"/>
      <c r="I53" s="544">
        <v>13121</v>
      </c>
      <c r="J53" s="545">
        <v>-2944</v>
      </c>
      <c r="K53" s="181">
        <v>-18.329999999999998</v>
      </c>
    </row>
    <row r="54" spans="1:11" ht="8.1" customHeight="1">
      <c r="A54" s="125"/>
      <c r="B54" s="125"/>
      <c r="C54" s="125"/>
      <c r="D54" s="125"/>
      <c r="E54" s="125"/>
      <c r="F54" s="125"/>
      <c r="G54" s="125"/>
      <c r="H54" s="125"/>
      <c r="I54" s="125"/>
      <c r="J54" s="125"/>
      <c r="K54" s="125"/>
    </row>
    <row r="55" spans="1:11" ht="18">
      <c r="A55" s="546" t="s">
        <v>177</v>
      </c>
      <c r="B55" s="153"/>
      <c r="C55" s="144">
        <v>286</v>
      </c>
      <c r="D55" s="138">
        <v>100</v>
      </c>
      <c r="E55" s="183"/>
      <c r="F55" s="547">
        <v>217038</v>
      </c>
      <c r="G55" s="144">
        <v>100</v>
      </c>
      <c r="H55" s="183"/>
      <c r="I55" s="547">
        <v>228254</v>
      </c>
      <c r="J55" s="547">
        <v>11216</v>
      </c>
      <c r="K55" s="144">
        <v>5.17</v>
      </c>
    </row>
    <row r="56" spans="1:11" ht="8.1" customHeight="1">
      <c r="A56" s="184"/>
      <c r="B56" s="153"/>
      <c r="C56" s="185"/>
      <c r="D56" s="185"/>
      <c r="E56" s="153"/>
      <c r="F56" s="185"/>
      <c r="G56" s="185"/>
      <c r="H56" s="153"/>
      <c r="I56" s="185"/>
      <c r="J56" s="185"/>
      <c r="K56" s="185"/>
    </row>
    <row r="57" spans="1:11" ht="18">
      <c r="A57" s="145" t="s">
        <v>178</v>
      </c>
      <c r="B57" s="153"/>
      <c r="C57" s="182">
        <v>289</v>
      </c>
      <c r="D57" s="138">
        <v>100</v>
      </c>
      <c r="E57" s="183"/>
      <c r="F57" s="141">
        <v>217129</v>
      </c>
      <c r="G57" s="144">
        <v>100</v>
      </c>
      <c r="H57" s="183"/>
      <c r="I57" s="141">
        <v>226916</v>
      </c>
      <c r="J57" s="142">
        <v>9787</v>
      </c>
      <c r="K57" s="144">
        <v>4.51</v>
      </c>
    </row>
    <row r="58" spans="1:11">
      <c r="A58" s="186"/>
      <c r="B58" s="125"/>
      <c r="C58" s="121"/>
      <c r="D58" s="121"/>
      <c r="E58" s="121"/>
      <c r="F58" s="121"/>
      <c r="G58" s="121"/>
      <c r="H58" s="121"/>
      <c r="I58" s="121"/>
      <c r="J58" s="121"/>
      <c r="K58" s="121"/>
    </row>
    <row r="59" spans="1:11" s="179" customFormat="1" ht="15" customHeight="1">
      <c r="A59" s="121" t="s">
        <v>180</v>
      </c>
      <c r="B59" s="121"/>
      <c r="C59" s="121"/>
      <c r="D59" s="121"/>
      <c r="E59" s="121"/>
      <c r="F59" s="121"/>
      <c r="G59" s="121"/>
      <c r="H59" s="121"/>
      <c r="I59" s="121"/>
      <c r="J59" s="121"/>
      <c r="K59" s="121"/>
    </row>
    <row r="60" spans="1:11" s="179" customFormat="1" ht="15" customHeight="1">
      <c r="A60" s="121" t="s">
        <v>181</v>
      </c>
      <c r="B60" s="121"/>
      <c r="C60" s="121"/>
      <c r="D60" s="121"/>
      <c r="E60" s="121"/>
      <c r="F60" s="121"/>
      <c r="G60" s="121"/>
      <c r="H60" s="121"/>
      <c r="I60" s="121"/>
      <c r="J60" s="121"/>
      <c r="K60" s="121"/>
    </row>
    <row r="61" spans="1:11" s="179" customFormat="1" ht="15" customHeight="1">
      <c r="A61" s="121" t="s">
        <v>81</v>
      </c>
      <c r="B61" s="121"/>
      <c r="C61" s="121"/>
      <c r="D61" s="121"/>
      <c r="E61" s="121"/>
      <c r="F61" s="121"/>
      <c r="G61" s="121"/>
      <c r="H61" s="121"/>
      <c r="I61" s="121"/>
      <c r="J61" s="121"/>
      <c r="K61" s="121"/>
    </row>
    <row r="62" spans="1:11" s="179" customFormat="1" ht="15" customHeight="1">
      <c r="A62" s="121" t="s">
        <v>82</v>
      </c>
      <c r="B62" s="121"/>
      <c r="C62" s="121"/>
      <c r="D62" s="121"/>
      <c r="E62" s="121"/>
      <c r="F62" s="121"/>
      <c r="G62" s="121"/>
      <c r="H62" s="121"/>
      <c r="I62" s="121"/>
      <c r="J62" s="121"/>
      <c r="K62" s="121"/>
    </row>
    <row r="63" spans="1:11" s="179"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491" right="0.23622047244094491" top="0.74803149606299213" bottom="0.35433070866141736" header="0" footer="0.31496062992125984"/>
  <pageSetup paperSize="9" scale="47"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45850-B398-4D1F-9C1D-8710950442F3}">
  <sheetPr>
    <tabColor theme="0" tint="-0.14999847407452621"/>
  </sheetPr>
  <dimension ref="A1:L78"/>
  <sheetViews>
    <sheetView view="pageBreakPreview" zoomScaleNormal="100" zoomScaleSheetLayoutView="100" workbookViewId="0">
      <selection activeCell="M50" sqref="M50:M51"/>
    </sheetView>
  </sheetViews>
  <sheetFormatPr baseColWidth="10" defaultRowHeight="13.2"/>
  <cols>
    <col min="1" max="1" width="10.6640625" customWidth="1"/>
    <col min="2" max="2" width="12.109375" bestFit="1" customWidth="1"/>
  </cols>
  <sheetData>
    <row r="1" spans="1:12">
      <c r="A1" s="113" t="s">
        <v>22</v>
      </c>
    </row>
    <row r="2" spans="1:12" ht="21.9" customHeight="1">
      <c r="A2" s="568" t="s">
        <v>182</v>
      </c>
      <c r="B2" s="568"/>
      <c r="C2" s="568"/>
      <c r="D2" s="568"/>
      <c r="E2" s="568"/>
      <c r="F2" s="568"/>
      <c r="G2" s="568"/>
      <c r="H2" s="568"/>
      <c r="I2" s="568"/>
      <c r="J2" s="568"/>
      <c r="K2" s="568"/>
      <c r="L2" s="568"/>
    </row>
    <row r="3" spans="1:12" ht="21.9" customHeight="1">
      <c r="A3" s="568" t="str">
        <f>UPPER(CONCATENATE("Julio 2022"))</f>
        <v>JULIO 2022</v>
      </c>
      <c r="B3" s="568"/>
      <c r="C3" s="568"/>
      <c r="D3" s="568"/>
      <c r="E3" s="568"/>
      <c r="F3" s="568"/>
      <c r="G3" s="568"/>
      <c r="H3" s="568"/>
      <c r="I3" s="568"/>
      <c r="J3" s="568"/>
      <c r="K3" s="568"/>
      <c r="L3" s="568"/>
    </row>
    <row r="4" spans="1:12">
      <c r="A4" s="114"/>
    </row>
    <row r="5" spans="1:12" ht="6" customHeight="1">
      <c r="A5" s="548" t="s">
        <v>183</v>
      </c>
      <c r="B5" s="548" t="s">
        <v>184</v>
      </c>
    </row>
    <row r="6" spans="1:12" ht="6" customHeight="1">
      <c r="A6" s="551" t="s">
        <v>108</v>
      </c>
      <c r="B6" s="552">
        <v>19719</v>
      </c>
    </row>
    <row r="7" spans="1:12" ht="6" customHeight="1">
      <c r="A7" s="551" t="s">
        <v>119</v>
      </c>
      <c r="B7" s="552">
        <v>2781</v>
      </c>
    </row>
    <row r="8" spans="1:12" ht="6" customHeight="1">
      <c r="A8" s="551" t="s">
        <v>114</v>
      </c>
      <c r="B8" s="552">
        <v>2279</v>
      </c>
    </row>
    <row r="9" spans="1:12" ht="6" customHeight="1">
      <c r="A9" s="551" t="s">
        <v>110</v>
      </c>
      <c r="B9" s="552">
        <v>1886</v>
      </c>
    </row>
    <row r="10" spans="1:12" ht="6" customHeight="1">
      <c r="A10" s="551" t="s">
        <v>101</v>
      </c>
      <c r="B10" s="552">
        <v>1544</v>
      </c>
    </row>
    <row r="11" spans="1:12" ht="6" customHeight="1">
      <c r="A11" s="551" t="s">
        <v>103</v>
      </c>
      <c r="B11" s="552">
        <v>1537</v>
      </c>
    </row>
    <row r="12" spans="1:12" ht="6" customHeight="1">
      <c r="A12" s="551" t="s">
        <v>120</v>
      </c>
      <c r="B12" s="552">
        <v>1367</v>
      </c>
    </row>
    <row r="13" spans="1:12" ht="6" customHeight="1">
      <c r="A13" s="551" t="s">
        <v>98</v>
      </c>
      <c r="B13" s="552">
        <v>1321</v>
      </c>
    </row>
    <row r="14" spans="1:12" ht="6" customHeight="1">
      <c r="A14" s="551" t="s">
        <v>106</v>
      </c>
      <c r="B14" s="552">
        <v>1246</v>
      </c>
    </row>
    <row r="15" spans="1:12" ht="6" customHeight="1">
      <c r="A15" s="551" t="s">
        <v>104</v>
      </c>
      <c r="B15" s="552">
        <v>1200</v>
      </c>
    </row>
    <row r="16" spans="1:12" ht="6" customHeight="1">
      <c r="A16" s="551" t="s">
        <v>111</v>
      </c>
      <c r="B16" s="552">
        <v>1148</v>
      </c>
    </row>
    <row r="17" spans="1:2" ht="6" customHeight="1">
      <c r="A17" s="551" t="s">
        <v>112</v>
      </c>
      <c r="B17" s="553">
        <v>900</v>
      </c>
    </row>
    <row r="18" spans="1:2" ht="6" customHeight="1">
      <c r="A18" s="551" t="s">
        <v>116</v>
      </c>
      <c r="B18" s="553">
        <v>872</v>
      </c>
    </row>
    <row r="19" spans="1:2" ht="6" customHeight="1">
      <c r="A19" s="551" t="s">
        <v>94</v>
      </c>
      <c r="B19" s="553">
        <v>310</v>
      </c>
    </row>
    <row r="20" spans="1:2" ht="6" customHeight="1">
      <c r="A20" s="551" t="s">
        <v>105</v>
      </c>
      <c r="B20" s="553">
        <v>290</v>
      </c>
    </row>
    <row r="21" spans="1:2" ht="6" customHeight="1">
      <c r="A21" s="551" t="s">
        <v>123</v>
      </c>
      <c r="B21" s="553">
        <v>274</v>
      </c>
    </row>
    <row r="22" spans="1:2" ht="6" customHeight="1">
      <c r="A22" s="551" t="s">
        <v>107</v>
      </c>
      <c r="B22" s="553">
        <v>146</v>
      </c>
    </row>
    <row r="23" spans="1:2" ht="6" customHeight="1">
      <c r="A23" s="551" t="s">
        <v>100</v>
      </c>
      <c r="B23" s="553">
        <v>117</v>
      </c>
    </row>
    <row r="24" spans="1:2" ht="6" customHeight="1">
      <c r="A24" s="551" t="s">
        <v>113</v>
      </c>
      <c r="B24" s="553">
        <v>-49</v>
      </c>
    </row>
    <row r="25" spans="1:2" ht="6" customHeight="1">
      <c r="A25" s="551" t="s">
        <v>125</v>
      </c>
      <c r="B25" s="553">
        <v>-56</v>
      </c>
    </row>
    <row r="26" spans="1:2" ht="6" customHeight="1">
      <c r="A26" s="551" t="s">
        <v>122</v>
      </c>
      <c r="B26" s="553">
        <v>-73</v>
      </c>
    </row>
    <row r="27" spans="1:2" ht="6" customHeight="1">
      <c r="A27" s="551" t="s">
        <v>126</v>
      </c>
      <c r="B27" s="553">
        <v>-281</v>
      </c>
    </row>
    <row r="28" spans="1:2" ht="6" customHeight="1">
      <c r="A28" s="551" t="s">
        <v>129</v>
      </c>
      <c r="B28" s="553">
        <v>-302</v>
      </c>
    </row>
    <row r="29" spans="1:2" ht="6" customHeight="1">
      <c r="A29" s="551" t="s">
        <v>139</v>
      </c>
      <c r="B29" s="553">
        <v>-324</v>
      </c>
    </row>
    <row r="30" spans="1:2" ht="6" customHeight="1">
      <c r="A30" s="551" t="s">
        <v>130</v>
      </c>
      <c r="B30" s="553">
        <v>-370</v>
      </c>
    </row>
    <row r="31" spans="1:2" ht="6" customHeight="1">
      <c r="A31" s="551" t="s">
        <v>131</v>
      </c>
      <c r="B31" s="553">
        <v>-371</v>
      </c>
    </row>
    <row r="32" spans="1:2" ht="6" customHeight="1">
      <c r="A32" s="551" t="s">
        <v>132</v>
      </c>
      <c r="B32" s="553">
        <v>-393</v>
      </c>
    </row>
    <row r="33" spans="1:2" ht="6" customHeight="1">
      <c r="A33" s="551" t="s">
        <v>96</v>
      </c>
      <c r="B33" s="553">
        <v>-396</v>
      </c>
    </row>
    <row r="34" spans="1:2" ht="6" customHeight="1">
      <c r="A34" s="551" t="s">
        <v>115</v>
      </c>
      <c r="B34" s="553">
        <v>-456</v>
      </c>
    </row>
    <row r="35" spans="1:2" ht="6" customHeight="1">
      <c r="A35" s="551" t="s">
        <v>117</v>
      </c>
      <c r="B35" s="553">
        <v>-495</v>
      </c>
    </row>
    <row r="36" spans="1:2" ht="6" customHeight="1">
      <c r="A36" s="551" t="s">
        <v>134</v>
      </c>
      <c r="B36" s="553">
        <v>-524</v>
      </c>
    </row>
    <row r="37" spans="1:2" ht="6" customHeight="1">
      <c r="A37" s="551" t="s">
        <v>97</v>
      </c>
      <c r="B37" s="553">
        <v>-634</v>
      </c>
    </row>
    <row r="38" spans="1:2" ht="6" customHeight="1">
      <c r="A38" s="551" t="s">
        <v>138</v>
      </c>
      <c r="B38" s="553">
        <v>-654</v>
      </c>
    </row>
    <row r="39" spans="1:2" ht="6" customHeight="1">
      <c r="A39" s="551" t="s">
        <v>133</v>
      </c>
      <c r="B39" s="553">
        <v>-673</v>
      </c>
    </row>
    <row r="40" spans="1:2" ht="6" customHeight="1">
      <c r="A40" s="551" t="s">
        <v>135</v>
      </c>
      <c r="B40" s="553">
        <v>-912</v>
      </c>
    </row>
    <row r="41" spans="1:2" ht="6" customHeight="1">
      <c r="A41" s="551" t="s">
        <v>127</v>
      </c>
      <c r="B41" s="552">
        <v>-1037</v>
      </c>
    </row>
    <row r="42" spans="1:2" ht="6" customHeight="1">
      <c r="A42" s="551" t="s">
        <v>137</v>
      </c>
      <c r="B42" s="552">
        <v>-1194</v>
      </c>
    </row>
    <row r="43" spans="1:2" ht="6" customHeight="1">
      <c r="A43" s="551" t="s">
        <v>128</v>
      </c>
      <c r="B43" s="552">
        <v>-1388</v>
      </c>
    </row>
    <row r="44" spans="1:2" ht="6" customHeight="1">
      <c r="A44" s="551" t="s">
        <v>136</v>
      </c>
      <c r="B44" s="552">
        <v>-1394</v>
      </c>
    </row>
    <row r="45" spans="1:2" ht="6" customHeight="1">
      <c r="A45" s="551" t="s">
        <v>124</v>
      </c>
      <c r="B45" s="552">
        <v>-1540</v>
      </c>
    </row>
    <row r="46" spans="1:2" ht="6" customHeight="1">
      <c r="A46" s="551" t="s">
        <v>109</v>
      </c>
      <c r="B46" s="552">
        <v>-1706</v>
      </c>
    </row>
    <row r="47" spans="1:2" ht="6" customHeight="1">
      <c r="A47" s="551" t="s">
        <v>102</v>
      </c>
      <c r="B47" s="552">
        <v>-1969</v>
      </c>
    </row>
    <row r="48" spans="1:2" ht="6" customHeight="1">
      <c r="A48" s="551" t="s">
        <v>99</v>
      </c>
      <c r="B48" s="552">
        <v>-2302</v>
      </c>
    </row>
    <row r="49" spans="1:2" ht="6" customHeight="1">
      <c r="A49" s="551" t="s">
        <v>118</v>
      </c>
      <c r="B49" s="552">
        <v>-2516</v>
      </c>
    </row>
    <row r="50" spans="1:2" ht="6" customHeight="1">
      <c r="A50" s="551" t="s">
        <v>121</v>
      </c>
      <c r="B50" s="552">
        <v>-2768</v>
      </c>
    </row>
    <row r="51" spans="1:2" ht="6" customHeight="1">
      <c r="A51" s="551" t="s">
        <v>95</v>
      </c>
      <c r="B51" s="552">
        <v>-2944</v>
      </c>
    </row>
    <row r="52" spans="1:2" ht="6" customHeight="1">
      <c r="A52" s="549"/>
      <c r="B52" s="550"/>
    </row>
    <row r="53" spans="1:2" ht="6" customHeight="1">
      <c r="A53" s="175"/>
    </row>
    <row r="54" spans="1:2" ht="6" customHeight="1">
      <c r="A54" s="175"/>
    </row>
    <row r="55" spans="1:2" ht="6" customHeight="1">
      <c r="A55" s="175"/>
    </row>
    <row r="56" spans="1:2" ht="6" customHeight="1">
      <c r="A56" s="189"/>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10.5" customHeight="1">
      <c r="A76" s="504" t="s">
        <v>185</v>
      </c>
    </row>
    <row r="77" spans="1:1" ht="10.5" customHeight="1">
      <c r="A77" s="504" t="s">
        <v>81</v>
      </c>
    </row>
    <row r="78" spans="1:1" ht="10.5" customHeight="1">
      <c r="A78" s="504" t="s">
        <v>82</v>
      </c>
    </row>
  </sheetData>
  <mergeCells count="2">
    <mergeCell ref="A3:L3"/>
    <mergeCell ref="A2:L2"/>
  </mergeCells>
  <printOptions horizontalCentered="1"/>
  <pageMargins left="0.23622047244094491" right="0.23622047244094491" top="0.74803149606299213" bottom="0.35433070866141736" header="0" footer="0.31496062992125984"/>
  <pageSetup paperSize="9" scale="94"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5ACD8-50D0-49BF-9757-FFB9151FBF1C}">
  <sheetPr>
    <tabColor theme="0" tint="-0.14999847407452621"/>
    <pageSetUpPr fitToPage="1"/>
  </sheetPr>
  <dimension ref="A1:Y58"/>
  <sheetViews>
    <sheetView view="pageBreakPreview" topLeftCell="A4" zoomScale="40" zoomScaleNormal="100" zoomScaleSheetLayoutView="40" workbookViewId="0">
      <selection activeCell="Q24" sqref="Q24"/>
    </sheetView>
  </sheetViews>
  <sheetFormatPr baseColWidth="10" defaultRowHeight="13.2"/>
  <cols>
    <col min="1" max="1" width="69.88671875" style="318" customWidth="1"/>
    <col min="2" max="2" width="2.44140625" style="318" customWidth="1"/>
    <col min="3" max="23" width="18.6640625" style="318" customWidth="1"/>
    <col min="24" max="24" width="2" style="318" customWidth="1"/>
    <col min="25" max="25" width="21.88671875" style="318" customWidth="1"/>
    <col min="26" max="256" width="11.44140625" style="318"/>
    <col min="257" max="257" width="63.6640625" style="318" customWidth="1"/>
    <col min="258" max="258" width="2.44140625" style="318" customWidth="1"/>
    <col min="259" max="279" width="21" style="318" customWidth="1"/>
    <col min="280" max="280" width="2" style="318" customWidth="1"/>
    <col min="281" max="281" width="19.6640625" style="318" customWidth="1"/>
    <col min="282" max="512" width="11.44140625" style="318"/>
    <col min="513" max="513" width="63.6640625" style="318" customWidth="1"/>
    <col min="514" max="514" width="2.44140625" style="318" customWidth="1"/>
    <col min="515" max="535" width="21" style="318" customWidth="1"/>
    <col min="536" max="536" width="2" style="318" customWidth="1"/>
    <col min="537" max="537" width="19.6640625" style="318" customWidth="1"/>
    <col min="538" max="768" width="11.44140625" style="318"/>
    <col min="769" max="769" width="63.6640625" style="318" customWidth="1"/>
    <col min="770" max="770" width="2.44140625" style="318" customWidth="1"/>
    <col min="771" max="791" width="21" style="318" customWidth="1"/>
    <col min="792" max="792" width="2" style="318" customWidth="1"/>
    <col min="793" max="793" width="19.6640625" style="318" customWidth="1"/>
    <col min="794" max="1024" width="11.44140625" style="318"/>
    <col min="1025" max="1025" width="63.6640625" style="318" customWidth="1"/>
    <col min="1026" max="1026" width="2.44140625" style="318" customWidth="1"/>
    <col min="1027" max="1047" width="21" style="318" customWidth="1"/>
    <col min="1048" max="1048" width="2" style="318" customWidth="1"/>
    <col min="1049" max="1049" width="19.6640625" style="318" customWidth="1"/>
    <col min="1050" max="1280" width="11.44140625" style="318"/>
    <col min="1281" max="1281" width="63.6640625" style="318" customWidth="1"/>
    <col min="1282" max="1282" width="2.44140625" style="318" customWidth="1"/>
    <col min="1283" max="1303" width="21" style="318" customWidth="1"/>
    <col min="1304" max="1304" width="2" style="318" customWidth="1"/>
    <col min="1305" max="1305" width="19.6640625" style="318" customWidth="1"/>
    <col min="1306" max="1536" width="11.44140625" style="318"/>
    <col min="1537" max="1537" width="63.6640625" style="318" customWidth="1"/>
    <col min="1538" max="1538" width="2.44140625" style="318" customWidth="1"/>
    <col min="1539" max="1559" width="21" style="318" customWidth="1"/>
    <col min="1560" max="1560" width="2" style="318" customWidth="1"/>
    <col min="1561" max="1561" width="19.6640625" style="318" customWidth="1"/>
    <col min="1562" max="1792" width="11.44140625" style="318"/>
    <col min="1793" max="1793" width="63.6640625" style="318" customWidth="1"/>
    <col min="1794" max="1794" width="2.44140625" style="318" customWidth="1"/>
    <col min="1795" max="1815" width="21" style="318" customWidth="1"/>
    <col min="1816" max="1816" width="2" style="318" customWidth="1"/>
    <col min="1817" max="1817" width="19.6640625" style="318" customWidth="1"/>
    <col min="1818" max="2048" width="11.44140625" style="318"/>
    <col min="2049" max="2049" width="63.6640625" style="318" customWidth="1"/>
    <col min="2050" max="2050" width="2.44140625" style="318" customWidth="1"/>
    <col min="2051" max="2071" width="21" style="318" customWidth="1"/>
    <col min="2072" max="2072" width="2" style="318" customWidth="1"/>
    <col min="2073" max="2073" width="19.6640625" style="318" customWidth="1"/>
    <col min="2074" max="2304" width="11.44140625" style="318"/>
    <col min="2305" max="2305" width="63.6640625" style="318" customWidth="1"/>
    <col min="2306" max="2306" width="2.44140625" style="318" customWidth="1"/>
    <col min="2307" max="2327" width="21" style="318" customWidth="1"/>
    <col min="2328" max="2328" width="2" style="318" customWidth="1"/>
    <col min="2329" max="2329" width="19.6640625" style="318" customWidth="1"/>
    <col min="2330" max="2560" width="11.44140625" style="318"/>
    <col min="2561" max="2561" width="63.6640625" style="318" customWidth="1"/>
    <col min="2562" max="2562" width="2.44140625" style="318" customWidth="1"/>
    <col min="2563" max="2583" width="21" style="318" customWidth="1"/>
    <col min="2584" max="2584" width="2" style="318" customWidth="1"/>
    <col min="2585" max="2585" width="19.6640625" style="318" customWidth="1"/>
    <col min="2586" max="2816" width="11.44140625" style="318"/>
    <col min="2817" max="2817" width="63.6640625" style="318" customWidth="1"/>
    <col min="2818" max="2818" width="2.44140625" style="318" customWidth="1"/>
    <col min="2819" max="2839" width="21" style="318" customWidth="1"/>
    <col min="2840" max="2840" width="2" style="318" customWidth="1"/>
    <col min="2841" max="2841" width="19.6640625" style="318" customWidth="1"/>
    <col min="2842" max="3072" width="11.44140625" style="318"/>
    <col min="3073" max="3073" width="63.6640625" style="318" customWidth="1"/>
    <col min="3074" max="3074" width="2.44140625" style="318" customWidth="1"/>
    <col min="3075" max="3095" width="21" style="318" customWidth="1"/>
    <col min="3096" max="3096" width="2" style="318" customWidth="1"/>
    <col min="3097" max="3097" width="19.6640625" style="318" customWidth="1"/>
    <col min="3098" max="3328" width="11.44140625" style="318"/>
    <col min="3329" max="3329" width="63.6640625" style="318" customWidth="1"/>
    <col min="3330" max="3330" width="2.44140625" style="318" customWidth="1"/>
    <col min="3331" max="3351" width="21" style="318" customWidth="1"/>
    <col min="3352" max="3352" width="2" style="318" customWidth="1"/>
    <col min="3353" max="3353" width="19.6640625" style="318" customWidth="1"/>
    <col min="3354" max="3584" width="11.44140625" style="318"/>
    <col min="3585" max="3585" width="63.6640625" style="318" customWidth="1"/>
    <col min="3586" max="3586" width="2.44140625" style="318" customWidth="1"/>
    <col min="3587" max="3607" width="21" style="318" customWidth="1"/>
    <col min="3608" max="3608" width="2" style="318" customWidth="1"/>
    <col min="3609" max="3609" width="19.6640625" style="318" customWidth="1"/>
    <col min="3610" max="3840" width="11.44140625" style="318"/>
    <col min="3841" max="3841" width="63.6640625" style="318" customWidth="1"/>
    <col min="3842" max="3842" width="2.44140625" style="318" customWidth="1"/>
    <col min="3843" max="3863" width="21" style="318" customWidth="1"/>
    <col min="3864" max="3864" width="2" style="318" customWidth="1"/>
    <col min="3865" max="3865" width="19.6640625" style="318" customWidth="1"/>
    <col min="3866" max="4096" width="11.44140625" style="318"/>
    <col min="4097" max="4097" width="63.6640625" style="318" customWidth="1"/>
    <col min="4098" max="4098" width="2.44140625" style="318" customWidth="1"/>
    <col min="4099" max="4119" width="21" style="318" customWidth="1"/>
    <col min="4120" max="4120" width="2" style="318" customWidth="1"/>
    <col min="4121" max="4121" width="19.6640625" style="318" customWidth="1"/>
    <col min="4122" max="4352" width="11.44140625" style="318"/>
    <col min="4353" max="4353" width="63.6640625" style="318" customWidth="1"/>
    <col min="4354" max="4354" width="2.44140625" style="318" customWidth="1"/>
    <col min="4355" max="4375" width="21" style="318" customWidth="1"/>
    <col min="4376" max="4376" width="2" style="318" customWidth="1"/>
    <col min="4377" max="4377" width="19.6640625" style="318" customWidth="1"/>
    <col min="4378" max="4608" width="11.44140625" style="318"/>
    <col min="4609" max="4609" width="63.6640625" style="318" customWidth="1"/>
    <col min="4610" max="4610" width="2.44140625" style="318" customWidth="1"/>
    <col min="4611" max="4631" width="21" style="318" customWidth="1"/>
    <col min="4632" max="4632" width="2" style="318" customWidth="1"/>
    <col min="4633" max="4633" width="19.6640625" style="318" customWidth="1"/>
    <col min="4634" max="4864" width="11.44140625" style="318"/>
    <col min="4865" max="4865" width="63.6640625" style="318" customWidth="1"/>
    <col min="4866" max="4866" width="2.44140625" style="318" customWidth="1"/>
    <col min="4867" max="4887" width="21" style="318" customWidth="1"/>
    <col min="4888" max="4888" width="2" style="318" customWidth="1"/>
    <col min="4889" max="4889" width="19.6640625" style="318" customWidth="1"/>
    <col min="4890" max="5120" width="11.44140625" style="318"/>
    <col min="5121" max="5121" width="63.6640625" style="318" customWidth="1"/>
    <col min="5122" max="5122" width="2.44140625" style="318" customWidth="1"/>
    <col min="5123" max="5143" width="21" style="318" customWidth="1"/>
    <col min="5144" max="5144" width="2" style="318" customWidth="1"/>
    <col min="5145" max="5145" width="19.6640625" style="318" customWidth="1"/>
    <col min="5146" max="5376" width="11.44140625" style="318"/>
    <col min="5377" max="5377" width="63.6640625" style="318" customWidth="1"/>
    <col min="5378" max="5378" width="2.44140625" style="318" customWidth="1"/>
    <col min="5379" max="5399" width="21" style="318" customWidth="1"/>
    <col min="5400" max="5400" width="2" style="318" customWidth="1"/>
    <col min="5401" max="5401" width="19.6640625" style="318" customWidth="1"/>
    <col min="5402" max="5632" width="11.44140625" style="318"/>
    <col min="5633" max="5633" width="63.6640625" style="318" customWidth="1"/>
    <col min="5634" max="5634" width="2.44140625" style="318" customWidth="1"/>
    <col min="5635" max="5655" width="21" style="318" customWidth="1"/>
    <col min="5656" max="5656" width="2" style="318" customWidth="1"/>
    <col min="5657" max="5657" width="19.6640625" style="318" customWidth="1"/>
    <col min="5658" max="5888" width="11.44140625" style="318"/>
    <col min="5889" max="5889" width="63.6640625" style="318" customWidth="1"/>
    <col min="5890" max="5890" width="2.44140625" style="318" customWidth="1"/>
    <col min="5891" max="5911" width="21" style="318" customWidth="1"/>
    <col min="5912" max="5912" width="2" style="318" customWidth="1"/>
    <col min="5913" max="5913" width="19.6640625" style="318" customWidth="1"/>
    <col min="5914" max="6144" width="11.44140625" style="318"/>
    <col min="6145" max="6145" width="63.6640625" style="318" customWidth="1"/>
    <col min="6146" max="6146" width="2.44140625" style="318" customWidth="1"/>
    <col min="6147" max="6167" width="21" style="318" customWidth="1"/>
    <col min="6168" max="6168" width="2" style="318" customWidth="1"/>
    <col min="6169" max="6169" width="19.6640625" style="318" customWidth="1"/>
    <col min="6170" max="6400" width="11.44140625" style="318"/>
    <col min="6401" max="6401" width="63.6640625" style="318" customWidth="1"/>
    <col min="6402" max="6402" width="2.44140625" style="318" customWidth="1"/>
    <col min="6403" max="6423" width="21" style="318" customWidth="1"/>
    <col min="6424" max="6424" width="2" style="318" customWidth="1"/>
    <col min="6425" max="6425" width="19.6640625" style="318" customWidth="1"/>
    <col min="6426" max="6656" width="11.44140625" style="318"/>
    <col min="6657" max="6657" width="63.6640625" style="318" customWidth="1"/>
    <col min="6658" max="6658" width="2.44140625" style="318" customWidth="1"/>
    <col min="6659" max="6679" width="21" style="318" customWidth="1"/>
    <col min="6680" max="6680" width="2" style="318" customWidth="1"/>
    <col min="6681" max="6681" width="19.6640625" style="318" customWidth="1"/>
    <col min="6682" max="6912" width="11.44140625" style="318"/>
    <col min="6913" max="6913" width="63.6640625" style="318" customWidth="1"/>
    <col min="6914" max="6914" width="2.44140625" style="318" customWidth="1"/>
    <col min="6915" max="6935" width="21" style="318" customWidth="1"/>
    <col min="6936" max="6936" width="2" style="318" customWidth="1"/>
    <col min="6937" max="6937" width="19.6640625" style="318" customWidth="1"/>
    <col min="6938" max="7168" width="11.44140625" style="318"/>
    <col min="7169" max="7169" width="63.6640625" style="318" customWidth="1"/>
    <col min="7170" max="7170" width="2.44140625" style="318" customWidth="1"/>
    <col min="7171" max="7191" width="21" style="318" customWidth="1"/>
    <col min="7192" max="7192" width="2" style="318" customWidth="1"/>
    <col min="7193" max="7193" width="19.6640625" style="318" customWidth="1"/>
    <col min="7194" max="7424" width="11.44140625" style="318"/>
    <col min="7425" max="7425" width="63.6640625" style="318" customWidth="1"/>
    <col min="7426" max="7426" width="2.44140625" style="318" customWidth="1"/>
    <col min="7427" max="7447" width="21" style="318" customWidth="1"/>
    <col min="7448" max="7448" width="2" style="318" customWidth="1"/>
    <col min="7449" max="7449" width="19.6640625" style="318" customWidth="1"/>
    <col min="7450" max="7680" width="11.44140625" style="318"/>
    <col min="7681" max="7681" width="63.6640625" style="318" customWidth="1"/>
    <col min="7682" max="7682" width="2.44140625" style="318" customWidth="1"/>
    <col min="7683" max="7703" width="21" style="318" customWidth="1"/>
    <col min="7704" max="7704" width="2" style="318" customWidth="1"/>
    <col min="7705" max="7705" width="19.6640625" style="318" customWidth="1"/>
    <col min="7706" max="7936" width="11.44140625" style="318"/>
    <col min="7937" max="7937" width="63.6640625" style="318" customWidth="1"/>
    <col min="7938" max="7938" width="2.44140625" style="318" customWidth="1"/>
    <col min="7939" max="7959" width="21" style="318" customWidth="1"/>
    <col min="7960" max="7960" width="2" style="318" customWidth="1"/>
    <col min="7961" max="7961" width="19.6640625" style="318" customWidth="1"/>
    <col min="7962" max="8192" width="11.44140625" style="318"/>
    <col min="8193" max="8193" width="63.6640625" style="318" customWidth="1"/>
    <col min="8194" max="8194" width="2.44140625" style="318" customWidth="1"/>
    <col min="8195" max="8215" width="21" style="318" customWidth="1"/>
    <col min="8216" max="8216" width="2" style="318" customWidth="1"/>
    <col min="8217" max="8217" width="19.6640625" style="318" customWidth="1"/>
    <col min="8218" max="8448" width="11.44140625" style="318"/>
    <col min="8449" max="8449" width="63.6640625" style="318" customWidth="1"/>
    <col min="8450" max="8450" width="2.44140625" style="318" customWidth="1"/>
    <col min="8451" max="8471" width="21" style="318" customWidth="1"/>
    <col min="8472" max="8472" width="2" style="318" customWidth="1"/>
    <col min="8473" max="8473" width="19.6640625" style="318" customWidth="1"/>
    <col min="8474" max="8704" width="11.44140625" style="318"/>
    <col min="8705" max="8705" width="63.6640625" style="318" customWidth="1"/>
    <col min="8706" max="8706" width="2.44140625" style="318" customWidth="1"/>
    <col min="8707" max="8727" width="21" style="318" customWidth="1"/>
    <col min="8728" max="8728" width="2" style="318" customWidth="1"/>
    <col min="8729" max="8729" width="19.6640625" style="318" customWidth="1"/>
    <col min="8730" max="8960" width="11.44140625" style="318"/>
    <col min="8961" max="8961" width="63.6640625" style="318" customWidth="1"/>
    <col min="8962" max="8962" width="2.44140625" style="318" customWidth="1"/>
    <col min="8963" max="8983" width="21" style="318" customWidth="1"/>
    <col min="8984" max="8984" width="2" style="318" customWidth="1"/>
    <col min="8985" max="8985" width="19.6640625" style="318" customWidth="1"/>
    <col min="8986" max="9216" width="11.44140625" style="318"/>
    <col min="9217" max="9217" width="63.6640625" style="318" customWidth="1"/>
    <col min="9218" max="9218" width="2.44140625" style="318" customWidth="1"/>
    <col min="9219" max="9239" width="21" style="318" customWidth="1"/>
    <col min="9240" max="9240" width="2" style="318" customWidth="1"/>
    <col min="9241" max="9241" width="19.6640625" style="318" customWidth="1"/>
    <col min="9242" max="9472" width="11.44140625" style="318"/>
    <col min="9473" max="9473" width="63.6640625" style="318" customWidth="1"/>
    <col min="9474" max="9474" width="2.44140625" style="318" customWidth="1"/>
    <col min="9475" max="9495" width="21" style="318" customWidth="1"/>
    <col min="9496" max="9496" width="2" style="318" customWidth="1"/>
    <col min="9497" max="9497" width="19.6640625" style="318" customWidth="1"/>
    <col min="9498" max="9728" width="11.44140625" style="318"/>
    <col min="9729" max="9729" width="63.6640625" style="318" customWidth="1"/>
    <col min="9730" max="9730" width="2.44140625" style="318" customWidth="1"/>
    <col min="9731" max="9751" width="21" style="318" customWidth="1"/>
    <col min="9752" max="9752" width="2" style="318" customWidth="1"/>
    <col min="9753" max="9753" width="19.6640625" style="318" customWidth="1"/>
    <col min="9754" max="9984" width="11.44140625" style="318"/>
    <col min="9985" max="9985" width="63.6640625" style="318" customWidth="1"/>
    <col min="9986" max="9986" width="2.44140625" style="318" customWidth="1"/>
    <col min="9987" max="10007" width="21" style="318" customWidth="1"/>
    <col min="10008" max="10008" width="2" style="318" customWidth="1"/>
    <col min="10009" max="10009" width="19.6640625" style="318" customWidth="1"/>
    <col min="10010" max="10240" width="11.44140625" style="318"/>
    <col min="10241" max="10241" width="63.6640625" style="318" customWidth="1"/>
    <col min="10242" max="10242" width="2.44140625" style="318" customWidth="1"/>
    <col min="10243" max="10263" width="21" style="318" customWidth="1"/>
    <col min="10264" max="10264" width="2" style="318" customWidth="1"/>
    <col min="10265" max="10265" width="19.6640625" style="318" customWidth="1"/>
    <col min="10266" max="10496" width="11.44140625" style="318"/>
    <col min="10497" max="10497" width="63.6640625" style="318" customWidth="1"/>
    <col min="10498" max="10498" width="2.44140625" style="318" customWidth="1"/>
    <col min="10499" max="10519" width="21" style="318" customWidth="1"/>
    <col min="10520" max="10520" width="2" style="318" customWidth="1"/>
    <col min="10521" max="10521" width="19.6640625" style="318" customWidth="1"/>
    <col min="10522" max="10752" width="11.44140625" style="318"/>
    <col min="10753" max="10753" width="63.6640625" style="318" customWidth="1"/>
    <col min="10754" max="10754" width="2.44140625" style="318" customWidth="1"/>
    <col min="10755" max="10775" width="21" style="318" customWidth="1"/>
    <col min="10776" max="10776" width="2" style="318" customWidth="1"/>
    <col min="10777" max="10777" width="19.6640625" style="318" customWidth="1"/>
    <col min="10778" max="11008" width="11.44140625" style="318"/>
    <col min="11009" max="11009" width="63.6640625" style="318" customWidth="1"/>
    <col min="11010" max="11010" width="2.44140625" style="318" customWidth="1"/>
    <col min="11011" max="11031" width="21" style="318" customWidth="1"/>
    <col min="11032" max="11032" width="2" style="318" customWidth="1"/>
    <col min="11033" max="11033" width="19.6640625" style="318" customWidth="1"/>
    <col min="11034" max="11264" width="11.44140625" style="318"/>
    <col min="11265" max="11265" width="63.6640625" style="318" customWidth="1"/>
    <col min="11266" max="11266" width="2.44140625" style="318" customWidth="1"/>
    <col min="11267" max="11287" width="21" style="318" customWidth="1"/>
    <col min="11288" max="11288" width="2" style="318" customWidth="1"/>
    <col min="11289" max="11289" width="19.6640625" style="318" customWidth="1"/>
    <col min="11290" max="11520" width="11.44140625" style="318"/>
    <col min="11521" max="11521" width="63.6640625" style="318" customWidth="1"/>
    <col min="11522" max="11522" width="2.44140625" style="318" customWidth="1"/>
    <col min="11523" max="11543" width="21" style="318" customWidth="1"/>
    <col min="11544" max="11544" width="2" style="318" customWidth="1"/>
    <col min="11545" max="11545" width="19.6640625" style="318" customWidth="1"/>
    <col min="11546" max="11776" width="11.44140625" style="318"/>
    <col min="11777" max="11777" width="63.6640625" style="318" customWidth="1"/>
    <col min="11778" max="11778" width="2.44140625" style="318" customWidth="1"/>
    <col min="11779" max="11799" width="21" style="318" customWidth="1"/>
    <col min="11800" max="11800" width="2" style="318" customWidth="1"/>
    <col min="11801" max="11801" width="19.6640625" style="318" customWidth="1"/>
    <col min="11802" max="12032" width="11.44140625" style="318"/>
    <col min="12033" max="12033" width="63.6640625" style="318" customWidth="1"/>
    <col min="12034" max="12034" width="2.44140625" style="318" customWidth="1"/>
    <col min="12035" max="12055" width="21" style="318" customWidth="1"/>
    <col min="12056" max="12056" width="2" style="318" customWidth="1"/>
    <col min="12057" max="12057" width="19.6640625" style="318" customWidth="1"/>
    <col min="12058" max="12288" width="11.44140625" style="318"/>
    <col min="12289" max="12289" width="63.6640625" style="318" customWidth="1"/>
    <col min="12290" max="12290" width="2.44140625" style="318" customWidth="1"/>
    <col min="12291" max="12311" width="21" style="318" customWidth="1"/>
    <col min="12312" max="12312" width="2" style="318" customWidth="1"/>
    <col min="12313" max="12313" width="19.6640625" style="318" customWidth="1"/>
    <col min="12314" max="12544" width="11.44140625" style="318"/>
    <col min="12545" max="12545" width="63.6640625" style="318" customWidth="1"/>
    <col min="12546" max="12546" width="2.44140625" style="318" customWidth="1"/>
    <col min="12547" max="12567" width="21" style="318" customWidth="1"/>
    <col min="12568" max="12568" width="2" style="318" customWidth="1"/>
    <col min="12569" max="12569" width="19.6640625" style="318" customWidth="1"/>
    <col min="12570" max="12800" width="11.44140625" style="318"/>
    <col min="12801" max="12801" width="63.6640625" style="318" customWidth="1"/>
    <col min="12802" max="12802" width="2.44140625" style="318" customWidth="1"/>
    <col min="12803" max="12823" width="21" style="318" customWidth="1"/>
    <col min="12824" max="12824" width="2" style="318" customWidth="1"/>
    <col min="12825" max="12825" width="19.6640625" style="318" customWidth="1"/>
    <col min="12826" max="13056" width="11.44140625" style="318"/>
    <col min="13057" max="13057" width="63.6640625" style="318" customWidth="1"/>
    <col min="13058" max="13058" width="2.44140625" style="318" customWidth="1"/>
    <col min="13059" max="13079" width="21" style="318" customWidth="1"/>
    <col min="13080" max="13080" width="2" style="318" customWidth="1"/>
    <col min="13081" max="13081" width="19.6640625" style="318" customWidth="1"/>
    <col min="13082" max="13312" width="11.44140625" style="318"/>
    <col min="13313" max="13313" width="63.6640625" style="318" customWidth="1"/>
    <col min="13314" max="13314" width="2.44140625" style="318" customWidth="1"/>
    <col min="13315" max="13335" width="21" style="318" customWidth="1"/>
    <col min="13336" max="13336" width="2" style="318" customWidth="1"/>
    <col min="13337" max="13337" width="19.6640625" style="318" customWidth="1"/>
    <col min="13338" max="13568" width="11.44140625" style="318"/>
    <col min="13569" max="13569" width="63.6640625" style="318" customWidth="1"/>
    <col min="13570" max="13570" width="2.44140625" style="318" customWidth="1"/>
    <col min="13571" max="13591" width="21" style="318" customWidth="1"/>
    <col min="13592" max="13592" width="2" style="318" customWidth="1"/>
    <col min="13593" max="13593" width="19.6640625" style="318" customWidth="1"/>
    <col min="13594" max="13824" width="11.44140625" style="318"/>
    <col min="13825" max="13825" width="63.6640625" style="318" customWidth="1"/>
    <col min="13826" max="13826" width="2.44140625" style="318" customWidth="1"/>
    <col min="13827" max="13847" width="21" style="318" customWidth="1"/>
    <col min="13848" max="13848" width="2" style="318" customWidth="1"/>
    <col min="13849" max="13849" width="19.6640625" style="318" customWidth="1"/>
    <col min="13850" max="14080" width="11.44140625" style="318"/>
    <col min="14081" max="14081" width="63.6640625" style="318" customWidth="1"/>
    <col min="14082" max="14082" width="2.44140625" style="318" customWidth="1"/>
    <col min="14083" max="14103" width="21" style="318" customWidth="1"/>
    <col min="14104" max="14104" width="2" style="318" customWidth="1"/>
    <col min="14105" max="14105" width="19.6640625" style="318" customWidth="1"/>
    <col min="14106" max="14336" width="11.44140625" style="318"/>
    <col min="14337" max="14337" width="63.6640625" style="318" customWidth="1"/>
    <col min="14338" max="14338" width="2.44140625" style="318" customWidth="1"/>
    <col min="14339" max="14359" width="21" style="318" customWidth="1"/>
    <col min="14360" max="14360" width="2" style="318" customWidth="1"/>
    <col min="14361" max="14361" width="19.6640625" style="318" customWidth="1"/>
    <col min="14362" max="14592" width="11.44140625" style="318"/>
    <col min="14593" max="14593" width="63.6640625" style="318" customWidth="1"/>
    <col min="14594" max="14594" width="2.44140625" style="318" customWidth="1"/>
    <col min="14595" max="14615" width="21" style="318" customWidth="1"/>
    <col min="14616" max="14616" width="2" style="318" customWidth="1"/>
    <col min="14617" max="14617" width="19.6640625" style="318" customWidth="1"/>
    <col min="14618" max="14848" width="11.44140625" style="318"/>
    <col min="14849" max="14849" width="63.6640625" style="318" customWidth="1"/>
    <col min="14850" max="14850" width="2.44140625" style="318" customWidth="1"/>
    <col min="14851" max="14871" width="21" style="318" customWidth="1"/>
    <col min="14872" max="14872" width="2" style="318" customWidth="1"/>
    <col min="14873" max="14873" width="19.6640625" style="318" customWidth="1"/>
    <col min="14874" max="15104" width="11.44140625" style="318"/>
    <col min="15105" max="15105" width="63.6640625" style="318" customWidth="1"/>
    <col min="15106" max="15106" width="2.44140625" style="318" customWidth="1"/>
    <col min="15107" max="15127" width="21" style="318" customWidth="1"/>
    <col min="15128" max="15128" width="2" style="318" customWidth="1"/>
    <col min="15129" max="15129" width="19.6640625" style="318" customWidth="1"/>
    <col min="15130" max="15360" width="11.44140625" style="318"/>
    <col min="15361" max="15361" width="63.6640625" style="318" customWidth="1"/>
    <col min="15362" max="15362" width="2.44140625" style="318" customWidth="1"/>
    <col min="15363" max="15383" width="21" style="318" customWidth="1"/>
    <col min="15384" max="15384" width="2" style="318" customWidth="1"/>
    <col min="15385" max="15385" width="19.6640625" style="318" customWidth="1"/>
    <col min="15386" max="15616" width="11.44140625" style="318"/>
    <col min="15617" max="15617" width="63.6640625" style="318" customWidth="1"/>
    <col min="15618" max="15618" width="2.44140625" style="318" customWidth="1"/>
    <col min="15619" max="15639" width="21" style="318" customWidth="1"/>
    <col min="15640" max="15640" width="2" style="318" customWidth="1"/>
    <col min="15641" max="15641" width="19.6640625" style="318" customWidth="1"/>
    <col min="15642" max="15872" width="11.44140625" style="318"/>
    <col min="15873" max="15873" width="63.6640625" style="318" customWidth="1"/>
    <col min="15874" max="15874" width="2.44140625" style="318" customWidth="1"/>
    <col min="15875" max="15895" width="21" style="318" customWidth="1"/>
    <col min="15896" max="15896" width="2" style="318" customWidth="1"/>
    <col min="15897" max="15897" width="19.6640625" style="318" customWidth="1"/>
    <col min="15898" max="16128" width="11.44140625" style="318"/>
    <col min="16129" max="16129" width="63.6640625" style="318" customWidth="1"/>
    <col min="16130" max="16130" width="2.44140625" style="318" customWidth="1"/>
    <col min="16131" max="16151" width="21" style="318" customWidth="1"/>
    <col min="16152" max="16152" width="2" style="318" customWidth="1"/>
    <col min="16153" max="16153" width="19.6640625" style="318" customWidth="1"/>
    <col min="16154" max="16384" width="11.44140625" style="318"/>
  </cols>
  <sheetData>
    <row r="1" spans="1:25" ht="39.9" customHeight="1">
      <c r="A1" s="609" t="s">
        <v>186</v>
      </c>
      <c r="B1" s="609"/>
      <c r="C1" s="609"/>
      <c r="D1" s="609"/>
      <c r="E1" s="609"/>
      <c r="F1" s="609"/>
      <c r="G1" s="609"/>
      <c r="H1" s="609"/>
      <c r="I1" s="609"/>
      <c r="J1" s="609"/>
      <c r="K1" s="609"/>
      <c r="L1" s="609"/>
      <c r="M1" s="609"/>
      <c r="N1" s="609"/>
      <c r="O1" s="609"/>
      <c r="P1" s="609"/>
      <c r="Q1" s="609"/>
      <c r="R1" s="609"/>
      <c r="S1" s="609"/>
      <c r="T1" s="609"/>
      <c r="U1" s="609"/>
      <c r="V1" s="609"/>
      <c r="W1" s="609"/>
      <c r="X1" s="609"/>
      <c r="Y1" s="609"/>
    </row>
    <row r="2" spans="1:25" ht="39.9" customHeight="1">
      <c r="A2" s="609" t="str">
        <f>UPPER(CONCATENATE("juLio 2022"))</f>
        <v>JULIO 2022</v>
      </c>
      <c r="B2" s="609"/>
      <c r="C2" s="609"/>
      <c r="D2" s="609"/>
      <c r="E2" s="609"/>
      <c r="F2" s="609"/>
      <c r="G2" s="609"/>
      <c r="H2" s="609"/>
      <c r="I2" s="609"/>
      <c r="J2" s="609"/>
      <c r="K2" s="609"/>
      <c r="L2" s="609"/>
      <c r="M2" s="609"/>
      <c r="N2" s="609"/>
      <c r="O2" s="609"/>
      <c r="P2" s="609"/>
      <c r="Q2" s="609"/>
      <c r="R2" s="609"/>
      <c r="S2" s="609"/>
      <c r="T2" s="609"/>
      <c r="U2" s="609"/>
      <c r="V2" s="609"/>
      <c r="W2" s="609"/>
      <c r="X2" s="609"/>
      <c r="Y2" s="609"/>
    </row>
    <row r="3" spans="1:25" ht="39.9" customHeight="1">
      <c r="A3" s="319"/>
      <c r="B3" s="320"/>
      <c r="C3" s="320"/>
      <c r="D3" s="320"/>
      <c r="E3" s="320"/>
      <c r="F3" s="320"/>
      <c r="G3" s="320"/>
      <c r="H3" s="320"/>
      <c r="I3" s="320"/>
      <c r="J3" s="320"/>
      <c r="K3" s="320"/>
      <c r="L3" s="320"/>
      <c r="M3" s="320"/>
      <c r="N3" s="320"/>
      <c r="O3" s="320"/>
      <c r="P3" s="320"/>
      <c r="Q3" s="320"/>
      <c r="R3" s="320"/>
      <c r="S3" s="320"/>
      <c r="T3" s="320"/>
      <c r="U3" s="320"/>
      <c r="V3" s="320"/>
      <c r="W3" s="320"/>
      <c r="X3" s="320"/>
      <c r="Y3" s="320"/>
    </row>
    <row r="4" spans="1:25" ht="51.75" customHeight="1">
      <c r="A4" s="610" t="s">
        <v>183</v>
      </c>
      <c r="B4" s="612"/>
      <c r="C4" s="613" t="s">
        <v>187</v>
      </c>
      <c r="D4" s="607" t="s">
        <v>188</v>
      </c>
      <c r="E4" s="607" t="s">
        <v>189</v>
      </c>
      <c r="F4" s="607" t="s">
        <v>190</v>
      </c>
      <c r="G4" s="607" t="s">
        <v>191</v>
      </c>
      <c r="H4" s="607" t="s">
        <v>651</v>
      </c>
      <c r="I4" s="607" t="s">
        <v>192</v>
      </c>
      <c r="J4" s="608" t="s">
        <v>73</v>
      </c>
      <c r="K4" s="608"/>
      <c r="L4" s="605"/>
      <c r="M4" s="605"/>
      <c r="N4" s="605"/>
      <c r="O4" s="605"/>
      <c r="P4" s="604" t="s">
        <v>652</v>
      </c>
      <c r="Q4" s="604" t="s">
        <v>653</v>
      </c>
      <c r="R4" s="604" t="s">
        <v>193</v>
      </c>
      <c r="S4" s="604" t="s">
        <v>194</v>
      </c>
      <c r="T4" s="604" t="s">
        <v>195</v>
      </c>
      <c r="U4" s="605" t="s">
        <v>196</v>
      </c>
      <c r="V4" s="605"/>
      <c r="W4" s="605"/>
      <c r="X4" s="606"/>
      <c r="Y4" s="605" t="s">
        <v>90</v>
      </c>
    </row>
    <row r="5" spans="1:25" ht="51.75" customHeight="1">
      <c r="A5" s="611"/>
      <c r="B5" s="612"/>
      <c r="C5" s="614"/>
      <c r="D5" s="604"/>
      <c r="E5" s="604"/>
      <c r="F5" s="604"/>
      <c r="G5" s="604"/>
      <c r="H5" s="604"/>
      <c r="I5" s="604"/>
      <c r="J5" s="604" t="s">
        <v>198</v>
      </c>
      <c r="K5" s="604" t="s">
        <v>199</v>
      </c>
      <c r="L5" s="604" t="s">
        <v>654</v>
      </c>
      <c r="M5" s="604" t="s">
        <v>200</v>
      </c>
      <c r="N5" s="605" t="s">
        <v>201</v>
      </c>
      <c r="O5" s="605"/>
      <c r="P5" s="604"/>
      <c r="Q5" s="604"/>
      <c r="R5" s="604"/>
      <c r="S5" s="604"/>
      <c r="T5" s="604"/>
      <c r="U5" s="605"/>
      <c r="V5" s="605"/>
      <c r="W5" s="605"/>
      <c r="X5" s="606"/>
      <c r="Y5" s="605"/>
    </row>
    <row r="6" spans="1:25" ht="150" customHeight="1">
      <c r="A6" s="611"/>
      <c r="B6" s="612"/>
      <c r="C6" s="614"/>
      <c r="D6" s="604"/>
      <c r="E6" s="604"/>
      <c r="F6" s="604"/>
      <c r="G6" s="604"/>
      <c r="H6" s="604"/>
      <c r="I6" s="604"/>
      <c r="J6" s="604"/>
      <c r="K6" s="604"/>
      <c r="L6" s="604"/>
      <c r="M6" s="604"/>
      <c r="N6" s="321" t="s">
        <v>203</v>
      </c>
      <c r="O6" s="321" t="s">
        <v>197</v>
      </c>
      <c r="P6" s="604"/>
      <c r="Q6" s="604"/>
      <c r="R6" s="604"/>
      <c r="S6" s="604"/>
      <c r="T6" s="604"/>
      <c r="U6" s="321" t="s">
        <v>202</v>
      </c>
      <c r="V6" s="321" t="s">
        <v>139</v>
      </c>
      <c r="W6" s="321" t="s">
        <v>655</v>
      </c>
      <c r="X6" s="606"/>
      <c r="Y6" s="605"/>
    </row>
    <row r="7" spans="1:25" ht="20.25" customHeight="1">
      <c r="A7" s="322"/>
      <c r="B7" s="323"/>
      <c r="C7" s="322"/>
      <c r="D7" s="322"/>
      <c r="E7" s="324"/>
      <c r="F7" s="324"/>
      <c r="G7" s="324"/>
      <c r="H7" s="324"/>
      <c r="I7" s="324"/>
      <c r="J7" s="324"/>
      <c r="K7" s="324"/>
      <c r="L7" s="325"/>
      <c r="M7" s="325"/>
      <c r="N7" s="325"/>
      <c r="O7" s="325"/>
      <c r="P7" s="325"/>
      <c r="Q7" s="325"/>
      <c r="R7" s="325"/>
      <c r="S7" s="325"/>
      <c r="T7" s="325"/>
      <c r="U7" s="325"/>
      <c r="V7" s="325"/>
      <c r="W7" s="320"/>
      <c r="X7" s="325"/>
      <c r="Y7" s="325"/>
    </row>
    <row r="8" spans="1:25" ht="40.5" customHeight="1">
      <c r="A8" s="326" t="s">
        <v>94</v>
      </c>
      <c r="B8" s="323"/>
      <c r="C8" s="327"/>
      <c r="D8" s="327">
        <v>3</v>
      </c>
      <c r="E8" s="327"/>
      <c r="F8" s="327"/>
      <c r="G8" s="327"/>
      <c r="H8" s="327"/>
      <c r="I8" s="327"/>
      <c r="J8" s="327"/>
      <c r="K8" s="327"/>
      <c r="L8" s="327"/>
      <c r="M8" s="327"/>
      <c r="N8" s="327"/>
      <c r="O8" s="327"/>
      <c r="P8" s="327"/>
      <c r="Q8" s="328"/>
      <c r="R8" s="327"/>
      <c r="S8" s="327"/>
      <c r="T8" s="327"/>
      <c r="U8" s="329"/>
      <c r="V8" s="329"/>
      <c r="W8" s="329"/>
      <c r="X8" s="323"/>
      <c r="Y8" s="330">
        <v>3</v>
      </c>
    </row>
    <row r="9" spans="1:25" ht="40.5" customHeight="1">
      <c r="A9" s="326" t="s">
        <v>95</v>
      </c>
      <c r="B9" s="323"/>
      <c r="C9" s="327"/>
      <c r="D9" s="327">
        <v>5</v>
      </c>
      <c r="E9" s="327"/>
      <c r="F9" s="327"/>
      <c r="G9" s="327"/>
      <c r="H9" s="327"/>
      <c r="I9" s="327"/>
      <c r="J9" s="327"/>
      <c r="K9" s="327"/>
      <c r="L9" s="327"/>
      <c r="M9" s="327"/>
      <c r="N9" s="327"/>
      <c r="O9" s="327"/>
      <c r="P9" s="327"/>
      <c r="Q9" s="328"/>
      <c r="R9" s="327"/>
      <c r="S9" s="327"/>
      <c r="T9" s="327"/>
      <c r="U9" s="329"/>
      <c r="V9" s="329"/>
      <c r="W9" s="329"/>
      <c r="X9" s="323"/>
      <c r="Y9" s="330">
        <v>5</v>
      </c>
    </row>
    <row r="10" spans="1:25" ht="40.5" customHeight="1">
      <c r="A10" s="326" t="s">
        <v>96</v>
      </c>
      <c r="B10" s="323"/>
      <c r="C10" s="327"/>
      <c r="D10" s="327">
        <v>4</v>
      </c>
      <c r="E10" s="327"/>
      <c r="F10" s="327"/>
      <c r="G10" s="327"/>
      <c r="H10" s="327"/>
      <c r="I10" s="327"/>
      <c r="J10" s="327"/>
      <c r="K10" s="327"/>
      <c r="L10" s="327"/>
      <c r="M10" s="327"/>
      <c r="N10" s="327"/>
      <c r="O10" s="327"/>
      <c r="P10" s="327"/>
      <c r="Q10" s="328"/>
      <c r="R10" s="327"/>
      <c r="S10" s="327"/>
      <c r="T10" s="327"/>
      <c r="U10" s="329"/>
      <c r="V10" s="329"/>
      <c r="W10" s="329"/>
      <c r="X10" s="323"/>
      <c r="Y10" s="330">
        <v>4</v>
      </c>
    </row>
    <row r="11" spans="1:25" ht="40.5" customHeight="1">
      <c r="A11" s="326" t="s">
        <v>97</v>
      </c>
      <c r="B11" s="323"/>
      <c r="C11" s="327"/>
      <c r="D11" s="327">
        <v>2</v>
      </c>
      <c r="E11" s="327"/>
      <c r="F11" s="327"/>
      <c r="G11" s="327"/>
      <c r="H11" s="327"/>
      <c r="I11" s="327"/>
      <c r="J11" s="327"/>
      <c r="K11" s="327"/>
      <c r="L11" s="327"/>
      <c r="M11" s="327"/>
      <c r="N11" s="327"/>
      <c r="O11" s="327"/>
      <c r="P11" s="327"/>
      <c r="Q11" s="328"/>
      <c r="R11" s="327"/>
      <c r="S11" s="327"/>
      <c r="T11" s="327"/>
      <c r="U11" s="329"/>
      <c r="V11" s="329"/>
      <c r="W11" s="329"/>
      <c r="X11" s="323"/>
      <c r="Y11" s="330">
        <v>2</v>
      </c>
    </row>
    <row r="12" spans="1:25" ht="40.5" customHeight="1">
      <c r="A12" s="326" t="s">
        <v>100</v>
      </c>
      <c r="B12" s="323"/>
      <c r="C12" s="327"/>
      <c r="D12" s="327">
        <v>14</v>
      </c>
      <c r="E12" s="327"/>
      <c r="F12" s="327"/>
      <c r="G12" s="327"/>
      <c r="H12" s="327"/>
      <c r="I12" s="327"/>
      <c r="J12" s="327"/>
      <c r="K12" s="327"/>
      <c r="L12" s="327"/>
      <c r="M12" s="327">
        <v>1</v>
      </c>
      <c r="N12" s="327"/>
      <c r="O12" s="327"/>
      <c r="P12" s="327"/>
      <c r="Q12" s="328"/>
      <c r="R12" s="327"/>
      <c r="S12" s="327"/>
      <c r="T12" s="327"/>
      <c r="U12" s="327"/>
      <c r="V12" s="327"/>
      <c r="W12" s="327">
        <v>1</v>
      </c>
      <c r="X12" s="323"/>
      <c r="Y12" s="330">
        <v>16</v>
      </c>
    </row>
    <row r="13" spans="1:25" ht="40.5" customHeight="1">
      <c r="A13" s="326" t="s">
        <v>101</v>
      </c>
      <c r="B13" s="323"/>
      <c r="C13" s="327">
        <v>1</v>
      </c>
      <c r="D13" s="327">
        <v>8</v>
      </c>
      <c r="E13" s="327"/>
      <c r="F13" s="327"/>
      <c r="G13" s="327"/>
      <c r="H13" s="327"/>
      <c r="I13" s="327"/>
      <c r="J13" s="327"/>
      <c r="K13" s="327"/>
      <c r="L13" s="327"/>
      <c r="M13" s="327"/>
      <c r="N13" s="327"/>
      <c r="O13" s="327"/>
      <c r="P13" s="327"/>
      <c r="Q13" s="328"/>
      <c r="R13" s="327"/>
      <c r="S13" s="327"/>
      <c r="T13" s="327"/>
      <c r="U13" s="327"/>
      <c r="V13" s="327"/>
      <c r="W13" s="327"/>
      <c r="X13" s="323"/>
      <c r="Y13" s="330">
        <v>9</v>
      </c>
    </row>
    <row r="14" spans="1:25" ht="40.5" customHeight="1">
      <c r="A14" s="326" t="s">
        <v>102</v>
      </c>
      <c r="B14" s="323"/>
      <c r="C14" s="327"/>
      <c r="D14" s="327">
        <v>3</v>
      </c>
      <c r="E14" s="327"/>
      <c r="F14" s="327"/>
      <c r="G14" s="327"/>
      <c r="H14" s="327"/>
      <c r="I14" s="327"/>
      <c r="J14" s="327">
        <v>1</v>
      </c>
      <c r="K14" s="327">
        <v>2</v>
      </c>
      <c r="L14" s="327"/>
      <c r="M14" s="327"/>
      <c r="N14" s="327">
        <v>2</v>
      </c>
      <c r="O14" s="327"/>
      <c r="P14" s="327">
        <v>3</v>
      </c>
      <c r="Q14" s="328"/>
      <c r="R14" s="327">
        <v>1</v>
      </c>
      <c r="S14" s="327">
        <v>1</v>
      </c>
      <c r="T14" s="327"/>
      <c r="U14" s="327"/>
      <c r="V14" s="327"/>
      <c r="W14" s="327"/>
      <c r="X14" s="323"/>
      <c r="Y14" s="330">
        <v>13</v>
      </c>
    </row>
    <row r="15" spans="1:25" ht="40.5" customHeight="1">
      <c r="A15" s="326" t="s">
        <v>98</v>
      </c>
      <c r="B15" s="323"/>
      <c r="C15" s="327"/>
      <c r="D15" s="327"/>
      <c r="E15" s="327"/>
      <c r="F15" s="327"/>
      <c r="G15" s="327"/>
      <c r="H15" s="327"/>
      <c r="I15" s="327"/>
      <c r="J15" s="327"/>
      <c r="K15" s="327"/>
      <c r="L15" s="327"/>
      <c r="M15" s="327"/>
      <c r="N15" s="327">
        <v>6</v>
      </c>
      <c r="O15" s="327"/>
      <c r="P15" s="327"/>
      <c r="Q15" s="328"/>
      <c r="R15" s="327"/>
      <c r="S15" s="327"/>
      <c r="T15" s="327"/>
      <c r="U15" s="327"/>
      <c r="V15" s="327"/>
      <c r="W15" s="327">
        <v>1</v>
      </c>
      <c r="X15" s="323"/>
      <c r="Y15" s="330">
        <v>7</v>
      </c>
    </row>
    <row r="16" spans="1:25" ht="40.5" customHeight="1">
      <c r="A16" s="326" t="s">
        <v>99</v>
      </c>
      <c r="B16" s="323"/>
      <c r="C16" s="327"/>
      <c r="D16" s="327">
        <v>3</v>
      </c>
      <c r="E16" s="327"/>
      <c r="F16" s="327"/>
      <c r="G16" s="327"/>
      <c r="H16" s="327"/>
      <c r="I16" s="327"/>
      <c r="J16" s="327"/>
      <c r="K16" s="327"/>
      <c r="L16" s="327"/>
      <c r="M16" s="327"/>
      <c r="N16" s="327"/>
      <c r="O16" s="327"/>
      <c r="P16" s="327">
        <v>1</v>
      </c>
      <c r="Q16" s="328"/>
      <c r="R16" s="327"/>
      <c r="S16" s="327"/>
      <c r="T16" s="327"/>
      <c r="U16" s="327"/>
      <c r="V16" s="327"/>
      <c r="W16" s="327"/>
      <c r="X16" s="323"/>
      <c r="Y16" s="330">
        <v>4</v>
      </c>
    </row>
    <row r="17" spans="1:25" ht="40.5" customHeight="1">
      <c r="A17" s="326" t="s">
        <v>103</v>
      </c>
      <c r="B17" s="323"/>
      <c r="C17" s="327"/>
      <c r="D17" s="327">
        <v>1</v>
      </c>
      <c r="E17" s="327"/>
      <c r="F17" s="327"/>
      <c r="G17" s="327"/>
      <c r="H17" s="327"/>
      <c r="I17" s="327"/>
      <c r="J17" s="327"/>
      <c r="K17" s="327"/>
      <c r="L17" s="327">
        <v>2</v>
      </c>
      <c r="M17" s="327"/>
      <c r="N17" s="327"/>
      <c r="O17" s="327"/>
      <c r="P17" s="327"/>
      <c r="Q17" s="328"/>
      <c r="R17" s="327"/>
      <c r="S17" s="327"/>
      <c r="T17" s="327"/>
      <c r="U17" s="327">
        <v>1</v>
      </c>
      <c r="V17" s="327"/>
      <c r="W17" s="327">
        <v>1</v>
      </c>
      <c r="X17" s="323"/>
      <c r="Y17" s="330">
        <v>5</v>
      </c>
    </row>
    <row r="18" spans="1:25" ht="40.5" customHeight="1">
      <c r="A18" s="326" t="s">
        <v>108</v>
      </c>
      <c r="B18" s="323"/>
      <c r="C18" s="327"/>
      <c r="D18" s="327"/>
      <c r="E18" s="327"/>
      <c r="F18" s="327"/>
      <c r="G18" s="327">
        <v>21</v>
      </c>
      <c r="H18" s="327"/>
      <c r="I18" s="327"/>
      <c r="J18" s="327"/>
      <c r="K18" s="327"/>
      <c r="L18" s="327"/>
      <c r="M18" s="327"/>
      <c r="N18" s="327"/>
      <c r="O18" s="327"/>
      <c r="P18" s="327"/>
      <c r="Q18" s="328"/>
      <c r="R18" s="327">
        <v>2</v>
      </c>
      <c r="S18" s="327"/>
      <c r="T18" s="327"/>
      <c r="U18" s="327">
        <v>1</v>
      </c>
      <c r="V18" s="327"/>
      <c r="W18" s="327"/>
      <c r="X18" s="323"/>
      <c r="Y18" s="330">
        <v>24</v>
      </c>
    </row>
    <row r="19" spans="1:25" ht="40.5" customHeight="1">
      <c r="A19" s="326" t="s">
        <v>104</v>
      </c>
      <c r="B19" s="323"/>
      <c r="C19" s="327"/>
      <c r="D19" s="327"/>
      <c r="E19" s="327"/>
      <c r="F19" s="327"/>
      <c r="G19" s="327">
        <v>11</v>
      </c>
      <c r="H19" s="327"/>
      <c r="I19" s="327"/>
      <c r="J19" s="327"/>
      <c r="K19" s="327"/>
      <c r="L19" s="327"/>
      <c r="M19" s="327"/>
      <c r="N19" s="327"/>
      <c r="O19" s="327"/>
      <c r="P19" s="327"/>
      <c r="Q19" s="328"/>
      <c r="R19" s="327"/>
      <c r="S19" s="327"/>
      <c r="T19" s="327"/>
      <c r="U19" s="327"/>
      <c r="V19" s="327"/>
      <c r="W19" s="327">
        <v>1</v>
      </c>
      <c r="X19" s="323"/>
      <c r="Y19" s="330">
        <v>12</v>
      </c>
    </row>
    <row r="20" spans="1:25" ht="40.5" customHeight="1">
      <c r="A20" s="326" t="s">
        <v>105</v>
      </c>
      <c r="B20" s="323"/>
      <c r="C20" s="327"/>
      <c r="D20" s="327">
        <v>12</v>
      </c>
      <c r="E20" s="327"/>
      <c r="F20" s="327"/>
      <c r="G20" s="327"/>
      <c r="H20" s="327"/>
      <c r="I20" s="327"/>
      <c r="J20" s="327"/>
      <c r="K20" s="327"/>
      <c r="L20" s="327"/>
      <c r="M20" s="327"/>
      <c r="N20" s="327"/>
      <c r="O20" s="327"/>
      <c r="P20" s="327"/>
      <c r="Q20" s="328"/>
      <c r="R20" s="327"/>
      <c r="S20" s="327"/>
      <c r="T20" s="327"/>
      <c r="U20" s="327"/>
      <c r="V20" s="327"/>
      <c r="W20" s="327"/>
      <c r="X20" s="323"/>
      <c r="Y20" s="330">
        <v>12</v>
      </c>
    </row>
    <row r="21" spans="1:25" ht="40.5" customHeight="1">
      <c r="A21" s="326" t="s">
        <v>106</v>
      </c>
      <c r="B21" s="323"/>
      <c r="C21" s="327"/>
      <c r="D21" s="327">
        <v>12</v>
      </c>
      <c r="E21" s="327"/>
      <c r="F21" s="327"/>
      <c r="G21" s="327"/>
      <c r="H21" s="327"/>
      <c r="I21" s="327"/>
      <c r="J21" s="327"/>
      <c r="K21" s="327"/>
      <c r="L21" s="327"/>
      <c r="M21" s="327"/>
      <c r="N21" s="327"/>
      <c r="O21" s="327"/>
      <c r="P21" s="327"/>
      <c r="Q21" s="328"/>
      <c r="R21" s="327"/>
      <c r="S21" s="327"/>
      <c r="T21" s="327"/>
      <c r="U21" s="329"/>
      <c r="V21" s="329"/>
      <c r="W21" s="329"/>
      <c r="X21" s="323"/>
      <c r="Y21" s="330">
        <v>12</v>
      </c>
    </row>
    <row r="22" spans="1:25" ht="40.5" customHeight="1">
      <c r="A22" s="331" t="s">
        <v>107</v>
      </c>
      <c r="B22" s="332"/>
      <c r="C22" s="328"/>
      <c r="D22" s="328"/>
      <c r="E22" s="328"/>
      <c r="F22" s="328">
        <v>6</v>
      </c>
      <c r="G22" s="328"/>
      <c r="H22" s="328">
        <v>4</v>
      </c>
      <c r="I22" s="328"/>
      <c r="J22" s="328"/>
      <c r="K22" s="328"/>
      <c r="L22" s="328"/>
      <c r="M22" s="328"/>
      <c r="N22" s="328"/>
      <c r="O22" s="328"/>
      <c r="P22" s="328">
        <v>2</v>
      </c>
      <c r="Q22" s="328"/>
      <c r="R22" s="328"/>
      <c r="S22" s="328"/>
      <c r="T22" s="328"/>
      <c r="U22" s="328"/>
      <c r="V22" s="328"/>
      <c r="W22" s="328"/>
      <c r="X22" s="332"/>
      <c r="Y22" s="330">
        <v>12</v>
      </c>
    </row>
    <row r="23" spans="1:25" ht="40.5" customHeight="1">
      <c r="A23" s="326" t="s">
        <v>109</v>
      </c>
      <c r="B23" s="323"/>
      <c r="C23" s="327"/>
      <c r="D23" s="327">
        <v>9</v>
      </c>
      <c r="E23" s="327"/>
      <c r="F23" s="327"/>
      <c r="G23" s="327"/>
      <c r="H23" s="327"/>
      <c r="I23" s="327">
        <v>1</v>
      </c>
      <c r="J23" s="327"/>
      <c r="K23" s="327"/>
      <c r="L23" s="327"/>
      <c r="M23" s="327">
        <v>1</v>
      </c>
      <c r="N23" s="327"/>
      <c r="O23" s="327"/>
      <c r="P23" s="327"/>
      <c r="Q23" s="328"/>
      <c r="R23" s="327"/>
      <c r="S23" s="327"/>
      <c r="T23" s="327"/>
      <c r="U23" s="327"/>
      <c r="V23" s="327"/>
      <c r="W23" s="327">
        <v>1</v>
      </c>
      <c r="X23" s="323"/>
      <c r="Y23" s="330">
        <v>12</v>
      </c>
    </row>
    <row r="24" spans="1:25" ht="40.5" customHeight="1">
      <c r="A24" s="326" t="s">
        <v>110</v>
      </c>
      <c r="B24" s="323"/>
      <c r="C24" s="327"/>
      <c r="D24" s="327">
        <v>4</v>
      </c>
      <c r="E24" s="327"/>
      <c r="F24" s="327"/>
      <c r="G24" s="327"/>
      <c r="H24" s="327"/>
      <c r="I24" s="327"/>
      <c r="J24" s="327"/>
      <c r="K24" s="327"/>
      <c r="L24" s="327"/>
      <c r="M24" s="327"/>
      <c r="N24" s="327"/>
      <c r="O24" s="327"/>
      <c r="P24" s="327"/>
      <c r="Q24" s="328">
        <v>1</v>
      </c>
      <c r="R24" s="327"/>
      <c r="S24" s="327"/>
      <c r="T24" s="327"/>
      <c r="U24" s="327"/>
      <c r="V24" s="327">
        <v>1</v>
      </c>
      <c r="W24" s="327">
        <v>1</v>
      </c>
      <c r="X24" s="323"/>
      <c r="Y24" s="330">
        <v>7</v>
      </c>
    </row>
    <row r="25" spans="1:25" ht="40.5" customHeight="1">
      <c r="A25" s="331" t="s">
        <v>111</v>
      </c>
      <c r="B25" s="332"/>
      <c r="C25" s="328">
        <v>1</v>
      </c>
      <c r="D25" s="328">
        <v>2</v>
      </c>
      <c r="E25" s="328"/>
      <c r="F25" s="328"/>
      <c r="G25" s="328"/>
      <c r="H25" s="328"/>
      <c r="I25" s="328"/>
      <c r="J25" s="328"/>
      <c r="K25" s="328"/>
      <c r="L25" s="328"/>
      <c r="M25" s="328"/>
      <c r="N25" s="328"/>
      <c r="O25" s="328"/>
      <c r="P25" s="328"/>
      <c r="Q25" s="328"/>
      <c r="R25" s="328"/>
      <c r="S25" s="328"/>
      <c r="T25" s="328"/>
      <c r="U25" s="328">
        <v>1</v>
      </c>
      <c r="V25" s="328"/>
      <c r="W25" s="328"/>
      <c r="X25" s="332"/>
      <c r="Y25" s="330">
        <v>4</v>
      </c>
    </row>
    <row r="26" spans="1:25" ht="40.5" customHeight="1">
      <c r="A26" s="326" t="s">
        <v>112</v>
      </c>
      <c r="B26" s="323"/>
      <c r="C26" s="327"/>
      <c r="D26" s="327">
        <v>4</v>
      </c>
      <c r="E26" s="327"/>
      <c r="F26" s="327"/>
      <c r="G26" s="327"/>
      <c r="H26" s="327"/>
      <c r="I26" s="327"/>
      <c r="J26" s="327"/>
      <c r="K26" s="327"/>
      <c r="L26" s="327"/>
      <c r="M26" s="327"/>
      <c r="N26" s="327"/>
      <c r="O26" s="327"/>
      <c r="P26" s="327"/>
      <c r="Q26" s="328"/>
      <c r="R26" s="327"/>
      <c r="S26" s="327"/>
      <c r="T26" s="327"/>
      <c r="U26" s="327"/>
      <c r="V26" s="327"/>
      <c r="W26" s="327"/>
      <c r="X26" s="323"/>
      <c r="Y26" s="330">
        <v>4</v>
      </c>
    </row>
    <row r="27" spans="1:25" ht="40.5" customHeight="1">
      <c r="A27" s="326" t="s">
        <v>113</v>
      </c>
      <c r="B27" s="323"/>
      <c r="C27" s="327"/>
      <c r="D27" s="327">
        <v>8</v>
      </c>
      <c r="E27" s="327"/>
      <c r="F27" s="327"/>
      <c r="G27" s="327"/>
      <c r="H27" s="327"/>
      <c r="I27" s="327"/>
      <c r="J27" s="327"/>
      <c r="K27" s="327"/>
      <c r="L27" s="327"/>
      <c r="M27" s="327"/>
      <c r="N27" s="327">
        <v>1</v>
      </c>
      <c r="O27" s="327"/>
      <c r="P27" s="327"/>
      <c r="Q27" s="328"/>
      <c r="R27" s="327"/>
      <c r="S27" s="327"/>
      <c r="T27" s="327"/>
      <c r="U27" s="327"/>
      <c r="V27" s="327"/>
      <c r="W27" s="327">
        <v>1</v>
      </c>
      <c r="X27" s="323"/>
      <c r="Y27" s="330">
        <v>10</v>
      </c>
    </row>
    <row r="28" spans="1:25" ht="40.5" customHeight="1">
      <c r="A28" s="326" t="s">
        <v>114</v>
      </c>
      <c r="B28" s="323"/>
      <c r="C28" s="327"/>
      <c r="D28" s="327">
        <v>19</v>
      </c>
      <c r="E28" s="327"/>
      <c r="F28" s="327"/>
      <c r="G28" s="327"/>
      <c r="H28" s="327"/>
      <c r="I28" s="327"/>
      <c r="J28" s="327"/>
      <c r="K28" s="327"/>
      <c r="L28" s="327"/>
      <c r="M28" s="327"/>
      <c r="N28" s="327"/>
      <c r="O28" s="327">
        <v>3</v>
      </c>
      <c r="P28" s="327"/>
      <c r="Q28" s="328"/>
      <c r="R28" s="327"/>
      <c r="S28" s="327"/>
      <c r="T28" s="327"/>
      <c r="U28" s="327"/>
      <c r="V28" s="327"/>
      <c r="W28" s="327"/>
      <c r="X28" s="323"/>
      <c r="Y28" s="330">
        <v>22</v>
      </c>
    </row>
    <row r="29" spans="1:25" ht="40.5" customHeight="1">
      <c r="A29" s="326" t="s">
        <v>115</v>
      </c>
      <c r="B29" s="323"/>
      <c r="C29" s="327"/>
      <c r="D29" s="327"/>
      <c r="E29" s="327"/>
      <c r="F29" s="327"/>
      <c r="G29" s="327"/>
      <c r="H29" s="327"/>
      <c r="I29" s="327"/>
      <c r="J29" s="327"/>
      <c r="K29" s="327"/>
      <c r="L29" s="327"/>
      <c r="M29" s="327"/>
      <c r="N29" s="327">
        <v>4</v>
      </c>
      <c r="O29" s="327"/>
      <c r="P29" s="327"/>
      <c r="Q29" s="328"/>
      <c r="R29" s="327"/>
      <c r="S29" s="327"/>
      <c r="T29" s="327"/>
      <c r="U29" s="327"/>
      <c r="V29" s="327"/>
      <c r="W29" s="327"/>
      <c r="X29" s="323"/>
      <c r="Y29" s="330">
        <v>4</v>
      </c>
    </row>
    <row r="30" spans="1:25" ht="40.5" customHeight="1">
      <c r="A30" s="326" t="s">
        <v>116</v>
      </c>
      <c r="B30" s="323"/>
      <c r="C30" s="327"/>
      <c r="D30" s="327"/>
      <c r="E30" s="327"/>
      <c r="F30" s="327"/>
      <c r="G30" s="327"/>
      <c r="H30" s="327"/>
      <c r="I30" s="327"/>
      <c r="J30" s="327"/>
      <c r="K30" s="327"/>
      <c r="L30" s="327"/>
      <c r="M30" s="327"/>
      <c r="N30" s="327">
        <v>4</v>
      </c>
      <c r="O30" s="327"/>
      <c r="P30" s="327"/>
      <c r="Q30" s="328"/>
      <c r="R30" s="327"/>
      <c r="S30" s="327"/>
      <c r="T30" s="327"/>
      <c r="U30" s="327"/>
      <c r="V30" s="327"/>
      <c r="W30" s="327"/>
      <c r="X30" s="323"/>
      <c r="Y30" s="330">
        <v>4</v>
      </c>
    </row>
    <row r="31" spans="1:25" ht="40.5" customHeight="1">
      <c r="A31" s="326" t="s">
        <v>117</v>
      </c>
      <c r="B31" s="323"/>
      <c r="C31" s="327"/>
      <c r="D31" s="327">
        <v>6</v>
      </c>
      <c r="E31" s="327"/>
      <c r="F31" s="327"/>
      <c r="G31" s="327"/>
      <c r="H31" s="327"/>
      <c r="I31" s="327"/>
      <c r="J31" s="327"/>
      <c r="K31" s="327"/>
      <c r="L31" s="327"/>
      <c r="M31" s="327"/>
      <c r="N31" s="327"/>
      <c r="O31" s="327"/>
      <c r="P31" s="327"/>
      <c r="Q31" s="328"/>
      <c r="R31" s="327"/>
      <c r="S31" s="327"/>
      <c r="T31" s="327"/>
      <c r="U31" s="327"/>
      <c r="V31" s="327"/>
      <c r="W31" s="327"/>
      <c r="X31" s="323"/>
      <c r="Y31" s="330">
        <v>6</v>
      </c>
    </row>
    <row r="32" spans="1:25" ht="40.5" customHeight="1">
      <c r="A32" s="326" t="s">
        <v>118</v>
      </c>
      <c r="B32" s="323"/>
      <c r="C32" s="327"/>
      <c r="D32" s="327"/>
      <c r="E32" s="327"/>
      <c r="F32" s="327"/>
      <c r="G32" s="327"/>
      <c r="H32" s="327"/>
      <c r="I32" s="327"/>
      <c r="J32" s="327"/>
      <c r="K32" s="327"/>
      <c r="L32" s="327"/>
      <c r="M32" s="327"/>
      <c r="N32" s="327">
        <v>4</v>
      </c>
      <c r="O32" s="327"/>
      <c r="P32" s="327"/>
      <c r="Q32" s="328"/>
      <c r="R32" s="327"/>
      <c r="S32" s="327"/>
      <c r="T32" s="327"/>
      <c r="U32" s="327">
        <v>1</v>
      </c>
      <c r="V32" s="327"/>
      <c r="W32" s="327"/>
      <c r="X32" s="323"/>
      <c r="Y32" s="330">
        <v>5</v>
      </c>
    </row>
    <row r="33" spans="1:25" ht="40.5" customHeight="1">
      <c r="A33" s="326" t="s">
        <v>119</v>
      </c>
      <c r="B33" s="323"/>
      <c r="C33" s="327"/>
      <c r="D33" s="327">
        <v>13</v>
      </c>
      <c r="E33" s="327"/>
      <c r="F33" s="327"/>
      <c r="G33" s="327"/>
      <c r="H33" s="327"/>
      <c r="I33" s="327"/>
      <c r="J33" s="327"/>
      <c r="K33" s="327"/>
      <c r="L33" s="327"/>
      <c r="M33" s="327"/>
      <c r="N33" s="327"/>
      <c r="O33" s="327"/>
      <c r="P33" s="327"/>
      <c r="Q33" s="328"/>
      <c r="R33" s="327"/>
      <c r="S33" s="327"/>
      <c r="T33" s="327"/>
      <c r="U33" s="327"/>
      <c r="V33" s="327"/>
      <c r="W33" s="327">
        <v>1</v>
      </c>
      <c r="X33" s="323"/>
      <c r="Y33" s="330">
        <v>14</v>
      </c>
    </row>
    <row r="34" spans="1:25" ht="40.5" customHeight="1">
      <c r="A34" s="331" t="s">
        <v>120</v>
      </c>
      <c r="B34" s="332"/>
      <c r="C34" s="328"/>
      <c r="D34" s="328">
        <v>6</v>
      </c>
      <c r="E34" s="328"/>
      <c r="F34" s="328"/>
      <c r="G34" s="328"/>
      <c r="H34" s="328"/>
      <c r="I34" s="328"/>
      <c r="J34" s="328"/>
      <c r="K34" s="328"/>
      <c r="L34" s="328"/>
      <c r="M34" s="328"/>
      <c r="N34" s="328"/>
      <c r="O34" s="328">
        <v>2</v>
      </c>
      <c r="P34" s="328"/>
      <c r="Q34" s="328"/>
      <c r="R34" s="328"/>
      <c r="S34" s="328"/>
      <c r="T34" s="328"/>
      <c r="U34" s="328"/>
      <c r="V34" s="328"/>
      <c r="W34" s="328"/>
      <c r="X34" s="332"/>
      <c r="Y34" s="330">
        <v>8</v>
      </c>
    </row>
    <row r="35" spans="1:25" ht="40.5" customHeight="1">
      <c r="A35" s="326" t="s">
        <v>121</v>
      </c>
      <c r="B35" s="323"/>
      <c r="C35" s="327"/>
      <c r="D35" s="327"/>
      <c r="E35" s="327"/>
      <c r="F35" s="327"/>
      <c r="G35" s="327"/>
      <c r="H35" s="327"/>
      <c r="I35" s="327"/>
      <c r="J35" s="327"/>
      <c r="K35" s="327">
        <v>6</v>
      </c>
      <c r="L35" s="327"/>
      <c r="M35" s="327"/>
      <c r="N35" s="327"/>
      <c r="O35" s="327"/>
      <c r="P35" s="327"/>
      <c r="Q35" s="328"/>
      <c r="R35" s="327"/>
      <c r="S35" s="327">
        <v>1</v>
      </c>
      <c r="T35" s="327"/>
      <c r="U35" s="327"/>
      <c r="V35" s="327"/>
      <c r="W35" s="327"/>
      <c r="X35" s="323"/>
      <c r="Y35" s="330">
        <v>7</v>
      </c>
    </row>
    <row r="36" spans="1:25" ht="40.5" customHeight="1">
      <c r="A36" s="326" t="s">
        <v>122</v>
      </c>
      <c r="B36" s="323"/>
      <c r="C36" s="327"/>
      <c r="D36" s="327">
        <v>2</v>
      </c>
      <c r="E36" s="327"/>
      <c r="F36" s="327"/>
      <c r="G36" s="327"/>
      <c r="H36" s="327"/>
      <c r="I36" s="327"/>
      <c r="J36" s="327"/>
      <c r="K36" s="327"/>
      <c r="L36" s="327"/>
      <c r="M36" s="327"/>
      <c r="N36" s="327"/>
      <c r="O36" s="327"/>
      <c r="P36" s="327"/>
      <c r="Q36" s="328"/>
      <c r="R36" s="327"/>
      <c r="S36" s="327"/>
      <c r="T36" s="327"/>
      <c r="U36" s="327"/>
      <c r="V36" s="327"/>
      <c r="W36" s="327"/>
      <c r="X36" s="323"/>
      <c r="Y36" s="330">
        <v>2</v>
      </c>
    </row>
    <row r="37" spans="1:25" ht="40.5" customHeight="1">
      <c r="A37" s="326" t="s">
        <v>123</v>
      </c>
      <c r="B37" s="323"/>
      <c r="C37" s="327"/>
      <c r="D37" s="327">
        <v>17</v>
      </c>
      <c r="E37" s="327"/>
      <c r="F37" s="327"/>
      <c r="G37" s="327"/>
      <c r="H37" s="327"/>
      <c r="I37" s="327"/>
      <c r="J37" s="327"/>
      <c r="K37" s="327"/>
      <c r="L37" s="327"/>
      <c r="M37" s="327"/>
      <c r="N37" s="327"/>
      <c r="O37" s="327"/>
      <c r="P37" s="327"/>
      <c r="Q37" s="328"/>
      <c r="R37" s="327"/>
      <c r="S37" s="327"/>
      <c r="T37" s="327"/>
      <c r="U37" s="327">
        <v>1</v>
      </c>
      <c r="V37" s="327"/>
      <c r="W37" s="327"/>
      <c r="X37" s="323"/>
      <c r="Y37" s="330">
        <v>18</v>
      </c>
    </row>
    <row r="38" spans="1:25" ht="40.5" customHeight="1">
      <c r="A38" s="326" t="s">
        <v>124</v>
      </c>
      <c r="B38" s="323"/>
      <c r="C38" s="327"/>
      <c r="D38" s="327">
        <v>4</v>
      </c>
      <c r="E38" s="327"/>
      <c r="F38" s="327"/>
      <c r="G38" s="327"/>
      <c r="H38" s="327"/>
      <c r="I38" s="327"/>
      <c r="J38" s="327"/>
      <c r="K38" s="327"/>
      <c r="L38" s="327"/>
      <c r="M38" s="327"/>
      <c r="N38" s="327"/>
      <c r="O38" s="327"/>
      <c r="P38" s="327"/>
      <c r="Q38" s="328"/>
      <c r="R38" s="327"/>
      <c r="S38" s="327"/>
      <c r="T38" s="327"/>
      <c r="U38" s="327"/>
      <c r="V38" s="327"/>
      <c r="W38" s="327"/>
      <c r="X38" s="323"/>
      <c r="Y38" s="330">
        <v>4</v>
      </c>
    </row>
    <row r="39" spans="1:25" ht="40.5" customHeight="1">
      <c r="A39" s="326" t="s">
        <v>125</v>
      </c>
      <c r="B39" s="323"/>
      <c r="C39" s="327"/>
      <c r="D39" s="327"/>
      <c r="E39" s="327">
        <v>3</v>
      </c>
      <c r="F39" s="327"/>
      <c r="G39" s="327"/>
      <c r="H39" s="327"/>
      <c r="I39" s="327"/>
      <c r="J39" s="327"/>
      <c r="K39" s="327"/>
      <c r="L39" s="327"/>
      <c r="M39" s="327"/>
      <c r="N39" s="327"/>
      <c r="O39" s="327"/>
      <c r="P39" s="327"/>
      <c r="Q39" s="328"/>
      <c r="R39" s="327"/>
      <c r="S39" s="327"/>
      <c r="T39" s="327">
        <v>12</v>
      </c>
      <c r="U39" s="327"/>
      <c r="V39" s="327"/>
      <c r="W39" s="327"/>
      <c r="X39" s="323"/>
      <c r="Y39" s="330">
        <v>15</v>
      </c>
    </row>
    <row r="40" spans="1:25" ht="15.75" customHeight="1">
      <c r="A40" s="333"/>
      <c r="B40" s="334"/>
      <c r="C40" s="334"/>
      <c r="D40" s="334"/>
      <c r="E40" s="335"/>
      <c r="F40" s="335"/>
      <c r="G40" s="335"/>
      <c r="H40" s="335"/>
      <c r="I40" s="335"/>
      <c r="J40" s="335"/>
      <c r="K40" s="335"/>
      <c r="L40" s="335"/>
      <c r="M40" s="335"/>
      <c r="N40" s="335"/>
      <c r="O40" s="335"/>
      <c r="P40" s="335"/>
      <c r="Q40" s="335"/>
      <c r="R40" s="335"/>
      <c r="S40" s="335"/>
      <c r="T40" s="335"/>
      <c r="U40" s="335"/>
      <c r="V40" s="335"/>
      <c r="W40" s="335"/>
      <c r="X40" s="602"/>
      <c r="Y40" s="335"/>
    </row>
    <row r="41" spans="1:25" ht="51" customHeight="1">
      <c r="A41" s="336" t="s">
        <v>90</v>
      </c>
      <c r="B41" s="334"/>
      <c r="C41" s="337">
        <v>2</v>
      </c>
      <c r="D41" s="337">
        <v>161</v>
      </c>
      <c r="E41" s="337">
        <v>3</v>
      </c>
      <c r="F41" s="337">
        <v>6</v>
      </c>
      <c r="G41" s="337">
        <v>32</v>
      </c>
      <c r="H41" s="337">
        <v>4</v>
      </c>
      <c r="I41" s="337">
        <v>1</v>
      </c>
      <c r="J41" s="337">
        <v>1</v>
      </c>
      <c r="K41" s="337">
        <v>8</v>
      </c>
      <c r="L41" s="337">
        <v>2</v>
      </c>
      <c r="M41" s="337">
        <v>2</v>
      </c>
      <c r="N41" s="337">
        <v>21</v>
      </c>
      <c r="O41" s="337">
        <v>5</v>
      </c>
      <c r="P41" s="337">
        <v>6</v>
      </c>
      <c r="Q41" s="337">
        <v>1</v>
      </c>
      <c r="R41" s="337">
        <v>3</v>
      </c>
      <c r="S41" s="337">
        <v>2</v>
      </c>
      <c r="T41" s="337">
        <v>12</v>
      </c>
      <c r="U41" s="337">
        <v>5</v>
      </c>
      <c r="V41" s="337">
        <v>1</v>
      </c>
      <c r="W41" s="337">
        <v>8</v>
      </c>
      <c r="X41" s="602"/>
      <c r="Y41" s="337">
        <v>286</v>
      </c>
    </row>
    <row r="42" spans="1:25" ht="35.1" customHeight="1">
      <c r="A42" s="334"/>
      <c r="B42" s="334"/>
      <c r="C42" s="335"/>
      <c r="D42" s="335"/>
      <c r="E42" s="335"/>
      <c r="F42" s="335"/>
      <c r="G42" s="335"/>
      <c r="H42" s="335"/>
      <c r="I42" s="335"/>
      <c r="J42" s="335"/>
      <c r="K42" s="335"/>
      <c r="L42" s="335"/>
      <c r="M42" s="335"/>
      <c r="N42" s="335"/>
      <c r="O42" s="335"/>
      <c r="P42" s="335"/>
      <c r="Q42" s="335"/>
      <c r="R42" s="335"/>
      <c r="S42" s="335"/>
      <c r="T42" s="335"/>
      <c r="U42" s="335"/>
      <c r="V42" s="335"/>
      <c r="W42" s="335"/>
      <c r="X42" s="602"/>
      <c r="Y42" s="335"/>
    </row>
    <row r="43" spans="1:25" ht="35.1" customHeight="1">
      <c r="A43" s="334"/>
      <c r="B43" s="334"/>
      <c r="C43" s="335"/>
      <c r="D43" s="335"/>
      <c r="E43" s="335"/>
      <c r="F43" s="335"/>
      <c r="G43" s="335"/>
      <c r="H43" s="335"/>
      <c r="I43" s="335"/>
      <c r="J43" s="335"/>
      <c r="K43" s="335"/>
      <c r="L43" s="335"/>
      <c r="M43" s="335"/>
      <c r="N43" s="335"/>
      <c r="O43" s="335"/>
      <c r="P43" s="335"/>
      <c r="Q43" s="335"/>
      <c r="R43" s="335"/>
      <c r="S43" s="335"/>
      <c r="T43" s="335"/>
      <c r="U43" s="335"/>
      <c r="V43" s="335"/>
      <c r="W43" s="335"/>
      <c r="X43" s="338"/>
      <c r="Y43" s="335"/>
    </row>
    <row r="44" spans="1:25" ht="21">
      <c r="A44" s="339" t="s">
        <v>213</v>
      </c>
      <c r="B44" s="340"/>
      <c r="C44" s="339"/>
      <c r="D44" s="339"/>
      <c r="E44" s="339"/>
      <c r="F44" s="339"/>
      <c r="G44" s="339"/>
      <c r="H44" s="339"/>
      <c r="I44" s="339"/>
      <c r="J44" s="339" t="s">
        <v>210</v>
      </c>
      <c r="K44" s="339"/>
      <c r="L44" s="339"/>
      <c r="M44" s="325"/>
      <c r="N44" s="339"/>
      <c r="O44" s="339"/>
      <c r="P44" s="339"/>
      <c r="Q44" s="339" t="s">
        <v>491</v>
      </c>
      <c r="R44" s="339"/>
      <c r="S44" s="339"/>
      <c r="T44" s="341"/>
      <c r="U44" s="341"/>
      <c r="V44" s="320"/>
      <c r="W44" s="320"/>
      <c r="X44" s="320"/>
      <c r="Y44" s="320"/>
    </row>
    <row r="45" spans="1:25" ht="21">
      <c r="A45" s="339" t="s">
        <v>211</v>
      </c>
      <c r="B45" s="339"/>
      <c r="C45" s="339"/>
      <c r="D45" s="339"/>
      <c r="E45" s="339"/>
      <c r="F45" s="339"/>
      <c r="G45" s="339"/>
      <c r="H45" s="339"/>
      <c r="I45" s="339"/>
      <c r="J45" s="339" t="s">
        <v>207</v>
      </c>
      <c r="K45" s="339"/>
      <c r="L45" s="339"/>
      <c r="M45" s="325"/>
      <c r="N45" s="339"/>
      <c r="O45" s="339"/>
      <c r="P45" s="339"/>
      <c r="Q45" s="339"/>
      <c r="R45" s="339"/>
      <c r="S45" s="339"/>
      <c r="T45" s="341"/>
      <c r="U45" s="341"/>
      <c r="V45" s="320"/>
      <c r="W45" s="320"/>
      <c r="X45" s="320"/>
      <c r="Y45" s="320"/>
    </row>
    <row r="46" spans="1:25" ht="21">
      <c r="A46" s="339" t="s">
        <v>656</v>
      </c>
      <c r="B46" s="339"/>
      <c r="C46" s="339"/>
      <c r="D46" s="339"/>
      <c r="E46" s="339"/>
      <c r="F46" s="339"/>
      <c r="G46" s="339"/>
      <c r="H46" s="339"/>
      <c r="I46" s="339"/>
      <c r="J46" s="339" t="s">
        <v>204</v>
      </c>
      <c r="K46" s="339"/>
      <c r="L46" s="339"/>
      <c r="M46" s="325"/>
      <c r="N46" s="339"/>
      <c r="O46" s="339"/>
      <c r="P46" s="339"/>
      <c r="Q46" s="339"/>
      <c r="R46" s="339"/>
      <c r="S46" s="339"/>
      <c r="T46" s="341"/>
      <c r="U46" s="341"/>
      <c r="V46" s="320"/>
      <c r="W46" s="320"/>
      <c r="X46" s="320"/>
      <c r="Y46" s="320"/>
    </row>
    <row r="47" spans="1:25" ht="21">
      <c r="A47" s="339" t="s">
        <v>657</v>
      </c>
      <c r="B47" s="339"/>
      <c r="C47" s="339"/>
      <c r="D47" s="339"/>
      <c r="E47" s="339"/>
      <c r="F47" s="339"/>
      <c r="G47" s="339"/>
      <c r="H47" s="339"/>
      <c r="I47" s="339"/>
      <c r="J47" s="339" t="s">
        <v>209</v>
      </c>
      <c r="K47" s="339"/>
      <c r="L47" s="339"/>
      <c r="M47" s="325"/>
      <c r="N47" s="339"/>
      <c r="O47" s="339"/>
      <c r="P47" s="339"/>
      <c r="Q47" s="339"/>
      <c r="R47" s="339"/>
      <c r="S47" s="339"/>
      <c r="T47" s="341"/>
      <c r="U47" s="341"/>
      <c r="V47" s="320"/>
      <c r="W47" s="320"/>
      <c r="X47" s="320"/>
      <c r="Y47" s="320"/>
    </row>
    <row r="48" spans="1:25" ht="21">
      <c r="A48" s="339" t="s">
        <v>212</v>
      </c>
      <c r="B48" s="339"/>
      <c r="C48" s="339"/>
      <c r="D48" s="339"/>
      <c r="E48" s="339"/>
      <c r="F48" s="339"/>
      <c r="G48" s="339"/>
      <c r="H48" s="339"/>
      <c r="I48" s="339"/>
      <c r="J48" s="339" t="s">
        <v>206</v>
      </c>
      <c r="K48" s="339"/>
      <c r="L48" s="339"/>
      <c r="M48" s="325"/>
      <c r="N48" s="339"/>
      <c r="O48" s="339"/>
      <c r="P48" s="339"/>
      <c r="Q48" s="339"/>
      <c r="R48" s="339"/>
      <c r="S48" s="339"/>
      <c r="T48" s="341"/>
      <c r="U48" s="341"/>
      <c r="V48" s="320"/>
      <c r="W48" s="320"/>
      <c r="X48" s="320"/>
      <c r="Y48" s="320"/>
    </row>
    <row r="49" spans="1:25" ht="21">
      <c r="A49" s="339" t="s">
        <v>208</v>
      </c>
      <c r="B49" s="339"/>
      <c r="C49" s="339"/>
      <c r="D49" s="339"/>
      <c r="E49" s="339"/>
      <c r="F49" s="339"/>
      <c r="G49" s="339"/>
      <c r="H49" s="339"/>
      <c r="I49" s="339"/>
      <c r="J49" s="339" t="s">
        <v>205</v>
      </c>
      <c r="K49" s="339"/>
      <c r="L49" s="339"/>
      <c r="M49" s="339"/>
      <c r="N49" s="339"/>
      <c r="O49" s="339"/>
      <c r="P49" s="339"/>
      <c r="Q49" s="339"/>
      <c r="R49" s="339"/>
      <c r="S49" s="339"/>
      <c r="T49" s="341"/>
      <c r="U49" s="341"/>
      <c r="V49" s="320"/>
      <c r="W49" s="320"/>
      <c r="X49" s="320"/>
      <c r="Y49" s="320"/>
    </row>
    <row r="50" spans="1:25" ht="21.9" customHeight="1">
      <c r="A50" s="339"/>
      <c r="B50" s="339"/>
      <c r="C50" s="339"/>
      <c r="D50" s="339"/>
      <c r="E50" s="339"/>
      <c r="F50" s="339"/>
      <c r="G50" s="339"/>
      <c r="H50" s="339"/>
      <c r="I50" s="339"/>
      <c r="J50" s="339"/>
      <c r="K50" s="339"/>
      <c r="L50" s="339"/>
      <c r="M50" s="339"/>
      <c r="N50" s="339"/>
      <c r="O50" s="339"/>
      <c r="P50" s="339"/>
      <c r="Q50" s="339"/>
      <c r="R50" s="339"/>
      <c r="S50" s="339"/>
      <c r="T50" s="341"/>
      <c r="U50" s="341"/>
      <c r="V50" s="320"/>
      <c r="W50" s="320"/>
      <c r="X50" s="320"/>
      <c r="Y50" s="320"/>
    </row>
    <row r="51" spans="1:25" ht="21.9" customHeight="1">
      <c r="A51" s="342" t="s">
        <v>81</v>
      </c>
      <c r="B51" s="343"/>
      <c r="C51" s="343"/>
      <c r="D51" s="343"/>
      <c r="E51" s="343"/>
      <c r="F51" s="343"/>
      <c r="G51" s="343"/>
      <c r="H51" s="343"/>
      <c r="I51" s="343"/>
      <c r="J51" s="343"/>
      <c r="K51" s="343"/>
      <c r="L51" s="343"/>
      <c r="M51" s="320"/>
      <c r="N51" s="320"/>
      <c r="O51" s="320"/>
      <c r="P51" s="320"/>
      <c r="Q51" s="320"/>
      <c r="R51" s="320"/>
      <c r="S51" s="320"/>
      <c r="T51" s="320"/>
      <c r="U51" s="320"/>
      <c r="V51" s="320"/>
      <c r="W51" s="320"/>
      <c r="X51" s="320"/>
      <c r="Y51" s="320"/>
    </row>
    <row r="52" spans="1:25" ht="21.9" customHeight="1">
      <c r="A52" s="603" t="s">
        <v>82</v>
      </c>
      <c r="B52" s="603"/>
      <c r="C52" s="603"/>
      <c r="D52" s="603"/>
      <c r="E52" s="603"/>
      <c r="F52" s="603"/>
      <c r="G52" s="603"/>
      <c r="H52" s="603"/>
      <c r="I52" s="603"/>
      <c r="J52" s="603"/>
      <c r="K52" s="603"/>
      <c r="L52" s="603"/>
      <c r="M52" s="320"/>
      <c r="N52" s="320"/>
      <c r="O52" s="320"/>
      <c r="P52" s="320"/>
      <c r="Q52" s="320"/>
      <c r="R52" s="320"/>
      <c r="S52" s="320"/>
      <c r="T52" s="320"/>
      <c r="U52" s="320"/>
      <c r="V52" s="320"/>
      <c r="W52" s="320"/>
      <c r="X52" s="320"/>
      <c r="Y52" s="320"/>
    </row>
    <row r="53" spans="1:25" ht="21.9" customHeight="1">
      <c r="A53" s="323"/>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row>
    <row r="54" spans="1:25" ht="21.9" customHeight="1">
      <c r="A54" s="320"/>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row>
    <row r="55" spans="1:25" ht="21.9" customHeight="1">
      <c r="A55" s="320"/>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row>
    <row r="56" spans="1:25" ht="21.9" customHeight="1">
      <c r="A56" s="320"/>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row>
    <row r="57" spans="1:25" ht="21.9" customHeight="1">
      <c r="A57" s="320"/>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row>
    <row r="58" spans="1:25" ht="21.9" customHeight="1">
      <c r="A58" s="320"/>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row>
  </sheetData>
  <mergeCells count="27">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 ref="X40:X42"/>
    <mergeCell ref="A52:L52"/>
    <mergeCell ref="T4:T6"/>
    <mergeCell ref="U4:W5"/>
    <mergeCell ref="X4:X6"/>
    <mergeCell ref="I4:I6"/>
    <mergeCell ref="J4:O4"/>
    <mergeCell ref="P4:P6"/>
    <mergeCell ref="Q4:Q6"/>
    <mergeCell ref="R4:R6"/>
    <mergeCell ref="S4:S6"/>
  </mergeCells>
  <printOptions horizontalCentered="1"/>
  <pageMargins left="0.23622047244094491" right="0.23622047244094491" top="0.74803149606299213" bottom="0.35433070866141736" header="0" footer="0.31496062992125984"/>
  <pageSetup paperSize="9" scale="26" firstPageNumber="15"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4D3E2-9303-4373-8FD6-2A1FFA66DC9B}">
  <sheetPr>
    <tabColor theme="0" tint="-0.14999847407452621"/>
    <pageSetUpPr fitToPage="1"/>
  </sheetPr>
  <dimension ref="A1:V408"/>
  <sheetViews>
    <sheetView view="pageBreakPreview" zoomScale="70" zoomScaleNormal="55" zoomScaleSheetLayoutView="70" workbookViewId="0">
      <selection activeCell="E148" sqref="E148"/>
    </sheetView>
  </sheetViews>
  <sheetFormatPr baseColWidth="10" defaultRowHeight="13.2"/>
  <cols>
    <col min="1" max="1" width="99" customWidth="1"/>
    <col min="2" max="2" width="1.44140625" customWidth="1"/>
    <col min="3" max="5" width="13.5546875" customWidth="1"/>
    <col min="6" max="6" width="1.44140625" customWidth="1"/>
    <col min="7" max="10" width="14.33203125" customWidth="1"/>
    <col min="11" max="11" width="14.33203125" style="532" customWidth="1"/>
    <col min="12" max="12" width="13.5546875" style="532" customWidth="1"/>
    <col min="13" max="13" width="1.44140625" customWidth="1"/>
    <col min="14" max="17" width="14.33203125" customWidth="1"/>
    <col min="18" max="18" width="14.33203125" style="532" customWidth="1"/>
    <col min="19" max="19" width="13.5546875" style="532" customWidth="1"/>
    <col min="20" max="20" width="1.44140625" customWidth="1"/>
    <col min="21" max="21" width="13.5546875" style="532" customWidth="1"/>
  </cols>
  <sheetData>
    <row r="1" spans="1:22" ht="33" customHeight="1">
      <c r="A1" s="121" t="s">
        <v>22</v>
      </c>
      <c r="B1" s="121"/>
      <c r="C1" s="121"/>
      <c r="D1" s="121"/>
      <c r="E1" s="121"/>
      <c r="F1" s="121"/>
      <c r="G1" s="121"/>
      <c r="H1" s="121"/>
      <c r="I1" s="121"/>
      <c r="J1" s="121"/>
      <c r="K1" s="525"/>
      <c r="L1" s="525"/>
      <c r="M1" s="121"/>
      <c r="N1" s="121"/>
      <c r="O1" s="121"/>
      <c r="P1" s="121"/>
      <c r="Q1" s="121"/>
      <c r="R1" s="525"/>
      <c r="S1" s="525"/>
      <c r="T1" s="121"/>
      <c r="U1" s="525"/>
    </row>
    <row r="2" spans="1:22" ht="65.099999999999994" customHeight="1">
      <c r="A2" s="615" t="s">
        <v>214</v>
      </c>
      <c r="B2" s="615"/>
      <c r="C2" s="615"/>
      <c r="D2" s="615"/>
      <c r="E2" s="615"/>
      <c r="F2" s="615"/>
      <c r="G2" s="615"/>
      <c r="H2" s="615"/>
      <c r="I2" s="615"/>
      <c r="J2" s="615"/>
      <c r="K2" s="615"/>
      <c r="L2" s="615"/>
      <c r="M2" s="615"/>
      <c r="N2" s="615"/>
      <c r="O2" s="615"/>
      <c r="P2" s="615"/>
      <c r="Q2" s="615"/>
      <c r="R2" s="615"/>
      <c r="S2" s="615"/>
      <c r="T2" s="615"/>
      <c r="U2" s="615"/>
      <c r="V2" s="192"/>
    </row>
    <row r="3" spans="1:22" ht="33" customHeight="1">
      <c r="A3" s="615" t="str">
        <f>UPPER(CONCATENATE("Julio 2022"))</f>
        <v>JULIO 2022</v>
      </c>
      <c r="B3" s="615"/>
      <c r="C3" s="615"/>
      <c r="D3" s="615"/>
      <c r="E3" s="615"/>
      <c r="F3" s="615"/>
      <c r="G3" s="615"/>
      <c r="H3" s="615"/>
      <c r="I3" s="615"/>
      <c r="J3" s="615"/>
      <c r="K3" s="615"/>
      <c r="L3" s="615"/>
      <c r="M3" s="615"/>
      <c r="N3" s="615"/>
      <c r="O3" s="615"/>
      <c r="P3" s="615"/>
      <c r="Q3" s="615"/>
      <c r="R3" s="615"/>
      <c r="S3" s="615"/>
      <c r="T3" s="615"/>
      <c r="U3" s="615"/>
      <c r="V3" s="192"/>
    </row>
    <row r="4" spans="1:22" ht="12" customHeight="1">
      <c r="A4" s="193"/>
      <c r="B4" s="121"/>
      <c r="C4" s="121"/>
      <c r="D4" s="121"/>
      <c r="E4" s="121"/>
      <c r="F4" s="121"/>
      <c r="G4" s="121"/>
      <c r="H4" s="121"/>
      <c r="I4" s="121"/>
      <c r="J4" s="121"/>
      <c r="K4" s="525"/>
      <c r="L4" s="525"/>
      <c r="M4" s="121"/>
      <c r="N4" s="121"/>
      <c r="O4" s="121"/>
      <c r="P4" s="121"/>
      <c r="Q4" s="121"/>
      <c r="R4" s="525"/>
      <c r="S4" s="525"/>
      <c r="T4" s="121"/>
      <c r="U4" s="525"/>
    </row>
    <row r="5" spans="1:22" ht="24.9" customHeight="1">
      <c r="A5" s="617" t="s">
        <v>215</v>
      </c>
      <c r="B5" s="616"/>
      <c r="C5" s="593" t="s">
        <v>216</v>
      </c>
      <c r="D5" s="617" t="s">
        <v>0</v>
      </c>
      <c r="E5" s="617"/>
      <c r="F5" s="194"/>
      <c r="G5" s="617" t="s">
        <v>217</v>
      </c>
      <c r="H5" s="617"/>
      <c r="I5" s="617"/>
      <c r="J5" s="617"/>
      <c r="K5" s="617"/>
      <c r="L5" s="617"/>
      <c r="M5" s="194"/>
      <c r="N5" s="617" t="s">
        <v>169</v>
      </c>
      <c r="O5" s="617"/>
      <c r="P5" s="617"/>
      <c r="Q5" s="617"/>
      <c r="R5" s="617"/>
      <c r="S5" s="617"/>
      <c r="T5" s="616"/>
      <c r="U5" s="617" t="s">
        <v>90</v>
      </c>
    </row>
    <row r="6" spans="1:22" ht="24.9" customHeight="1">
      <c r="A6" s="617"/>
      <c r="B6" s="616"/>
      <c r="C6" s="593"/>
      <c r="D6" s="617" t="s">
        <v>218</v>
      </c>
      <c r="E6" s="617" t="s">
        <v>53</v>
      </c>
      <c r="F6" s="194"/>
      <c r="G6" s="617" t="s">
        <v>143</v>
      </c>
      <c r="H6" s="617"/>
      <c r="I6" s="617" t="s">
        <v>144</v>
      </c>
      <c r="J6" s="617"/>
      <c r="K6" s="617" t="s">
        <v>93</v>
      </c>
      <c r="L6" s="617" t="s">
        <v>53</v>
      </c>
      <c r="M6" s="194"/>
      <c r="N6" s="617" t="s">
        <v>658</v>
      </c>
      <c r="O6" s="617"/>
      <c r="P6" s="617" t="s">
        <v>144</v>
      </c>
      <c r="Q6" s="617"/>
      <c r="R6" s="617" t="s">
        <v>93</v>
      </c>
      <c r="S6" s="617" t="s">
        <v>53</v>
      </c>
      <c r="T6" s="616"/>
      <c r="U6" s="617"/>
    </row>
    <row r="7" spans="1:22" ht="24.9" customHeight="1">
      <c r="A7" s="617"/>
      <c r="B7" s="616"/>
      <c r="C7" s="593"/>
      <c r="D7" s="617"/>
      <c r="E7" s="617"/>
      <c r="F7" s="194"/>
      <c r="G7" s="344" t="s">
        <v>91</v>
      </c>
      <c r="H7" s="344" t="s">
        <v>92</v>
      </c>
      <c r="I7" s="344" t="s">
        <v>91</v>
      </c>
      <c r="J7" s="344" t="s">
        <v>92</v>
      </c>
      <c r="K7" s="617"/>
      <c r="L7" s="617"/>
      <c r="M7" s="194"/>
      <c r="N7" s="344" t="s">
        <v>91</v>
      </c>
      <c r="O7" s="344" t="s">
        <v>92</v>
      </c>
      <c r="P7" s="344" t="s">
        <v>91</v>
      </c>
      <c r="Q7" s="344" t="s">
        <v>92</v>
      </c>
      <c r="R7" s="617"/>
      <c r="S7" s="617"/>
      <c r="T7" s="616"/>
      <c r="U7" s="617"/>
    </row>
    <row r="8" spans="1:22" ht="12" customHeight="1">
      <c r="A8" s="125"/>
      <c r="B8" s="125"/>
      <c r="C8" s="125"/>
      <c r="D8" s="125"/>
      <c r="E8" s="125"/>
      <c r="F8" s="125"/>
      <c r="G8" s="125"/>
      <c r="H8" s="125"/>
      <c r="I8" s="125"/>
      <c r="J8" s="125"/>
      <c r="K8" s="526"/>
      <c r="L8" s="526"/>
      <c r="M8" s="125"/>
      <c r="N8" s="125"/>
      <c r="O8" s="125"/>
      <c r="P8" s="125"/>
      <c r="Q8" s="125"/>
      <c r="R8" s="526"/>
      <c r="S8" s="526"/>
      <c r="T8" s="125"/>
      <c r="U8" s="526"/>
    </row>
    <row r="9" spans="1:22" ht="22.2" customHeight="1">
      <c r="A9" s="197" t="s">
        <v>94</v>
      </c>
      <c r="B9" s="195"/>
      <c r="C9" s="198">
        <v>1808</v>
      </c>
      <c r="D9" s="199">
        <v>310</v>
      </c>
      <c r="E9" s="200">
        <v>0.17150000000000001</v>
      </c>
      <c r="F9" s="195"/>
      <c r="G9" s="201">
        <v>697</v>
      </c>
      <c r="H9" s="199">
        <v>50</v>
      </c>
      <c r="I9" s="202">
        <v>1105</v>
      </c>
      <c r="J9" s="199">
        <v>62</v>
      </c>
      <c r="K9" s="202">
        <v>1914</v>
      </c>
      <c r="L9" s="200">
        <v>0.90368271954674229</v>
      </c>
      <c r="M9" s="195"/>
      <c r="N9" s="201">
        <v>93</v>
      </c>
      <c r="O9" s="199">
        <v>11</v>
      </c>
      <c r="P9" s="199">
        <v>85</v>
      </c>
      <c r="Q9" s="199">
        <v>15</v>
      </c>
      <c r="R9" s="199">
        <v>204</v>
      </c>
      <c r="S9" s="200">
        <v>9.6317280453257798E-2</v>
      </c>
      <c r="T9" s="195"/>
      <c r="U9" s="203">
        <v>2118</v>
      </c>
    </row>
    <row r="10" spans="1:22" ht="22.2" customHeight="1">
      <c r="A10" s="511"/>
      <c r="B10" s="512"/>
      <c r="C10" s="513"/>
      <c r="D10" s="514"/>
      <c r="E10" s="515"/>
      <c r="F10" s="512"/>
      <c r="G10" s="513"/>
      <c r="H10" s="514"/>
      <c r="I10" s="514"/>
      <c r="J10" s="514"/>
      <c r="K10" s="527"/>
      <c r="L10" s="528"/>
      <c r="M10" s="512"/>
      <c r="N10" s="513"/>
      <c r="O10" s="514"/>
      <c r="P10" s="514"/>
      <c r="Q10" s="514"/>
      <c r="R10" s="527"/>
      <c r="S10" s="528"/>
      <c r="T10" s="512"/>
      <c r="U10" s="533"/>
    </row>
    <row r="11" spans="1:22" ht="22.2" customHeight="1">
      <c r="A11" s="516" t="s">
        <v>219</v>
      </c>
      <c r="B11" s="517"/>
      <c r="C11" s="518">
        <v>1123</v>
      </c>
      <c r="D11" s="519">
        <v>194</v>
      </c>
      <c r="E11" s="520">
        <v>0.17280000000000001</v>
      </c>
      <c r="F11" s="517"/>
      <c r="G11" s="521">
        <v>682</v>
      </c>
      <c r="H11" s="519"/>
      <c r="I11" s="519">
        <v>512</v>
      </c>
      <c r="J11" s="519"/>
      <c r="K11" s="207">
        <v>1194</v>
      </c>
      <c r="L11" s="208">
        <v>0.90660592255125283</v>
      </c>
      <c r="M11" s="517"/>
      <c r="N11" s="521">
        <v>91</v>
      </c>
      <c r="O11" s="519"/>
      <c r="P11" s="519">
        <v>32</v>
      </c>
      <c r="Q11" s="519"/>
      <c r="R11" s="209">
        <v>123</v>
      </c>
      <c r="S11" s="208">
        <v>9.3394077448747156E-2</v>
      </c>
      <c r="T11" s="517"/>
      <c r="U11" s="210">
        <v>1317</v>
      </c>
    </row>
    <row r="12" spans="1:22" ht="22.2" customHeight="1">
      <c r="A12" s="516" t="s">
        <v>220</v>
      </c>
      <c r="B12" s="517"/>
      <c r="C12" s="521">
        <v>565</v>
      </c>
      <c r="D12" s="519">
        <v>98</v>
      </c>
      <c r="E12" s="520">
        <v>0.17349999999999999</v>
      </c>
      <c r="F12" s="517"/>
      <c r="G12" s="521">
        <v>15</v>
      </c>
      <c r="H12" s="519"/>
      <c r="I12" s="519">
        <v>593</v>
      </c>
      <c r="J12" s="519"/>
      <c r="K12" s="209">
        <v>608</v>
      </c>
      <c r="L12" s="208">
        <v>0.9170437405731523</v>
      </c>
      <c r="M12" s="517"/>
      <c r="N12" s="521">
        <v>2</v>
      </c>
      <c r="O12" s="519"/>
      <c r="P12" s="519">
        <v>53</v>
      </c>
      <c r="Q12" s="519"/>
      <c r="R12" s="209">
        <v>55</v>
      </c>
      <c r="S12" s="208">
        <v>8.2956259426847673E-2</v>
      </c>
      <c r="T12" s="517"/>
      <c r="U12" s="534">
        <v>663</v>
      </c>
    </row>
    <row r="13" spans="1:22" ht="22.2" customHeight="1">
      <c r="A13" s="516" t="s">
        <v>221</v>
      </c>
      <c r="B13" s="517"/>
      <c r="C13" s="521">
        <v>120</v>
      </c>
      <c r="D13" s="519">
        <v>18</v>
      </c>
      <c r="E13" s="520">
        <v>0.15</v>
      </c>
      <c r="F13" s="517"/>
      <c r="G13" s="521"/>
      <c r="H13" s="519">
        <v>50</v>
      </c>
      <c r="I13" s="519"/>
      <c r="J13" s="519">
        <v>62</v>
      </c>
      <c r="K13" s="209">
        <v>112</v>
      </c>
      <c r="L13" s="208">
        <v>0.81159420289855078</v>
      </c>
      <c r="M13" s="517"/>
      <c r="N13" s="521"/>
      <c r="O13" s="519">
        <v>11</v>
      </c>
      <c r="P13" s="519"/>
      <c r="Q13" s="519">
        <v>15</v>
      </c>
      <c r="R13" s="209">
        <v>26</v>
      </c>
      <c r="S13" s="208">
        <v>0.18840579710144925</v>
      </c>
      <c r="T13" s="517"/>
      <c r="U13" s="534">
        <v>138</v>
      </c>
    </row>
    <row r="14" spans="1:22" ht="22.2" customHeight="1">
      <c r="A14" s="511"/>
      <c r="B14" s="512"/>
      <c r="C14" s="513"/>
      <c r="D14" s="514"/>
      <c r="E14" s="515"/>
      <c r="F14" s="512"/>
      <c r="G14" s="513"/>
      <c r="H14" s="514"/>
      <c r="I14" s="514"/>
      <c r="J14" s="514"/>
      <c r="K14" s="527"/>
      <c r="L14" s="528"/>
      <c r="M14" s="512"/>
      <c r="N14" s="513"/>
      <c r="O14" s="514"/>
      <c r="P14" s="514"/>
      <c r="Q14" s="514"/>
      <c r="R14" s="527"/>
      <c r="S14" s="528"/>
      <c r="T14" s="512"/>
      <c r="U14" s="533"/>
    </row>
    <row r="15" spans="1:22" ht="22.2" customHeight="1">
      <c r="A15" s="197" t="s">
        <v>95</v>
      </c>
      <c r="B15" s="195"/>
      <c r="C15" s="198">
        <v>16065</v>
      </c>
      <c r="D15" s="202">
        <v>-2944</v>
      </c>
      <c r="E15" s="200">
        <v>-0.18329999999999999</v>
      </c>
      <c r="F15" s="195"/>
      <c r="G15" s="198">
        <v>5117</v>
      </c>
      <c r="H15" s="199">
        <v>299</v>
      </c>
      <c r="I15" s="202">
        <v>5667</v>
      </c>
      <c r="J15" s="199">
        <v>241</v>
      </c>
      <c r="K15" s="202">
        <v>11324</v>
      </c>
      <c r="L15" s="200">
        <v>0.86304397530676014</v>
      </c>
      <c r="M15" s="195"/>
      <c r="N15" s="201">
        <v>945</v>
      </c>
      <c r="O15" s="199">
        <v>100</v>
      </c>
      <c r="P15" s="199">
        <v>684</v>
      </c>
      <c r="Q15" s="199">
        <v>68</v>
      </c>
      <c r="R15" s="202">
        <v>1797</v>
      </c>
      <c r="S15" s="200">
        <v>0.13695602469323986</v>
      </c>
      <c r="T15" s="195"/>
      <c r="U15" s="203">
        <v>13121</v>
      </c>
    </row>
    <row r="16" spans="1:22" ht="22.2" customHeight="1">
      <c r="A16" s="511"/>
      <c r="B16" s="512"/>
      <c r="C16" s="513"/>
      <c r="D16" s="514"/>
      <c r="E16" s="515"/>
      <c r="F16" s="512"/>
      <c r="G16" s="513"/>
      <c r="H16" s="514"/>
      <c r="I16" s="514"/>
      <c r="J16" s="514"/>
      <c r="K16" s="527"/>
      <c r="L16" s="528"/>
      <c r="M16" s="512"/>
      <c r="N16" s="513"/>
      <c r="O16" s="514"/>
      <c r="P16" s="514"/>
      <c r="Q16" s="514"/>
      <c r="R16" s="527"/>
      <c r="S16" s="528"/>
      <c r="T16" s="512"/>
      <c r="U16" s="533"/>
    </row>
    <row r="17" spans="1:21" ht="22.2" customHeight="1">
      <c r="A17" s="516" t="s">
        <v>222</v>
      </c>
      <c r="B17" s="517"/>
      <c r="C17" s="518">
        <v>4608</v>
      </c>
      <c r="D17" s="522">
        <v>-3355</v>
      </c>
      <c r="E17" s="520">
        <v>-0.72809999999999997</v>
      </c>
      <c r="F17" s="517"/>
      <c r="G17" s="521">
        <v>120</v>
      </c>
      <c r="H17" s="519"/>
      <c r="I17" s="519">
        <v>929</v>
      </c>
      <c r="J17" s="519"/>
      <c r="K17" s="207">
        <v>1049</v>
      </c>
      <c r="L17" s="208">
        <v>0.83719074221867518</v>
      </c>
      <c r="M17" s="517"/>
      <c r="N17" s="521"/>
      <c r="O17" s="519"/>
      <c r="P17" s="519">
        <v>204</v>
      </c>
      <c r="Q17" s="519"/>
      <c r="R17" s="209">
        <v>204</v>
      </c>
      <c r="S17" s="208">
        <v>0.16280925778132482</v>
      </c>
      <c r="T17" s="517"/>
      <c r="U17" s="210">
        <v>1253</v>
      </c>
    </row>
    <row r="18" spans="1:21" ht="22.2" customHeight="1">
      <c r="A18" s="516" t="s">
        <v>223</v>
      </c>
      <c r="B18" s="517"/>
      <c r="C18" s="518">
        <v>2556</v>
      </c>
      <c r="D18" s="522">
        <v>2009</v>
      </c>
      <c r="E18" s="520">
        <v>0.78600000000000003</v>
      </c>
      <c r="F18" s="517"/>
      <c r="G18" s="518">
        <v>2112</v>
      </c>
      <c r="H18" s="519">
        <v>161</v>
      </c>
      <c r="I18" s="522">
        <v>1248</v>
      </c>
      <c r="J18" s="519">
        <v>152</v>
      </c>
      <c r="K18" s="207">
        <v>3673</v>
      </c>
      <c r="L18" s="208">
        <v>0.80460021905805035</v>
      </c>
      <c r="M18" s="517"/>
      <c r="N18" s="521">
        <v>632</v>
      </c>
      <c r="O18" s="519">
        <v>69</v>
      </c>
      <c r="P18" s="519">
        <v>169</v>
      </c>
      <c r="Q18" s="519">
        <v>22</v>
      </c>
      <c r="R18" s="209">
        <v>892</v>
      </c>
      <c r="S18" s="208">
        <v>0.1953997809419496</v>
      </c>
      <c r="T18" s="517"/>
      <c r="U18" s="210">
        <v>4565</v>
      </c>
    </row>
    <row r="19" spans="1:21" ht="22.2" customHeight="1">
      <c r="A19" s="516" t="s">
        <v>224</v>
      </c>
      <c r="B19" s="517"/>
      <c r="C19" s="518">
        <v>1780</v>
      </c>
      <c r="D19" s="519">
        <v>337</v>
      </c>
      <c r="E19" s="520">
        <v>0.1893</v>
      </c>
      <c r="F19" s="517"/>
      <c r="G19" s="518">
        <v>1496</v>
      </c>
      <c r="H19" s="519">
        <v>91</v>
      </c>
      <c r="I19" s="519">
        <v>234</v>
      </c>
      <c r="J19" s="519">
        <v>33</v>
      </c>
      <c r="K19" s="207">
        <v>1854</v>
      </c>
      <c r="L19" s="208">
        <v>0.87576759565422757</v>
      </c>
      <c r="M19" s="517"/>
      <c r="N19" s="521">
        <v>144</v>
      </c>
      <c r="O19" s="519">
        <v>23</v>
      </c>
      <c r="P19" s="519">
        <v>61</v>
      </c>
      <c r="Q19" s="519">
        <v>35</v>
      </c>
      <c r="R19" s="209">
        <v>263</v>
      </c>
      <c r="S19" s="208">
        <v>0.12423240434577233</v>
      </c>
      <c r="T19" s="517"/>
      <c r="U19" s="210">
        <v>2117</v>
      </c>
    </row>
    <row r="20" spans="1:21" ht="22.2" customHeight="1">
      <c r="A20" s="516" t="s">
        <v>225</v>
      </c>
      <c r="B20" s="517"/>
      <c r="C20" s="518">
        <v>5922</v>
      </c>
      <c r="D20" s="522">
        <v>-1969</v>
      </c>
      <c r="E20" s="520">
        <v>-0.33250000000000002</v>
      </c>
      <c r="F20" s="517"/>
      <c r="G20" s="521">
        <v>726</v>
      </c>
      <c r="H20" s="519"/>
      <c r="I20" s="522">
        <v>3000</v>
      </c>
      <c r="J20" s="519"/>
      <c r="K20" s="207">
        <v>3726</v>
      </c>
      <c r="L20" s="208">
        <v>0.94257525929673658</v>
      </c>
      <c r="M20" s="517"/>
      <c r="N20" s="521">
        <v>79</v>
      </c>
      <c r="O20" s="519"/>
      <c r="P20" s="519">
        <v>148</v>
      </c>
      <c r="Q20" s="519"/>
      <c r="R20" s="209">
        <v>227</v>
      </c>
      <c r="S20" s="208">
        <v>5.7424740703263345E-2</v>
      </c>
      <c r="T20" s="517"/>
      <c r="U20" s="210">
        <v>3953</v>
      </c>
    </row>
    <row r="21" spans="1:21" ht="22.2" customHeight="1">
      <c r="A21" s="516" t="s">
        <v>226</v>
      </c>
      <c r="B21" s="517"/>
      <c r="C21" s="518">
        <v>1199</v>
      </c>
      <c r="D21" s="519">
        <v>34</v>
      </c>
      <c r="E21" s="520">
        <v>2.8400000000000002E-2</v>
      </c>
      <c r="F21" s="517"/>
      <c r="G21" s="521">
        <v>663</v>
      </c>
      <c r="H21" s="519">
        <v>47</v>
      </c>
      <c r="I21" s="519">
        <v>256</v>
      </c>
      <c r="J21" s="519">
        <v>56</v>
      </c>
      <c r="K21" s="207">
        <v>1022</v>
      </c>
      <c r="L21" s="208">
        <v>0.82887266828872663</v>
      </c>
      <c r="M21" s="517"/>
      <c r="N21" s="521">
        <v>90</v>
      </c>
      <c r="O21" s="519">
        <v>8</v>
      </c>
      <c r="P21" s="519">
        <v>102</v>
      </c>
      <c r="Q21" s="519">
        <v>11</v>
      </c>
      <c r="R21" s="209">
        <v>211</v>
      </c>
      <c r="S21" s="208">
        <v>0.17112733171127331</v>
      </c>
      <c r="T21" s="517"/>
      <c r="U21" s="210">
        <v>1233</v>
      </c>
    </row>
    <row r="22" spans="1:21" ht="22.2" customHeight="1">
      <c r="A22" s="511"/>
      <c r="B22" s="512"/>
      <c r="C22" s="513"/>
      <c r="D22" s="514"/>
      <c r="E22" s="515"/>
      <c r="F22" s="512"/>
      <c r="G22" s="513"/>
      <c r="H22" s="514"/>
      <c r="I22" s="514"/>
      <c r="J22" s="514"/>
      <c r="K22" s="527"/>
      <c r="L22" s="528"/>
      <c r="M22" s="512"/>
      <c r="N22" s="513"/>
      <c r="O22" s="514"/>
      <c r="P22" s="514"/>
      <c r="Q22" s="514"/>
      <c r="R22" s="527"/>
      <c r="S22" s="528"/>
      <c r="T22" s="512"/>
      <c r="U22" s="533"/>
    </row>
    <row r="23" spans="1:21" ht="22.2" customHeight="1">
      <c r="A23" s="197" t="s">
        <v>96</v>
      </c>
      <c r="B23" s="195"/>
      <c r="C23" s="198">
        <v>1616</v>
      </c>
      <c r="D23" s="199">
        <v>-396</v>
      </c>
      <c r="E23" s="200">
        <v>-0.24510000000000001</v>
      </c>
      <c r="F23" s="195"/>
      <c r="G23" s="201">
        <v>463</v>
      </c>
      <c r="H23" s="199">
        <v>16</v>
      </c>
      <c r="I23" s="199">
        <v>594</v>
      </c>
      <c r="J23" s="199">
        <v>12</v>
      </c>
      <c r="K23" s="202">
        <v>1085</v>
      </c>
      <c r="L23" s="200">
        <v>0.8893442622950819</v>
      </c>
      <c r="M23" s="195"/>
      <c r="N23" s="201">
        <v>37</v>
      </c>
      <c r="O23" s="199">
        <v>6</v>
      </c>
      <c r="P23" s="199">
        <v>89</v>
      </c>
      <c r="Q23" s="199">
        <v>3</v>
      </c>
      <c r="R23" s="199">
        <v>135</v>
      </c>
      <c r="S23" s="200">
        <v>0.11065573770491803</v>
      </c>
      <c r="T23" s="195"/>
      <c r="U23" s="203">
        <v>1220</v>
      </c>
    </row>
    <row r="24" spans="1:21" ht="22.2" customHeight="1">
      <c r="A24" s="511"/>
      <c r="B24" s="512"/>
      <c r="C24" s="513"/>
      <c r="D24" s="514"/>
      <c r="E24" s="515"/>
      <c r="F24" s="512"/>
      <c r="G24" s="513"/>
      <c r="H24" s="514"/>
      <c r="I24" s="514"/>
      <c r="J24" s="514"/>
      <c r="K24" s="527"/>
      <c r="L24" s="528"/>
      <c r="M24" s="512"/>
      <c r="N24" s="513"/>
      <c r="O24" s="514"/>
      <c r="P24" s="514"/>
      <c r="Q24" s="514"/>
      <c r="R24" s="527"/>
      <c r="S24" s="528"/>
      <c r="T24" s="512"/>
      <c r="U24" s="533"/>
    </row>
    <row r="25" spans="1:21" ht="22.2" customHeight="1">
      <c r="A25" s="516" t="s">
        <v>227</v>
      </c>
      <c r="B25" s="517"/>
      <c r="C25" s="521">
        <v>617</v>
      </c>
      <c r="D25" s="519">
        <v>-61</v>
      </c>
      <c r="E25" s="520">
        <v>-9.8900000000000002E-2</v>
      </c>
      <c r="F25" s="517"/>
      <c r="G25" s="521">
        <v>184</v>
      </c>
      <c r="H25" s="519">
        <v>16</v>
      </c>
      <c r="I25" s="519">
        <v>225</v>
      </c>
      <c r="J25" s="519">
        <v>12</v>
      </c>
      <c r="K25" s="209">
        <v>437</v>
      </c>
      <c r="L25" s="208">
        <v>0.78597122302158273</v>
      </c>
      <c r="M25" s="517"/>
      <c r="N25" s="521">
        <v>34</v>
      </c>
      <c r="O25" s="519">
        <v>6</v>
      </c>
      <c r="P25" s="519">
        <v>76</v>
      </c>
      <c r="Q25" s="519">
        <v>3</v>
      </c>
      <c r="R25" s="209">
        <v>119</v>
      </c>
      <c r="S25" s="208">
        <v>0.21402877697841727</v>
      </c>
      <c r="T25" s="517"/>
      <c r="U25" s="534">
        <v>556</v>
      </c>
    </row>
    <row r="26" spans="1:21" ht="22.2" customHeight="1">
      <c r="A26" s="516" t="s">
        <v>228</v>
      </c>
      <c r="B26" s="517"/>
      <c r="C26" s="521">
        <v>730</v>
      </c>
      <c r="D26" s="519">
        <v>-315</v>
      </c>
      <c r="E26" s="520">
        <v>-0.43149999999999999</v>
      </c>
      <c r="F26" s="517"/>
      <c r="G26" s="521">
        <v>177</v>
      </c>
      <c r="H26" s="519"/>
      <c r="I26" s="519">
        <v>223</v>
      </c>
      <c r="J26" s="519"/>
      <c r="K26" s="209">
        <v>400</v>
      </c>
      <c r="L26" s="208">
        <v>0.96385542168674698</v>
      </c>
      <c r="M26" s="517"/>
      <c r="N26" s="521">
        <v>3</v>
      </c>
      <c r="O26" s="519"/>
      <c r="P26" s="519">
        <v>12</v>
      </c>
      <c r="Q26" s="519"/>
      <c r="R26" s="209">
        <v>15</v>
      </c>
      <c r="S26" s="208">
        <v>3.614457831325301E-2</v>
      </c>
      <c r="T26" s="517"/>
      <c r="U26" s="534">
        <v>415</v>
      </c>
    </row>
    <row r="27" spans="1:21" ht="22.2" customHeight="1">
      <c r="A27" s="516" t="s">
        <v>229</v>
      </c>
      <c r="B27" s="517"/>
      <c r="C27" s="521">
        <v>143</v>
      </c>
      <c r="D27" s="519">
        <v>-7</v>
      </c>
      <c r="E27" s="520">
        <v>-4.9000000000000002E-2</v>
      </c>
      <c r="F27" s="517"/>
      <c r="G27" s="521">
        <v>51</v>
      </c>
      <c r="H27" s="519"/>
      <c r="I27" s="519">
        <v>84</v>
      </c>
      <c r="J27" s="519"/>
      <c r="K27" s="209">
        <v>135</v>
      </c>
      <c r="L27" s="208">
        <v>0.99264705882352944</v>
      </c>
      <c r="M27" s="517"/>
      <c r="N27" s="521"/>
      <c r="O27" s="519"/>
      <c r="P27" s="519">
        <v>1</v>
      </c>
      <c r="Q27" s="519"/>
      <c r="R27" s="209">
        <v>1</v>
      </c>
      <c r="S27" s="208">
        <v>7.352941176470589E-3</v>
      </c>
      <c r="T27" s="517"/>
      <c r="U27" s="534">
        <v>136</v>
      </c>
    </row>
    <row r="28" spans="1:21" ht="22.2" customHeight="1">
      <c r="A28" s="516" t="s">
        <v>230</v>
      </c>
      <c r="B28" s="517"/>
      <c r="C28" s="521">
        <v>126</v>
      </c>
      <c r="D28" s="519">
        <v>-13</v>
      </c>
      <c r="E28" s="520">
        <v>-0.1032</v>
      </c>
      <c r="F28" s="517"/>
      <c r="G28" s="521">
        <v>51</v>
      </c>
      <c r="H28" s="519"/>
      <c r="I28" s="519">
        <v>62</v>
      </c>
      <c r="J28" s="519"/>
      <c r="K28" s="209">
        <v>113</v>
      </c>
      <c r="L28" s="208">
        <v>1</v>
      </c>
      <c r="M28" s="517"/>
      <c r="N28" s="521"/>
      <c r="O28" s="519"/>
      <c r="P28" s="519"/>
      <c r="Q28" s="519"/>
      <c r="R28" s="209">
        <v>0</v>
      </c>
      <c r="S28" s="208">
        <v>0</v>
      </c>
      <c r="T28" s="517"/>
      <c r="U28" s="534">
        <v>113</v>
      </c>
    </row>
    <row r="29" spans="1:21" ht="22.2" customHeight="1">
      <c r="A29" s="511"/>
      <c r="B29" s="512"/>
      <c r="C29" s="513"/>
      <c r="D29" s="514"/>
      <c r="E29" s="515"/>
      <c r="F29" s="512"/>
      <c r="G29" s="513"/>
      <c r="H29" s="514"/>
      <c r="I29" s="514"/>
      <c r="J29" s="514"/>
      <c r="K29" s="527"/>
      <c r="L29" s="528"/>
      <c r="M29" s="512"/>
      <c r="N29" s="513"/>
      <c r="O29" s="514"/>
      <c r="P29" s="514"/>
      <c r="Q29" s="514"/>
      <c r="R29" s="527"/>
      <c r="S29" s="528"/>
      <c r="T29" s="512"/>
      <c r="U29" s="533"/>
    </row>
    <row r="30" spans="1:21" ht="22.2" customHeight="1">
      <c r="A30" s="197" t="s">
        <v>97</v>
      </c>
      <c r="B30" s="195"/>
      <c r="C30" s="198">
        <v>1782</v>
      </c>
      <c r="D30" s="199">
        <v>-634</v>
      </c>
      <c r="E30" s="200">
        <v>-0.35580000000000001</v>
      </c>
      <c r="F30" s="195"/>
      <c r="G30" s="201">
        <v>268</v>
      </c>
      <c r="H30" s="199">
        <v>14</v>
      </c>
      <c r="I30" s="199">
        <v>771</v>
      </c>
      <c r="J30" s="199">
        <v>16</v>
      </c>
      <c r="K30" s="202">
        <v>1069</v>
      </c>
      <c r="L30" s="200">
        <v>0.9311846689895471</v>
      </c>
      <c r="M30" s="195"/>
      <c r="N30" s="201">
        <v>31</v>
      </c>
      <c r="O30" s="199">
        <v>7</v>
      </c>
      <c r="P30" s="199">
        <v>39</v>
      </c>
      <c r="Q30" s="199">
        <v>2</v>
      </c>
      <c r="R30" s="199">
        <v>79</v>
      </c>
      <c r="S30" s="200">
        <v>6.8815331010452951E-2</v>
      </c>
      <c r="T30" s="195"/>
      <c r="U30" s="203">
        <v>1148</v>
      </c>
    </row>
    <row r="31" spans="1:21" ht="22.2" customHeight="1">
      <c r="A31" s="511"/>
      <c r="B31" s="512"/>
      <c r="C31" s="513"/>
      <c r="D31" s="514"/>
      <c r="E31" s="515"/>
      <c r="F31" s="512"/>
      <c r="G31" s="513"/>
      <c r="H31" s="514"/>
      <c r="I31" s="514"/>
      <c r="J31" s="514"/>
      <c r="K31" s="527"/>
      <c r="L31" s="528"/>
      <c r="M31" s="512"/>
      <c r="N31" s="513"/>
      <c r="O31" s="514"/>
      <c r="P31" s="514"/>
      <c r="Q31" s="514"/>
      <c r="R31" s="527"/>
      <c r="S31" s="528"/>
      <c r="T31" s="512"/>
      <c r="U31" s="533"/>
    </row>
    <row r="32" spans="1:21" ht="22.2" customHeight="1">
      <c r="A32" s="516" t="s">
        <v>231</v>
      </c>
      <c r="B32" s="517"/>
      <c r="C32" s="518">
        <v>1400</v>
      </c>
      <c r="D32" s="519">
        <v>-567</v>
      </c>
      <c r="E32" s="520">
        <v>-0.40500000000000003</v>
      </c>
      <c r="F32" s="517"/>
      <c r="G32" s="521">
        <v>177</v>
      </c>
      <c r="H32" s="519">
        <v>8</v>
      </c>
      <c r="I32" s="519">
        <v>565</v>
      </c>
      <c r="J32" s="519">
        <v>12</v>
      </c>
      <c r="K32" s="209">
        <v>762</v>
      </c>
      <c r="L32" s="208">
        <v>0.91476590636254496</v>
      </c>
      <c r="M32" s="517"/>
      <c r="N32" s="521">
        <v>29</v>
      </c>
      <c r="O32" s="519">
        <v>7</v>
      </c>
      <c r="P32" s="519">
        <v>33</v>
      </c>
      <c r="Q32" s="519">
        <v>2</v>
      </c>
      <c r="R32" s="209">
        <v>71</v>
      </c>
      <c r="S32" s="208">
        <v>8.5234093637454988E-2</v>
      </c>
      <c r="T32" s="517"/>
      <c r="U32" s="534">
        <v>833</v>
      </c>
    </row>
    <row r="33" spans="1:21" ht="22.2" customHeight="1">
      <c r="A33" s="516" t="s">
        <v>232</v>
      </c>
      <c r="B33" s="517"/>
      <c r="C33" s="521">
        <v>382</v>
      </c>
      <c r="D33" s="519">
        <v>-67</v>
      </c>
      <c r="E33" s="520">
        <v>-0.1754</v>
      </c>
      <c r="F33" s="517"/>
      <c r="G33" s="521">
        <v>91</v>
      </c>
      <c r="H33" s="519">
        <v>6</v>
      </c>
      <c r="I33" s="519">
        <v>206</v>
      </c>
      <c r="J33" s="519">
        <v>4</v>
      </c>
      <c r="K33" s="209">
        <v>307</v>
      </c>
      <c r="L33" s="208">
        <v>0.97460317460317458</v>
      </c>
      <c r="M33" s="517"/>
      <c r="N33" s="521">
        <v>2</v>
      </c>
      <c r="O33" s="519"/>
      <c r="P33" s="519">
        <v>6</v>
      </c>
      <c r="Q33" s="519"/>
      <c r="R33" s="209">
        <v>8</v>
      </c>
      <c r="S33" s="208">
        <v>2.5396825396825397E-2</v>
      </c>
      <c r="T33" s="517"/>
      <c r="U33" s="534">
        <v>315</v>
      </c>
    </row>
    <row r="34" spans="1:21" ht="22.2" customHeight="1">
      <c r="A34" s="511"/>
      <c r="B34" s="512"/>
      <c r="C34" s="513"/>
      <c r="D34" s="514"/>
      <c r="E34" s="515"/>
      <c r="F34" s="512"/>
      <c r="G34" s="513"/>
      <c r="H34" s="514"/>
      <c r="I34" s="514"/>
      <c r="J34" s="514"/>
      <c r="K34" s="527"/>
      <c r="L34" s="528"/>
      <c r="M34" s="512"/>
      <c r="N34" s="513"/>
      <c r="O34" s="514"/>
      <c r="P34" s="514"/>
      <c r="Q34" s="514"/>
      <c r="R34" s="527"/>
      <c r="S34" s="528"/>
      <c r="T34" s="512"/>
      <c r="U34" s="533"/>
    </row>
    <row r="35" spans="1:21" ht="22.2" customHeight="1">
      <c r="A35" s="197" t="s">
        <v>100</v>
      </c>
      <c r="B35" s="195"/>
      <c r="C35" s="198">
        <v>4610</v>
      </c>
      <c r="D35" s="199">
        <v>117</v>
      </c>
      <c r="E35" s="200">
        <v>2.5399999999999999E-2</v>
      </c>
      <c r="F35" s="195"/>
      <c r="G35" s="198">
        <v>2351</v>
      </c>
      <c r="H35" s="199">
        <v>147</v>
      </c>
      <c r="I35" s="202">
        <v>1967</v>
      </c>
      <c r="J35" s="199">
        <v>53</v>
      </c>
      <c r="K35" s="202">
        <v>4518</v>
      </c>
      <c r="L35" s="200">
        <v>0.9557859107256188</v>
      </c>
      <c r="M35" s="195"/>
      <c r="N35" s="201">
        <v>53</v>
      </c>
      <c r="O35" s="199">
        <v>2</v>
      </c>
      <c r="P35" s="199">
        <v>135</v>
      </c>
      <c r="Q35" s="199">
        <v>19</v>
      </c>
      <c r="R35" s="199">
        <v>209</v>
      </c>
      <c r="S35" s="200">
        <v>4.4214089274381217E-2</v>
      </c>
      <c r="T35" s="195"/>
      <c r="U35" s="203">
        <v>4727</v>
      </c>
    </row>
    <row r="36" spans="1:21" ht="22.2" customHeight="1">
      <c r="A36" s="511"/>
      <c r="B36" s="512"/>
      <c r="C36" s="513"/>
      <c r="D36" s="514"/>
      <c r="E36" s="515"/>
      <c r="F36" s="512"/>
      <c r="G36" s="513"/>
      <c r="H36" s="514"/>
      <c r="I36" s="514"/>
      <c r="J36" s="514"/>
      <c r="K36" s="527"/>
      <c r="L36" s="528"/>
      <c r="M36" s="512"/>
      <c r="N36" s="513"/>
      <c r="O36" s="514"/>
      <c r="P36" s="514"/>
      <c r="Q36" s="514"/>
      <c r="R36" s="527"/>
      <c r="S36" s="528"/>
      <c r="T36" s="512"/>
      <c r="U36" s="533"/>
    </row>
    <row r="37" spans="1:21" ht="22.2" customHeight="1">
      <c r="A37" s="516" t="s">
        <v>233</v>
      </c>
      <c r="B37" s="517"/>
      <c r="C37" s="518">
        <v>1780</v>
      </c>
      <c r="D37" s="519">
        <v>-249</v>
      </c>
      <c r="E37" s="520">
        <v>-0.1399</v>
      </c>
      <c r="F37" s="517"/>
      <c r="G37" s="521">
        <v>823</v>
      </c>
      <c r="H37" s="519">
        <v>82</v>
      </c>
      <c r="I37" s="519">
        <v>502</v>
      </c>
      <c r="J37" s="519">
        <v>31</v>
      </c>
      <c r="K37" s="207">
        <v>1438</v>
      </c>
      <c r="L37" s="208">
        <v>0.93925538863487912</v>
      </c>
      <c r="M37" s="517"/>
      <c r="N37" s="521">
        <v>12</v>
      </c>
      <c r="O37" s="519">
        <v>1</v>
      </c>
      <c r="P37" s="519">
        <v>70</v>
      </c>
      <c r="Q37" s="519">
        <v>10</v>
      </c>
      <c r="R37" s="209">
        <v>93</v>
      </c>
      <c r="S37" s="208">
        <v>6.074461136512084E-2</v>
      </c>
      <c r="T37" s="517"/>
      <c r="U37" s="210">
        <v>1531</v>
      </c>
    </row>
    <row r="38" spans="1:21" ht="22.2" customHeight="1">
      <c r="A38" s="516" t="s">
        <v>234</v>
      </c>
      <c r="B38" s="517"/>
      <c r="C38" s="521">
        <v>910</v>
      </c>
      <c r="D38" s="519">
        <v>74</v>
      </c>
      <c r="E38" s="520">
        <v>8.1299999999999997E-2</v>
      </c>
      <c r="F38" s="517"/>
      <c r="G38" s="521">
        <v>360</v>
      </c>
      <c r="H38" s="519"/>
      <c r="I38" s="519">
        <v>530</v>
      </c>
      <c r="J38" s="519"/>
      <c r="K38" s="209">
        <v>890</v>
      </c>
      <c r="L38" s="208">
        <v>0.90447154471544722</v>
      </c>
      <c r="M38" s="517"/>
      <c r="N38" s="521">
        <v>40</v>
      </c>
      <c r="O38" s="519"/>
      <c r="P38" s="519">
        <v>54</v>
      </c>
      <c r="Q38" s="519"/>
      <c r="R38" s="209">
        <v>94</v>
      </c>
      <c r="S38" s="208">
        <v>9.5528455284552838E-2</v>
      </c>
      <c r="T38" s="517"/>
      <c r="U38" s="534">
        <v>984</v>
      </c>
    </row>
    <row r="39" spans="1:21" ht="22.2" customHeight="1">
      <c r="A39" s="516" t="s">
        <v>235</v>
      </c>
      <c r="B39" s="517"/>
      <c r="C39" s="521">
        <v>276</v>
      </c>
      <c r="D39" s="519">
        <v>94</v>
      </c>
      <c r="E39" s="520">
        <v>0.34060000000000001</v>
      </c>
      <c r="F39" s="517"/>
      <c r="G39" s="521">
        <v>133</v>
      </c>
      <c r="H39" s="519">
        <v>35</v>
      </c>
      <c r="I39" s="519">
        <v>186</v>
      </c>
      <c r="J39" s="519">
        <v>13</v>
      </c>
      <c r="K39" s="209">
        <v>367</v>
      </c>
      <c r="L39" s="208">
        <v>0.99189189189189197</v>
      </c>
      <c r="M39" s="517"/>
      <c r="N39" s="521"/>
      <c r="O39" s="519"/>
      <c r="P39" s="519">
        <v>3</v>
      </c>
      <c r="Q39" s="519"/>
      <c r="R39" s="209">
        <v>3</v>
      </c>
      <c r="S39" s="208">
        <v>8.1081081081081086E-3</v>
      </c>
      <c r="T39" s="517"/>
      <c r="U39" s="534">
        <v>370</v>
      </c>
    </row>
    <row r="40" spans="1:21" ht="22.2" customHeight="1">
      <c r="A40" s="516" t="s">
        <v>236</v>
      </c>
      <c r="B40" s="517"/>
      <c r="C40" s="521">
        <v>200</v>
      </c>
      <c r="D40" s="519">
        <v>2</v>
      </c>
      <c r="E40" s="520">
        <v>0.01</v>
      </c>
      <c r="F40" s="517"/>
      <c r="G40" s="521">
        <v>100</v>
      </c>
      <c r="H40" s="519"/>
      <c r="I40" s="519">
        <v>98</v>
      </c>
      <c r="J40" s="519"/>
      <c r="K40" s="209">
        <v>198</v>
      </c>
      <c r="L40" s="208">
        <v>0.98019801980198029</v>
      </c>
      <c r="M40" s="517"/>
      <c r="N40" s="521">
        <v>1</v>
      </c>
      <c r="O40" s="519"/>
      <c r="P40" s="519">
        <v>3</v>
      </c>
      <c r="Q40" s="519"/>
      <c r="R40" s="209">
        <v>4</v>
      </c>
      <c r="S40" s="208">
        <v>1.9801980198019802E-2</v>
      </c>
      <c r="T40" s="517"/>
      <c r="U40" s="534">
        <v>202</v>
      </c>
    </row>
    <row r="41" spans="1:21" ht="22.2" customHeight="1">
      <c r="A41" s="516" t="s">
        <v>237</v>
      </c>
      <c r="B41" s="517"/>
      <c r="C41" s="521">
        <v>240</v>
      </c>
      <c r="D41" s="519">
        <v>30</v>
      </c>
      <c r="E41" s="520">
        <v>0.125</v>
      </c>
      <c r="F41" s="517"/>
      <c r="G41" s="521">
        <v>147</v>
      </c>
      <c r="H41" s="519"/>
      <c r="I41" s="519">
        <v>123</v>
      </c>
      <c r="J41" s="519"/>
      <c r="K41" s="209">
        <v>270</v>
      </c>
      <c r="L41" s="208">
        <v>1</v>
      </c>
      <c r="M41" s="517"/>
      <c r="N41" s="521"/>
      <c r="O41" s="519"/>
      <c r="P41" s="519"/>
      <c r="Q41" s="519"/>
      <c r="R41" s="209">
        <v>0</v>
      </c>
      <c r="S41" s="208">
        <v>0</v>
      </c>
      <c r="T41" s="517"/>
      <c r="U41" s="534">
        <v>270</v>
      </c>
    </row>
    <row r="42" spans="1:21" ht="22.2" customHeight="1">
      <c r="A42" s="516" t="s">
        <v>238</v>
      </c>
      <c r="B42" s="517"/>
      <c r="C42" s="521">
        <v>138</v>
      </c>
      <c r="D42" s="519">
        <v>121</v>
      </c>
      <c r="E42" s="520">
        <v>0.87680000000000002</v>
      </c>
      <c r="F42" s="517"/>
      <c r="G42" s="521">
        <v>112</v>
      </c>
      <c r="H42" s="519"/>
      <c r="I42" s="519">
        <v>145</v>
      </c>
      <c r="J42" s="519"/>
      <c r="K42" s="209">
        <v>257</v>
      </c>
      <c r="L42" s="208">
        <v>0.99227799227799229</v>
      </c>
      <c r="M42" s="517"/>
      <c r="N42" s="521"/>
      <c r="O42" s="519"/>
      <c r="P42" s="519">
        <v>2</v>
      </c>
      <c r="Q42" s="519"/>
      <c r="R42" s="209">
        <v>2</v>
      </c>
      <c r="S42" s="208">
        <v>7.7220077220077222E-3</v>
      </c>
      <c r="T42" s="517"/>
      <c r="U42" s="534">
        <v>259</v>
      </c>
    </row>
    <row r="43" spans="1:21" ht="22.2" customHeight="1">
      <c r="A43" s="516" t="s">
        <v>239</v>
      </c>
      <c r="B43" s="517"/>
      <c r="C43" s="521">
        <v>124</v>
      </c>
      <c r="D43" s="519">
        <v>26</v>
      </c>
      <c r="E43" s="520">
        <v>0.2097</v>
      </c>
      <c r="F43" s="517"/>
      <c r="G43" s="521">
        <v>78</v>
      </c>
      <c r="H43" s="519">
        <v>1</v>
      </c>
      <c r="I43" s="519">
        <v>71</v>
      </c>
      <c r="J43" s="519"/>
      <c r="K43" s="209">
        <v>150</v>
      </c>
      <c r="L43" s="208">
        <v>1</v>
      </c>
      <c r="M43" s="517"/>
      <c r="N43" s="521"/>
      <c r="O43" s="519"/>
      <c r="P43" s="519"/>
      <c r="Q43" s="519"/>
      <c r="R43" s="209">
        <v>0</v>
      </c>
      <c r="S43" s="208">
        <v>0</v>
      </c>
      <c r="T43" s="517"/>
      <c r="U43" s="534">
        <v>150</v>
      </c>
    </row>
    <row r="44" spans="1:21" ht="22.2" customHeight="1">
      <c r="A44" s="516" t="s">
        <v>240</v>
      </c>
      <c r="B44" s="517"/>
      <c r="C44" s="521">
        <v>120</v>
      </c>
      <c r="D44" s="519">
        <v>174</v>
      </c>
      <c r="E44" s="520">
        <v>1.45</v>
      </c>
      <c r="F44" s="517"/>
      <c r="G44" s="521">
        <v>217</v>
      </c>
      <c r="H44" s="519"/>
      <c r="I44" s="519">
        <v>75</v>
      </c>
      <c r="J44" s="519"/>
      <c r="K44" s="209">
        <v>292</v>
      </c>
      <c r="L44" s="208">
        <v>0.99319727891156462</v>
      </c>
      <c r="M44" s="517"/>
      <c r="N44" s="521"/>
      <c r="O44" s="519"/>
      <c r="P44" s="519">
        <v>2</v>
      </c>
      <c r="Q44" s="519"/>
      <c r="R44" s="209">
        <v>2</v>
      </c>
      <c r="S44" s="208">
        <v>6.8027210884353739E-3</v>
      </c>
      <c r="T44" s="517"/>
      <c r="U44" s="534">
        <v>294</v>
      </c>
    </row>
    <row r="45" spans="1:21" ht="22.2" customHeight="1">
      <c r="A45" s="516" t="s">
        <v>241</v>
      </c>
      <c r="B45" s="517"/>
      <c r="C45" s="521">
        <v>200</v>
      </c>
      <c r="D45" s="519">
        <v>-200</v>
      </c>
      <c r="E45" s="520">
        <v>-1</v>
      </c>
      <c r="F45" s="517"/>
      <c r="G45" s="521"/>
      <c r="H45" s="519"/>
      <c r="I45" s="519"/>
      <c r="J45" s="519"/>
      <c r="K45" s="209">
        <v>0</v>
      </c>
      <c r="L45" s="208" t="s">
        <v>492</v>
      </c>
      <c r="M45" s="517"/>
      <c r="N45" s="521"/>
      <c r="O45" s="519"/>
      <c r="P45" s="519"/>
      <c r="Q45" s="519"/>
      <c r="R45" s="209">
        <v>0</v>
      </c>
      <c r="S45" s="208" t="s">
        <v>492</v>
      </c>
      <c r="T45" s="517"/>
      <c r="U45" s="534">
        <v>0</v>
      </c>
    </row>
    <row r="46" spans="1:21" ht="22.2" customHeight="1">
      <c r="A46" s="516" t="s">
        <v>242</v>
      </c>
      <c r="B46" s="517"/>
      <c r="C46" s="521">
        <v>120</v>
      </c>
      <c r="D46" s="519">
        <v>204</v>
      </c>
      <c r="E46" s="520">
        <v>1.7</v>
      </c>
      <c r="F46" s="517"/>
      <c r="G46" s="521">
        <v>210</v>
      </c>
      <c r="H46" s="519"/>
      <c r="I46" s="519">
        <v>113</v>
      </c>
      <c r="J46" s="519"/>
      <c r="K46" s="209">
        <v>323</v>
      </c>
      <c r="L46" s="208">
        <v>0.99691358024691357</v>
      </c>
      <c r="M46" s="517"/>
      <c r="N46" s="521"/>
      <c r="O46" s="519"/>
      <c r="P46" s="519">
        <v>1</v>
      </c>
      <c r="Q46" s="519"/>
      <c r="R46" s="209">
        <v>1</v>
      </c>
      <c r="S46" s="208">
        <v>3.0864197530864196E-3</v>
      </c>
      <c r="T46" s="517"/>
      <c r="U46" s="534">
        <v>324</v>
      </c>
    </row>
    <row r="47" spans="1:21" ht="22.2" customHeight="1">
      <c r="A47" s="516" t="s">
        <v>243</v>
      </c>
      <c r="B47" s="517"/>
      <c r="C47" s="521">
        <v>132</v>
      </c>
      <c r="D47" s="519">
        <v>-52</v>
      </c>
      <c r="E47" s="520">
        <v>-0.39389999999999997</v>
      </c>
      <c r="F47" s="517"/>
      <c r="G47" s="521">
        <v>35</v>
      </c>
      <c r="H47" s="519"/>
      <c r="I47" s="519">
        <v>45</v>
      </c>
      <c r="J47" s="519"/>
      <c r="K47" s="209">
        <v>80</v>
      </c>
      <c r="L47" s="208">
        <v>1</v>
      </c>
      <c r="M47" s="517"/>
      <c r="N47" s="521"/>
      <c r="O47" s="519"/>
      <c r="P47" s="519"/>
      <c r="Q47" s="519"/>
      <c r="R47" s="209">
        <v>0</v>
      </c>
      <c r="S47" s="208">
        <v>0</v>
      </c>
      <c r="T47" s="517"/>
      <c r="U47" s="534">
        <v>80</v>
      </c>
    </row>
    <row r="48" spans="1:21" ht="22.2" customHeight="1">
      <c r="A48" s="516" t="s">
        <v>244</v>
      </c>
      <c r="B48" s="517"/>
      <c r="C48" s="521">
        <v>64</v>
      </c>
      <c r="D48" s="519">
        <v>-16</v>
      </c>
      <c r="E48" s="520">
        <v>-0.25</v>
      </c>
      <c r="F48" s="517"/>
      <c r="G48" s="521"/>
      <c r="H48" s="519">
        <v>29</v>
      </c>
      <c r="I48" s="519"/>
      <c r="J48" s="519">
        <v>9</v>
      </c>
      <c r="K48" s="209">
        <v>38</v>
      </c>
      <c r="L48" s="208">
        <v>0.79166666666666674</v>
      </c>
      <c r="M48" s="517"/>
      <c r="N48" s="521"/>
      <c r="O48" s="519">
        <v>1</v>
      </c>
      <c r="P48" s="519"/>
      <c r="Q48" s="519">
        <v>9</v>
      </c>
      <c r="R48" s="209">
        <v>10</v>
      </c>
      <c r="S48" s="208">
        <v>0.20833333333333331</v>
      </c>
      <c r="T48" s="517"/>
      <c r="U48" s="534">
        <v>48</v>
      </c>
    </row>
    <row r="49" spans="1:21" ht="22.2" customHeight="1">
      <c r="A49" s="516" t="s">
        <v>245</v>
      </c>
      <c r="B49" s="517"/>
      <c r="C49" s="521">
        <v>40</v>
      </c>
      <c r="D49" s="519">
        <v>59</v>
      </c>
      <c r="E49" s="520">
        <v>1.4750000000000001</v>
      </c>
      <c r="F49" s="517"/>
      <c r="G49" s="521">
        <v>78</v>
      </c>
      <c r="H49" s="519"/>
      <c r="I49" s="519">
        <v>21</v>
      </c>
      <c r="J49" s="519"/>
      <c r="K49" s="209">
        <v>99</v>
      </c>
      <c r="L49" s="208">
        <v>1</v>
      </c>
      <c r="M49" s="517"/>
      <c r="N49" s="521"/>
      <c r="O49" s="519"/>
      <c r="P49" s="519"/>
      <c r="Q49" s="519"/>
      <c r="R49" s="209">
        <v>0</v>
      </c>
      <c r="S49" s="208">
        <v>0</v>
      </c>
      <c r="T49" s="517"/>
      <c r="U49" s="534">
        <v>99</v>
      </c>
    </row>
    <row r="50" spans="1:21" ht="22.2" customHeight="1">
      <c r="A50" s="516" t="s">
        <v>246</v>
      </c>
      <c r="B50" s="517"/>
      <c r="C50" s="521">
        <v>146</v>
      </c>
      <c r="D50" s="519">
        <v>-78</v>
      </c>
      <c r="E50" s="520">
        <v>-0.53420000000000001</v>
      </c>
      <c r="F50" s="517"/>
      <c r="G50" s="521">
        <v>40</v>
      </c>
      <c r="H50" s="519"/>
      <c r="I50" s="519">
        <v>28</v>
      </c>
      <c r="J50" s="519"/>
      <c r="K50" s="209">
        <v>68</v>
      </c>
      <c r="L50" s="208">
        <v>1</v>
      </c>
      <c r="M50" s="517"/>
      <c r="N50" s="521"/>
      <c r="O50" s="519"/>
      <c r="P50" s="519"/>
      <c r="Q50" s="519"/>
      <c r="R50" s="209">
        <v>0</v>
      </c>
      <c r="S50" s="208">
        <v>0</v>
      </c>
      <c r="T50" s="517"/>
      <c r="U50" s="534">
        <v>68</v>
      </c>
    </row>
    <row r="51" spans="1:21" ht="22.2" customHeight="1">
      <c r="A51" s="516" t="s">
        <v>247</v>
      </c>
      <c r="B51" s="517"/>
      <c r="C51" s="521">
        <v>120</v>
      </c>
      <c r="D51" s="519">
        <v>-72</v>
      </c>
      <c r="E51" s="520">
        <v>-0.6</v>
      </c>
      <c r="F51" s="517"/>
      <c r="G51" s="521">
        <v>18</v>
      </c>
      <c r="H51" s="519"/>
      <c r="I51" s="519">
        <v>30</v>
      </c>
      <c r="J51" s="519"/>
      <c r="K51" s="209">
        <v>48</v>
      </c>
      <c r="L51" s="208">
        <v>1</v>
      </c>
      <c r="M51" s="517"/>
      <c r="N51" s="521"/>
      <c r="O51" s="519"/>
      <c r="P51" s="519"/>
      <c r="Q51" s="519"/>
      <c r="R51" s="209">
        <v>0</v>
      </c>
      <c r="S51" s="208">
        <v>0</v>
      </c>
      <c r="T51" s="517"/>
      <c r="U51" s="534">
        <v>48</v>
      </c>
    </row>
    <row r="52" spans="1:21" ht="22.2" customHeight="1">
      <c r="A52" s="511"/>
      <c r="B52" s="512"/>
      <c r="C52" s="513"/>
      <c r="D52" s="514"/>
      <c r="E52" s="515"/>
      <c r="F52" s="512"/>
      <c r="G52" s="513"/>
      <c r="H52" s="514"/>
      <c r="I52" s="514"/>
      <c r="J52" s="514"/>
      <c r="K52" s="527"/>
      <c r="L52" s="528"/>
      <c r="M52" s="512"/>
      <c r="N52" s="513"/>
      <c r="O52" s="514"/>
      <c r="P52" s="514"/>
      <c r="Q52" s="514"/>
      <c r="R52" s="527"/>
      <c r="S52" s="528"/>
      <c r="T52" s="512"/>
      <c r="U52" s="533"/>
    </row>
    <row r="53" spans="1:21" ht="22.2" customHeight="1">
      <c r="A53" s="197" t="s">
        <v>101</v>
      </c>
      <c r="B53" s="195"/>
      <c r="C53" s="198">
        <v>7386</v>
      </c>
      <c r="D53" s="202">
        <v>1544</v>
      </c>
      <c r="E53" s="200">
        <v>0.20899999999999999</v>
      </c>
      <c r="F53" s="195"/>
      <c r="G53" s="198">
        <v>3083</v>
      </c>
      <c r="H53" s="199">
        <v>132</v>
      </c>
      <c r="I53" s="202">
        <v>4679</v>
      </c>
      <c r="J53" s="199">
        <v>170</v>
      </c>
      <c r="K53" s="202">
        <v>8064</v>
      </c>
      <c r="L53" s="200">
        <v>0.90302351623740207</v>
      </c>
      <c r="M53" s="195"/>
      <c r="N53" s="201">
        <v>283</v>
      </c>
      <c r="O53" s="199">
        <v>84</v>
      </c>
      <c r="P53" s="199">
        <v>423</v>
      </c>
      <c r="Q53" s="199">
        <v>76</v>
      </c>
      <c r="R53" s="199">
        <v>866</v>
      </c>
      <c r="S53" s="200">
        <v>9.6976483762597973E-2</v>
      </c>
      <c r="T53" s="195"/>
      <c r="U53" s="203">
        <v>8930</v>
      </c>
    </row>
    <row r="54" spans="1:21" ht="22.2" customHeight="1">
      <c r="A54" s="511"/>
      <c r="B54" s="512"/>
      <c r="C54" s="513"/>
      <c r="D54" s="514"/>
      <c r="E54" s="515"/>
      <c r="F54" s="512"/>
      <c r="G54" s="513"/>
      <c r="H54" s="514"/>
      <c r="I54" s="514"/>
      <c r="J54" s="514"/>
      <c r="K54" s="527"/>
      <c r="L54" s="528"/>
      <c r="M54" s="512"/>
      <c r="N54" s="513"/>
      <c r="O54" s="514"/>
      <c r="P54" s="514"/>
      <c r="Q54" s="514"/>
      <c r="R54" s="527"/>
      <c r="S54" s="528"/>
      <c r="T54" s="512"/>
      <c r="U54" s="533"/>
    </row>
    <row r="55" spans="1:21" ht="22.2" customHeight="1">
      <c r="A55" s="516" t="s">
        <v>248</v>
      </c>
      <c r="B55" s="517"/>
      <c r="C55" s="521">
        <v>229</v>
      </c>
      <c r="D55" s="519">
        <v>-27</v>
      </c>
      <c r="E55" s="520">
        <v>-0.1179</v>
      </c>
      <c r="F55" s="517"/>
      <c r="G55" s="521"/>
      <c r="H55" s="519">
        <v>54</v>
      </c>
      <c r="I55" s="519"/>
      <c r="J55" s="519">
        <v>108</v>
      </c>
      <c r="K55" s="209">
        <v>162</v>
      </c>
      <c r="L55" s="208">
        <v>0.80198019801980192</v>
      </c>
      <c r="M55" s="517"/>
      <c r="N55" s="521"/>
      <c r="O55" s="519">
        <v>8</v>
      </c>
      <c r="P55" s="519"/>
      <c r="Q55" s="519">
        <v>32</v>
      </c>
      <c r="R55" s="209">
        <v>40</v>
      </c>
      <c r="S55" s="208">
        <v>0.19801980198019803</v>
      </c>
      <c r="T55" s="517"/>
      <c r="U55" s="534">
        <v>202</v>
      </c>
    </row>
    <row r="56" spans="1:21" ht="22.2" customHeight="1">
      <c r="A56" s="516" t="s">
        <v>249</v>
      </c>
      <c r="B56" s="517"/>
      <c r="C56" s="518">
        <v>1894</v>
      </c>
      <c r="D56" s="519">
        <v>832</v>
      </c>
      <c r="E56" s="520">
        <v>0.43930000000000002</v>
      </c>
      <c r="F56" s="517"/>
      <c r="G56" s="521">
        <v>782</v>
      </c>
      <c r="H56" s="519"/>
      <c r="I56" s="522">
        <v>1457</v>
      </c>
      <c r="J56" s="519"/>
      <c r="K56" s="207">
        <v>2239</v>
      </c>
      <c r="L56" s="208">
        <v>0.82134996331621424</v>
      </c>
      <c r="M56" s="517"/>
      <c r="N56" s="521">
        <v>177</v>
      </c>
      <c r="O56" s="519"/>
      <c r="P56" s="519">
        <v>310</v>
      </c>
      <c r="Q56" s="519"/>
      <c r="R56" s="209">
        <v>487</v>
      </c>
      <c r="S56" s="208">
        <v>0.17865003668378576</v>
      </c>
      <c r="T56" s="517"/>
      <c r="U56" s="210">
        <v>2726</v>
      </c>
    </row>
    <row r="57" spans="1:21" ht="22.2" customHeight="1">
      <c r="A57" s="516" t="s">
        <v>250</v>
      </c>
      <c r="B57" s="517"/>
      <c r="C57" s="521">
        <v>995</v>
      </c>
      <c r="D57" s="519">
        <v>-158</v>
      </c>
      <c r="E57" s="520">
        <v>-0.1588</v>
      </c>
      <c r="F57" s="517"/>
      <c r="G57" s="521">
        <v>246</v>
      </c>
      <c r="H57" s="519"/>
      <c r="I57" s="519">
        <v>536</v>
      </c>
      <c r="J57" s="519"/>
      <c r="K57" s="209">
        <v>782</v>
      </c>
      <c r="L57" s="208">
        <v>0.93428912783751494</v>
      </c>
      <c r="M57" s="517"/>
      <c r="N57" s="521">
        <v>6</v>
      </c>
      <c r="O57" s="519"/>
      <c r="P57" s="519">
        <v>49</v>
      </c>
      <c r="Q57" s="519"/>
      <c r="R57" s="209">
        <v>55</v>
      </c>
      <c r="S57" s="208">
        <v>6.5710872162485071E-2</v>
      </c>
      <c r="T57" s="517"/>
      <c r="U57" s="534">
        <v>837</v>
      </c>
    </row>
    <row r="58" spans="1:21" ht="22.2" customHeight="1">
      <c r="A58" s="516" t="s">
        <v>251</v>
      </c>
      <c r="B58" s="517"/>
      <c r="C58" s="518">
        <v>2852</v>
      </c>
      <c r="D58" s="522">
        <v>1038</v>
      </c>
      <c r="E58" s="520">
        <v>0.36399999999999999</v>
      </c>
      <c r="F58" s="517"/>
      <c r="G58" s="518">
        <v>1781</v>
      </c>
      <c r="H58" s="519"/>
      <c r="I58" s="522">
        <v>1963</v>
      </c>
      <c r="J58" s="519"/>
      <c r="K58" s="207">
        <v>3744</v>
      </c>
      <c r="L58" s="208">
        <v>0.96246786632390746</v>
      </c>
      <c r="M58" s="517"/>
      <c r="N58" s="521">
        <v>98</v>
      </c>
      <c r="O58" s="519"/>
      <c r="P58" s="519">
        <v>48</v>
      </c>
      <c r="Q58" s="519"/>
      <c r="R58" s="209">
        <v>146</v>
      </c>
      <c r="S58" s="208">
        <v>3.7532133676092545E-2</v>
      </c>
      <c r="T58" s="517"/>
      <c r="U58" s="210">
        <v>3890</v>
      </c>
    </row>
    <row r="59" spans="1:21" ht="22.2" customHeight="1">
      <c r="A59" s="516" t="s">
        <v>252</v>
      </c>
      <c r="B59" s="517"/>
      <c r="C59" s="521">
        <v>292</v>
      </c>
      <c r="D59" s="519">
        <v>-26</v>
      </c>
      <c r="E59" s="520">
        <v>-8.8999999999999996E-2</v>
      </c>
      <c r="F59" s="517"/>
      <c r="G59" s="521">
        <v>64</v>
      </c>
      <c r="H59" s="519"/>
      <c r="I59" s="519">
        <v>191</v>
      </c>
      <c r="J59" s="519"/>
      <c r="K59" s="209">
        <v>255</v>
      </c>
      <c r="L59" s="208">
        <v>0.9586466165413533</v>
      </c>
      <c r="M59" s="517"/>
      <c r="N59" s="521">
        <v>1</v>
      </c>
      <c r="O59" s="519"/>
      <c r="P59" s="519">
        <v>10</v>
      </c>
      <c r="Q59" s="519"/>
      <c r="R59" s="209">
        <v>11</v>
      </c>
      <c r="S59" s="208">
        <v>4.1353383458646614E-2</v>
      </c>
      <c r="T59" s="517"/>
      <c r="U59" s="534">
        <v>266</v>
      </c>
    </row>
    <row r="60" spans="1:21" ht="22.2" customHeight="1">
      <c r="A60" s="516" t="s">
        <v>253</v>
      </c>
      <c r="B60" s="517"/>
      <c r="C60" s="521">
        <v>168</v>
      </c>
      <c r="D60" s="519">
        <v>-37</v>
      </c>
      <c r="E60" s="520">
        <v>-0.22020000000000001</v>
      </c>
      <c r="F60" s="517"/>
      <c r="G60" s="521">
        <v>35</v>
      </c>
      <c r="H60" s="519"/>
      <c r="I60" s="519">
        <v>94</v>
      </c>
      <c r="J60" s="519"/>
      <c r="K60" s="209">
        <v>129</v>
      </c>
      <c r="L60" s="208">
        <v>0.98473282442748089</v>
      </c>
      <c r="M60" s="517"/>
      <c r="N60" s="521"/>
      <c r="O60" s="519"/>
      <c r="P60" s="519">
        <v>2</v>
      </c>
      <c r="Q60" s="519"/>
      <c r="R60" s="209">
        <v>2</v>
      </c>
      <c r="S60" s="208">
        <v>1.5267175572519085E-2</v>
      </c>
      <c r="T60" s="517"/>
      <c r="U60" s="534">
        <v>131</v>
      </c>
    </row>
    <row r="61" spans="1:21" ht="22.2" customHeight="1">
      <c r="A61" s="516" t="s">
        <v>254</v>
      </c>
      <c r="B61" s="517"/>
      <c r="C61" s="521">
        <v>376</v>
      </c>
      <c r="D61" s="519">
        <v>17</v>
      </c>
      <c r="E61" s="520">
        <v>4.5199999999999997E-2</v>
      </c>
      <c r="F61" s="517"/>
      <c r="G61" s="521">
        <v>141</v>
      </c>
      <c r="H61" s="519"/>
      <c r="I61" s="519">
        <v>247</v>
      </c>
      <c r="J61" s="519"/>
      <c r="K61" s="209">
        <v>388</v>
      </c>
      <c r="L61" s="208">
        <v>0.98727735368956748</v>
      </c>
      <c r="M61" s="517"/>
      <c r="N61" s="521">
        <v>1</v>
      </c>
      <c r="O61" s="519"/>
      <c r="P61" s="519">
        <v>4</v>
      </c>
      <c r="Q61" s="519"/>
      <c r="R61" s="209">
        <v>5</v>
      </c>
      <c r="S61" s="208">
        <v>1.2722646310432571E-2</v>
      </c>
      <c r="T61" s="517"/>
      <c r="U61" s="534">
        <v>393</v>
      </c>
    </row>
    <row r="62" spans="1:21" ht="22.2" customHeight="1">
      <c r="A62" s="516" t="s">
        <v>255</v>
      </c>
      <c r="B62" s="517"/>
      <c r="C62" s="521">
        <v>260</v>
      </c>
      <c r="D62" s="519">
        <v>0</v>
      </c>
      <c r="E62" s="520">
        <v>0</v>
      </c>
      <c r="F62" s="517"/>
      <c r="G62" s="521"/>
      <c r="H62" s="519">
        <v>78</v>
      </c>
      <c r="I62" s="519"/>
      <c r="J62" s="519">
        <v>62</v>
      </c>
      <c r="K62" s="209">
        <v>140</v>
      </c>
      <c r="L62" s="208">
        <v>0.53846153846153844</v>
      </c>
      <c r="M62" s="517"/>
      <c r="N62" s="521"/>
      <c r="O62" s="519">
        <v>76</v>
      </c>
      <c r="P62" s="519"/>
      <c r="Q62" s="519">
        <v>44</v>
      </c>
      <c r="R62" s="209">
        <v>120</v>
      </c>
      <c r="S62" s="208">
        <v>0.46153846153846151</v>
      </c>
      <c r="T62" s="517"/>
      <c r="U62" s="534">
        <v>260</v>
      </c>
    </row>
    <row r="63" spans="1:21" ht="22.2" customHeight="1">
      <c r="A63" s="516" t="s">
        <v>256</v>
      </c>
      <c r="B63" s="517"/>
      <c r="C63" s="521">
        <v>320</v>
      </c>
      <c r="D63" s="519">
        <v>-95</v>
      </c>
      <c r="E63" s="520">
        <v>-0.2969</v>
      </c>
      <c r="F63" s="517"/>
      <c r="G63" s="521">
        <v>34</v>
      </c>
      <c r="H63" s="519"/>
      <c r="I63" s="519">
        <v>191</v>
      </c>
      <c r="J63" s="519"/>
      <c r="K63" s="209">
        <v>225</v>
      </c>
      <c r="L63" s="208">
        <v>1</v>
      </c>
      <c r="M63" s="517"/>
      <c r="N63" s="521"/>
      <c r="O63" s="519"/>
      <c r="P63" s="519"/>
      <c r="Q63" s="519"/>
      <c r="R63" s="209">
        <v>0</v>
      </c>
      <c r="S63" s="208">
        <v>0</v>
      </c>
      <c r="T63" s="517"/>
      <c r="U63" s="534">
        <v>225</v>
      </c>
    </row>
    <row r="64" spans="1:21" ht="22.2" customHeight="1">
      <c r="A64" s="523"/>
      <c r="B64" s="517"/>
      <c r="C64" s="524"/>
      <c r="D64" s="524"/>
      <c r="E64" s="520"/>
      <c r="F64" s="517"/>
      <c r="G64" s="524"/>
      <c r="H64" s="524"/>
      <c r="I64" s="524"/>
      <c r="J64" s="524"/>
      <c r="K64" s="529"/>
      <c r="L64" s="208"/>
      <c r="M64" s="517"/>
      <c r="N64" s="524"/>
      <c r="O64" s="524"/>
      <c r="P64" s="524"/>
      <c r="Q64" s="524"/>
      <c r="R64" s="529"/>
      <c r="S64" s="208"/>
      <c r="T64" s="517"/>
      <c r="U64" s="529"/>
    </row>
    <row r="65" spans="1:21" ht="22.2" customHeight="1">
      <c r="A65" s="197" t="s">
        <v>102</v>
      </c>
      <c r="B65" s="195"/>
      <c r="C65" s="198">
        <v>27718</v>
      </c>
      <c r="D65" s="202">
        <v>-1969</v>
      </c>
      <c r="E65" s="200">
        <v>-7.0999999999999994E-2</v>
      </c>
      <c r="F65" s="195"/>
      <c r="G65" s="198">
        <v>6011</v>
      </c>
      <c r="H65" s="199">
        <v>508</v>
      </c>
      <c r="I65" s="202">
        <v>15728</v>
      </c>
      <c r="J65" s="199">
        <v>807</v>
      </c>
      <c r="K65" s="202">
        <v>23054</v>
      </c>
      <c r="L65" s="200">
        <v>0.89533574119383275</v>
      </c>
      <c r="M65" s="195"/>
      <c r="N65" s="201">
        <v>466</v>
      </c>
      <c r="O65" s="199">
        <v>70</v>
      </c>
      <c r="P65" s="202">
        <v>2054</v>
      </c>
      <c r="Q65" s="199">
        <v>105</v>
      </c>
      <c r="R65" s="202">
        <v>2695</v>
      </c>
      <c r="S65" s="200">
        <v>0.10466425880616724</v>
      </c>
      <c r="T65" s="195"/>
      <c r="U65" s="203">
        <v>25749</v>
      </c>
    </row>
    <row r="66" spans="1:21" ht="22.2" customHeight="1">
      <c r="A66" s="511"/>
      <c r="B66" s="512"/>
      <c r="C66" s="513"/>
      <c r="D66" s="514"/>
      <c r="E66" s="515"/>
      <c r="F66" s="512"/>
      <c r="G66" s="513"/>
      <c r="H66" s="514"/>
      <c r="I66" s="514"/>
      <c r="J66" s="514"/>
      <c r="K66" s="527"/>
      <c r="L66" s="528"/>
      <c r="M66" s="512"/>
      <c r="N66" s="513"/>
      <c r="O66" s="514"/>
      <c r="P66" s="514"/>
      <c r="Q66" s="514"/>
      <c r="R66" s="527"/>
      <c r="S66" s="528"/>
      <c r="T66" s="512"/>
      <c r="U66" s="533"/>
    </row>
    <row r="67" spans="1:21" ht="22.2" customHeight="1">
      <c r="A67" s="516" t="s">
        <v>267</v>
      </c>
      <c r="B67" s="517"/>
      <c r="C67" s="518">
        <v>2051</v>
      </c>
      <c r="D67" s="519">
        <v>365</v>
      </c>
      <c r="E67" s="520">
        <v>0.17799999999999999</v>
      </c>
      <c r="F67" s="517"/>
      <c r="G67" s="521">
        <v>50</v>
      </c>
      <c r="H67" s="519"/>
      <c r="I67" s="522">
        <v>2061</v>
      </c>
      <c r="J67" s="519"/>
      <c r="K67" s="207">
        <v>2111</v>
      </c>
      <c r="L67" s="208">
        <v>0.87375827814569529</v>
      </c>
      <c r="M67" s="517"/>
      <c r="N67" s="521">
        <v>1</v>
      </c>
      <c r="O67" s="519"/>
      <c r="P67" s="519">
        <v>304</v>
      </c>
      <c r="Q67" s="519"/>
      <c r="R67" s="209">
        <v>305</v>
      </c>
      <c r="S67" s="208">
        <v>0.12624172185430463</v>
      </c>
      <c r="T67" s="517"/>
      <c r="U67" s="210">
        <v>2416</v>
      </c>
    </row>
    <row r="68" spans="1:21" ht="22.2" customHeight="1">
      <c r="A68" s="516" t="s">
        <v>268</v>
      </c>
      <c r="B68" s="517"/>
      <c r="C68" s="521">
        <v>336</v>
      </c>
      <c r="D68" s="519">
        <v>-221</v>
      </c>
      <c r="E68" s="520">
        <v>-0.65769999999999995</v>
      </c>
      <c r="F68" s="517"/>
      <c r="G68" s="521">
        <v>3</v>
      </c>
      <c r="H68" s="519"/>
      <c r="I68" s="519">
        <v>105</v>
      </c>
      <c r="J68" s="519"/>
      <c r="K68" s="209">
        <v>108</v>
      </c>
      <c r="L68" s="208">
        <v>0.93913043478260871</v>
      </c>
      <c r="M68" s="517"/>
      <c r="N68" s="521"/>
      <c r="O68" s="519"/>
      <c r="P68" s="519">
        <v>7</v>
      </c>
      <c r="Q68" s="519"/>
      <c r="R68" s="209">
        <v>7</v>
      </c>
      <c r="S68" s="208">
        <v>6.0869565217391307E-2</v>
      </c>
      <c r="T68" s="517"/>
      <c r="U68" s="534">
        <v>115</v>
      </c>
    </row>
    <row r="69" spans="1:21" ht="22.2" customHeight="1">
      <c r="A69" s="516" t="s">
        <v>269</v>
      </c>
      <c r="B69" s="517"/>
      <c r="C69" s="521">
        <v>448</v>
      </c>
      <c r="D69" s="519">
        <v>-200</v>
      </c>
      <c r="E69" s="520">
        <v>-0.44640000000000002</v>
      </c>
      <c r="F69" s="517"/>
      <c r="G69" s="521">
        <v>107</v>
      </c>
      <c r="H69" s="519"/>
      <c r="I69" s="519">
        <v>130</v>
      </c>
      <c r="J69" s="519"/>
      <c r="K69" s="209">
        <v>237</v>
      </c>
      <c r="L69" s="208">
        <v>0.95564516129032251</v>
      </c>
      <c r="M69" s="517"/>
      <c r="N69" s="521">
        <v>1</v>
      </c>
      <c r="O69" s="519"/>
      <c r="P69" s="519">
        <v>10</v>
      </c>
      <c r="Q69" s="519"/>
      <c r="R69" s="209">
        <v>11</v>
      </c>
      <c r="S69" s="208">
        <v>4.4354838709677422E-2</v>
      </c>
      <c r="T69" s="517"/>
      <c r="U69" s="534">
        <v>248</v>
      </c>
    </row>
    <row r="70" spans="1:21" ht="22.2" customHeight="1">
      <c r="A70" s="516" t="s">
        <v>270</v>
      </c>
      <c r="B70" s="517"/>
      <c r="C70" s="521">
        <v>422</v>
      </c>
      <c r="D70" s="519">
        <v>-309</v>
      </c>
      <c r="E70" s="520">
        <v>-0.73219999999999996</v>
      </c>
      <c r="F70" s="517"/>
      <c r="G70" s="521">
        <v>2</v>
      </c>
      <c r="H70" s="519"/>
      <c r="I70" s="519">
        <v>107</v>
      </c>
      <c r="J70" s="519"/>
      <c r="K70" s="209">
        <v>109</v>
      </c>
      <c r="L70" s="208">
        <v>0.96460176991150448</v>
      </c>
      <c r="M70" s="517"/>
      <c r="N70" s="521"/>
      <c r="O70" s="519"/>
      <c r="P70" s="519">
        <v>4</v>
      </c>
      <c r="Q70" s="519"/>
      <c r="R70" s="209">
        <v>4</v>
      </c>
      <c r="S70" s="208">
        <v>3.5398230088495575E-2</v>
      </c>
      <c r="T70" s="517"/>
      <c r="U70" s="534">
        <v>113</v>
      </c>
    </row>
    <row r="71" spans="1:21" ht="22.2" customHeight="1">
      <c r="A71" s="516" t="s">
        <v>271</v>
      </c>
      <c r="B71" s="517"/>
      <c r="C71" s="518">
        <v>6092</v>
      </c>
      <c r="D71" s="519">
        <v>876</v>
      </c>
      <c r="E71" s="520">
        <v>0.14380000000000001</v>
      </c>
      <c r="F71" s="517"/>
      <c r="G71" s="518">
        <v>2148</v>
      </c>
      <c r="H71" s="519"/>
      <c r="I71" s="522">
        <v>4154</v>
      </c>
      <c r="J71" s="519"/>
      <c r="K71" s="207">
        <v>6302</v>
      </c>
      <c r="L71" s="208">
        <v>0.90442020665901268</v>
      </c>
      <c r="M71" s="517"/>
      <c r="N71" s="521">
        <v>185</v>
      </c>
      <c r="O71" s="519"/>
      <c r="P71" s="519">
        <v>481</v>
      </c>
      <c r="Q71" s="519"/>
      <c r="R71" s="209">
        <v>666</v>
      </c>
      <c r="S71" s="208">
        <v>9.5579793340987373E-2</v>
      </c>
      <c r="T71" s="517"/>
      <c r="U71" s="210">
        <v>6968</v>
      </c>
    </row>
    <row r="72" spans="1:21" ht="22.2" customHeight="1">
      <c r="A72" s="516" t="s">
        <v>272</v>
      </c>
      <c r="B72" s="517"/>
      <c r="C72" s="518">
        <v>6208</v>
      </c>
      <c r="D72" s="522">
        <v>1792</v>
      </c>
      <c r="E72" s="520">
        <v>0.28870000000000001</v>
      </c>
      <c r="F72" s="517"/>
      <c r="G72" s="518">
        <v>2452</v>
      </c>
      <c r="H72" s="519"/>
      <c r="I72" s="522">
        <v>4856</v>
      </c>
      <c r="J72" s="519"/>
      <c r="K72" s="207">
        <v>7308</v>
      </c>
      <c r="L72" s="208">
        <v>0.91349999999999998</v>
      </c>
      <c r="M72" s="517"/>
      <c r="N72" s="521">
        <v>134</v>
      </c>
      <c r="O72" s="519"/>
      <c r="P72" s="519">
        <v>558</v>
      </c>
      <c r="Q72" s="519"/>
      <c r="R72" s="209">
        <v>692</v>
      </c>
      <c r="S72" s="208">
        <v>8.6500000000000007E-2</v>
      </c>
      <c r="T72" s="517"/>
      <c r="U72" s="210">
        <v>8000</v>
      </c>
    </row>
    <row r="73" spans="1:21" ht="22.2" customHeight="1">
      <c r="A73" s="516" t="s">
        <v>273</v>
      </c>
      <c r="B73" s="517"/>
      <c r="C73" s="518">
        <v>5319</v>
      </c>
      <c r="D73" s="522">
        <v>-1327</v>
      </c>
      <c r="E73" s="520">
        <v>-0.2495</v>
      </c>
      <c r="F73" s="517"/>
      <c r="G73" s="518">
        <v>1202</v>
      </c>
      <c r="H73" s="519"/>
      <c r="I73" s="522">
        <v>2329</v>
      </c>
      <c r="J73" s="519"/>
      <c r="K73" s="207">
        <v>3531</v>
      </c>
      <c r="L73" s="208">
        <v>0.88451903807615229</v>
      </c>
      <c r="M73" s="517"/>
      <c r="N73" s="521">
        <v>140</v>
      </c>
      <c r="O73" s="519"/>
      <c r="P73" s="519">
        <v>321</v>
      </c>
      <c r="Q73" s="519"/>
      <c r="R73" s="209">
        <v>461</v>
      </c>
      <c r="S73" s="208">
        <v>0.11548096192384769</v>
      </c>
      <c r="T73" s="517"/>
      <c r="U73" s="210">
        <v>3992</v>
      </c>
    </row>
    <row r="74" spans="1:21" ht="22.2" customHeight="1">
      <c r="A74" s="516" t="s">
        <v>274</v>
      </c>
      <c r="B74" s="517"/>
      <c r="C74" s="518">
        <v>3223</v>
      </c>
      <c r="D74" s="522">
        <v>-2031</v>
      </c>
      <c r="E74" s="520">
        <v>-0.63019999999999998</v>
      </c>
      <c r="F74" s="517"/>
      <c r="G74" s="521">
        <v>21</v>
      </c>
      <c r="H74" s="519"/>
      <c r="I74" s="519">
        <v>994</v>
      </c>
      <c r="J74" s="519"/>
      <c r="K74" s="207">
        <v>1015</v>
      </c>
      <c r="L74" s="208">
        <v>0.85151006711409394</v>
      </c>
      <c r="M74" s="517"/>
      <c r="N74" s="521">
        <v>2</v>
      </c>
      <c r="O74" s="519"/>
      <c r="P74" s="519">
        <v>175</v>
      </c>
      <c r="Q74" s="519"/>
      <c r="R74" s="209">
        <v>177</v>
      </c>
      <c r="S74" s="208">
        <v>0.14848993288590603</v>
      </c>
      <c r="T74" s="517"/>
      <c r="U74" s="210">
        <v>1192</v>
      </c>
    </row>
    <row r="75" spans="1:21" ht="22.2" customHeight="1">
      <c r="A75" s="516" t="s">
        <v>275</v>
      </c>
      <c r="B75" s="517"/>
      <c r="C75" s="518">
        <v>1581</v>
      </c>
      <c r="D75" s="519">
        <v>-244</v>
      </c>
      <c r="E75" s="520">
        <v>-0.15429999999999999</v>
      </c>
      <c r="F75" s="517"/>
      <c r="G75" s="521"/>
      <c r="H75" s="519">
        <v>483</v>
      </c>
      <c r="I75" s="519"/>
      <c r="J75" s="519">
        <v>696</v>
      </c>
      <c r="K75" s="207">
        <v>1179</v>
      </c>
      <c r="L75" s="208">
        <v>0.88182498130142106</v>
      </c>
      <c r="M75" s="517"/>
      <c r="N75" s="521"/>
      <c r="O75" s="519">
        <v>68</v>
      </c>
      <c r="P75" s="519"/>
      <c r="Q75" s="519">
        <v>90</v>
      </c>
      <c r="R75" s="209">
        <v>158</v>
      </c>
      <c r="S75" s="208">
        <v>0.11817501869857891</v>
      </c>
      <c r="T75" s="517"/>
      <c r="U75" s="210">
        <v>1337</v>
      </c>
    </row>
    <row r="76" spans="1:21" ht="22.2" customHeight="1">
      <c r="A76" s="516" t="s">
        <v>276</v>
      </c>
      <c r="B76" s="517"/>
      <c r="C76" s="521">
        <v>415</v>
      </c>
      <c r="D76" s="519">
        <v>-262</v>
      </c>
      <c r="E76" s="520">
        <v>-0.63129999999999997</v>
      </c>
      <c r="F76" s="517"/>
      <c r="G76" s="521"/>
      <c r="H76" s="519">
        <v>25</v>
      </c>
      <c r="I76" s="519"/>
      <c r="J76" s="519">
        <v>111</v>
      </c>
      <c r="K76" s="209">
        <v>136</v>
      </c>
      <c r="L76" s="208">
        <v>0.88888888888888884</v>
      </c>
      <c r="M76" s="517"/>
      <c r="N76" s="521"/>
      <c r="O76" s="519">
        <v>2</v>
      </c>
      <c r="P76" s="519"/>
      <c r="Q76" s="519">
        <v>15</v>
      </c>
      <c r="R76" s="209">
        <v>17</v>
      </c>
      <c r="S76" s="208">
        <v>0.1111111111111111</v>
      </c>
      <c r="T76" s="517"/>
      <c r="U76" s="534">
        <v>153</v>
      </c>
    </row>
    <row r="77" spans="1:21" ht="22.2" customHeight="1">
      <c r="A77" s="516" t="s">
        <v>277</v>
      </c>
      <c r="B77" s="517"/>
      <c r="C77" s="521">
        <v>87</v>
      </c>
      <c r="D77" s="519">
        <v>-63</v>
      </c>
      <c r="E77" s="520">
        <v>-0.72409999999999997</v>
      </c>
      <c r="F77" s="517"/>
      <c r="G77" s="521"/>
      <c r="H77" s="519"/>
      <c r="I77" s="519">
        <v>24</v>
      </c>
      <c r="J77" s="519"/>
      <c r="K77" s="209">
        <v>24</v>
      </c>
      <c r="L77" s="208">
        <v>1</v>
      </c>
      <c r="M77" s="517"/>
      <c r="N77" s="521"/>
      <c r="O77" s="519"/>
      <c r="P77" s="519"/>
      <c r="Q77" s="519"/>
      <c r="R77" s="209">
        <v>0</v>
      </c>
      <c r="S77" s="208">
        <v>0</v>
      </c>
      <c r="T77" s="517"/>
      <c r="U77" s="534">
        <v>24</v>
      </c>
    </row>
    <row r="78" spans="1:21" ht="22.2" customHeight="1">
      <c r="A78" s="516" t="s">
        <v>278</v>
      </c>
      <c r="B78" s="517"/>
      <c r="C78" s="521">
        <v>768</v>
      </c>
      <c r="D78" s="519">
        <v>-168</v>
      </c>
      <c r="E78" s="520">
        <v>-0.21879999999999999</v>
      </c>
      <c r="F78" s="517"/>
      <c r="G78" s="521">
        <v>8</v>
      </c>
      <c r="H78" s="519"/>
      <c r="I78" s="519">
        <v>493</v>
      </c>
      <c r="J78" s="519"/>
      <c r="K78" s="209">
        <v>501</v>
      </c>
      <c r="L78" s="208">
        <v>0.83499999999999996</v>
      </c>
      <c r="M78" s="517"/>
      <c r="N78" s="521">
        <v>3</v>
      </c>
      <c r="O78" s="519"/>
      <c r="P78" s="519">
        <v>96</v>
      </c>
      <c r="Q78" s="519"/>
      <c r="R78" s="209">
        <v>99</v>
      </c>
      <c r="S78" s="208">
        <v>0.16500000000000001</v>
      </c>
      <c r="T78" s="517"/>
      <c r="U78" s="534">
        <v>600</v>
      </c>
    </row>
    <row r="79" spans="1:21" ht="22.2" customHeight="1">
      <c r="A79" s="516" t="s">
        <v>279</v>
      </c>
      <c r="B79" s="517"/>
      <c r="C79" s="521">
        <v>768</v>
      </c>
      <c r="D79" s="519">
        <v>-177</v>
      </c>
      <c r="E79" s="520">
        <v>-0.23050000000000001</v>
      </c>
      <c r="F79" s="517"/>
      <c r="G79" s="521">
        <v>18</v>
      </c>
      <c r="H79" s="519"/>
      <c r="I79" s="519">
        <v>475</v>
      </c>
      <c r="J79" s="519"/>
      <c r="K79" s="209">
        <v>493</v>
      </c>
      <c r="L79" s="208">
        <v>0.83417935702199653</v>
      </c>
      <c r="M79" s="517"/>
      <c r="N79" s="521"/>
      <c r="O79" s="519"/>
      <c r="P79" s="519">
        <v>98</v>
      </c>
      <c r="Q79" s="519"/>
      <c r="R79" s="209">
        <v>98</v>
      </c>
      <c r="S79" s="208">
        <v>0.16582064297800339</v>
      </c>
      <c r="T79" s="517"/>
      <c r="U79" s="534">
        <v>591</v>
      </c>
    </row>
    <row r="80" spans="1:21" ht="22.2" customHeight="1">
      <c r="A80" s="511"/>
      <c r="B80" s="512"/>
      <c r="C80" s="513"/>
      <c r="D80" s="514"/>
      <c r="E80" s="515"/>
      <c r="F80" s="512"/>
      <c r="G80" s="513"/>
      <c r="H80" s="514"/>
      <c r="I80" s="514"/>
      <c r="J80" s="514"/>
      <c r="K80" s="527"/>
      <c r="L80" s="528"/>
      <c r="M80" s="512"/>
      <c r="N80" s="513"/>
      <c r="O80" s="514"/>
      <c r="P80" s="514"/>
      <c r="Q80" s="514"/>
      <c r="R80" s="527"/>
      <c r="S80" s="528"/>
      <c r="T80" s="512"/>
      <c r="U80" s="533"/>
    </row>
    <row r="81" spans="1:21" ht="22.2" customHeight="1">
      <c r="A81" s="197" t="s">
        <v>98</v>
      </c>
      <c r="B81" s="195"/>
      <c r="C81" s="198">
        <v>2940</v>
      </c>
      <c r="D81" s="202">
        <v>1321</v>
      </c>
      <c r="E81" s="200">
        <v>0.44929999999999998</v>
      </c>
      <c r="F81" s="195"/>
      <c r="G81" s="198">
        <v>2140</v>
      </c>
      <c r="H81" s="199">
        <v>136</v>
      </c>
      <c r="I81" s="202">
        <v>1887</v>
      </c>
      <c r="J81" s="199">
        <v>77</v>
      </c>
      <c r="K81" s="202">
        <v>4240</v>
      </c>
      <c r="L81" s="200">
        <v>0.99507157944144564</v>
      </c>
      <c r="M81" s="195"/>
      <c r="N81" s="201">
        <v>5</v>
      </c>
      <c r="O81" s="199">
        <v>2</v>
      </c>
      <c r="P81" s="199">
        <v>13</v>
      </c>
      <c r="Q81" s="199">
        <v>1</v>
      </c>
      <c r="R81" s="199">
        <v>21</v>
      </c>
      <c r="S81" s="200">
        <v>4.9284205585543297E-3</v>
      </c>
      <c r="T81" s="195"/>
      <c r="U81" s="203">
        <v>4261</v>
      </c>
    </row>
    <row r="82" spans="1:21" ht="22.2" customHeight="1">
      <c r="A82" s="511"/>
      <c r="B82" s="512"/>
      <c r="C82" s="513"/>
      <c r="D82" s="514"/>
      <c r="E82" s="515"/>
      <c r="F82" s="512"/>
      <c r="G82" s="513"/>
      <c r="H82" s="514"/>
      <c r="I82" s="514"/>
      <c r="J82" s="514"/>
      <c r="K82" s="527"/>
      <c r="L82" s="528"/>
      <c r="M82" s="512"/>
      <c r="N82" s="513"/>
      <c r="O82" s="514"/>
      <c r="P82" s="514"/>
      <c r="Q82" s="514"/>
      <c r="R82" s="527"/>
      <c r="S82" s="528"/>
      <c r="T82" s="512"/>
      <c r="U82" s="533"/>
    </row>
    <row r="83" spans="1:21" ht="22.2" customHeight="1">
      <c r="A83" s="516" t="s">
        <v>257</v>
      </c>
      <c r="B83" s="517"/>
      <c r="C83" s="521">
        <v>906</v>
      </c>
      <c r="D83" s="519">
        <v>231</v>
      </c>
      <c r="E83" s="520">
        <v>0.255</v>
      </c>
      <c r="F83" s="517"/>
      <c r="G83" s="521">
        <v>570</v>
      </c>
      <c r="H83" s="519"/>
      <c r="I83" s="519">
        <v>563</v>
      </c>
      <c r="J83" s="519"/>
      <c r="K83" s="207">
        <v>1133</v>
      </c>
      <c r="L83" s="208">
        <v>0.99648197009674577</v>
      </c>
      <c r="M83" s="517"/>
      <c r="N83" s="521">
        <v>2</v>
      </c>
      <c r="O83" s="519"/>
      <c r="P83" s="519">
        <v>2</v>
      </c>
      <c r="Q83" s="519"/>
      <c r="R83" s="209">
        <v>4</v>
      </c>
      <c r="S83" s="208">
        <v>3.5180299032541778E-3</v>
      </c>
      <c r="T83" s="517"/>
      <c r="U83" s="210">
        <v>1137</v>
      </c>
    </row>
    <row r="84" spans="1:21" ht="22.2" customHeight="1">
      <c r="A84" s="516" t="s">
        <v>258</v>
      </c>
      <c r="B84" s="517"/>
      <c r="C84" s="521">
        <v>750</v>
      </c>
      <c r="D84" s="519">
        <v>416</v>
      </c>
      <c r="E84" s="520">
        <v>0.55469999999999997</v>
      </c>
      <c r="F84" s="517"/>
      <c r="G84" s="521">
        <v>631</v>
      </c>
      <c r="H84" s="519"/>
      <c r="I84" s="519">
        <v>530</v>
      </c>
      <c r="J84" s="519"/>
      <c r="K84" s="207">
        <v>1161</v>
      </c>
      <c r="L84" s="208">
        <v>0.99571183533447682</v>
      </c>
      <c r="M84" s="517"/>
      <c r="N84" s="521">
        <v>1</v>
      </c>
      <c r="O84" s="519"/>
      <c r="P84" s="519">
        <v>4</v>
      </c>
      <c r="Q84" s="519"/>
      <c r="R84" s="209">
        <v>5</v>
      </c>
      <c r="S84" s="208">
        <v>4.2881646655231562E-3</v>
      </c>
      <c r="T84" s="517"/>
      <c r="U84" s="210">
        <v>1166</v>
      </c>
    </row>
    <row r="85" spans="1:21" ht="22.2" customHeight="1">
      <c r="A85" s="516" t="s">
        <v>259</v>
      </c>
      <c r="B85" s="517"/>
      <c r="C85" s="521">
        <v>60</v>
      </c>
      <c r="D85" s="519">
        <v>8</v>
      </c>
      <c r="E85" s="520">
        <v>0.1333</v>
      </c>
      <c r="F85" s="517"/>
      <c r="G85" s="521"/>
      <c r="H85" s="519">
        <v>35</v>
      </c>
      <c r="I85" s="519"/>
      <c r="J85" s="519">
        <v>33</v>
      </c>
      <c r="K85" s="209">
        <v>68</v>
      </c>
      <c r="L85" s="208">
        <v>1</v>
      </c>
      <c r="M85" s="517"/>
      <c r="N85" s="521"/>
      <c r="O85" s="519"/>
      <c r="P85" s="519"/>
      <c r="Q85" s="519"/>
      <c r="R85" s="209">
        <v>0</v>
      </c>
      <c r="S85" s="208">
        <v>0</v>
      </c>
      <c r="T85" s="517"/>
      <c r="U85" s="534">
        <v>68</v>
      </c>
    </row>
    <row r="86" spans="1:21" ht="22.2" customHeight="1">
      <c r="A86" s="516" t="s">
        <v>260</v>
      </c>
      <c r="B86" s="517"/>
      <c r="C86" s="518">
        <v>1020</v>
      </c>
      <c r="D86" s="519">
        <v>722</v>
      </c>
      <c r="E86" s="520">
        <v>0.70779999999999998</v>
      </c>
      <c r="F86" s="517"/>
      <c r="G86" s="521">
        <v>939</v>
      </c>
      <c r="H86" s="519"/>
      <c r="I86" s="519">
        <v>794</v>
      </c>
      <c r="J86" s="519"/>
      <c r="K86" s="207">
        <v>1733</v>
      </c>
      <c r="L86" s="208">
        <v>0.994833524684271</v>
      </c>
      <c r="M86" s="517"/>
      <c r="N86" s="521">
        <v>2</v>
      </c>
      <c r="O86" s="519"/>
      <c r="P86" s="519">
        <v>7</v>
      </c>
      <c r="Q86" s="519"/>
      <c r="R86" s="209">
        <v>9</v>
      </c>
      <c r="S86" s="208">
        <v>5.1664753157290464E-3</v>
      </c>
      <c r="T86" s="517"/>
      <c r="U86" s="210">
        <v>1742</v>
      </c>
    </row>
    <row r="87" spans="1:21" ht="22.2" customHeight="1">
      <c r="A87" s="516" t="s">
        <v>261</v>
      </c>
      <c r="B87" s="517"/>
      <c r="C87" s="521">
        <v>84</v>
      </c>
      <c r="D87" s="519">
        <v>-19</v>
      </c>
      <c r="E87" s="520">
        <v>-0.22620000000000001</v>
      </c>
      <c r="F87" s="517"/>
      <c r="G87" s="521"/>
      <c r="H87" s="519">
        <v>43</v>
      </c>
      <c r="I87" s="519"/>
      <c r="J87" s="519">
        <v>19</v>
      </c>
      <c r="K87" s="209">
        <v>62</v>
      </c>
      <c r="L87" s="208">
        <v>0.9538461538461539</v>
      </c>
      <c r="M87" s="517"/>
      <c r="N87" s="521"/>
      <c r="O87" s="519">
        <v>2</v>
      </c>
      <c r="P87" s="519"/>
      <c r="Q87" s="519">
        <v>1</v>
      </c>
      <c r="R87" s="209">
        <v>3</v>
      </c>
      <c r="S87" s="208">
        <v>4.6153846153846149E-2</v>
      </c>
      <c r="T87" s="517"/>
      <c r="U87" s="534">
        <v>65</v>
      </c>
    </row>
    <row r="88" spans="1:21" ht="22.2" customHeight="1">
      <c r="A88" s="516" t="s">
        <v>262</v>
      </c>
      <c r="B88" s="517"/>
      <c r="C88" s="521">
        <v>120</v>
      </c>
      <c r="D88" s="519">
        <v>-37</v>
      </c>
      <c r="E88" s="520">
        <v>-0.30830000000000002</v>
      </c>
      <c r="F88" s="517"/>
      <c r="G88" s="521"/>
      <c r="H88" s="519">
        <v>58</v>
      </c>
      <c r="I88" s="519"/>
      <c r="J88" s="519">
        <v>25</v>
      </c>
      <c r="K88" s="209">
        <v>83</v>
      </c>
      <c r="L88" s="208">
        <v>1</v>
      </c>
      <c r="M88" s="517"/>
      <c r="N88" s="521"/>
      <c r="O88" s="519"/>
      <c r="P88" s="519"/>
      <c r="Q88" s="519"/>
      <c r="R88" s="209">
        <v>0</v>
      </c>
      <c r="S88" s="208">
        <v>0</v>
      </c>
      <c r="T88" s="517"/>
      <c r="U88" s="534">
        <v>83</v>
      </c>
    </row>
    <row r="89" spans="1:21" ht="22.2" customHeight="1">
      <c r="A89" s="511"/>
      <c r="B89" s="512"/>
      <c r="C89" s="513"/>
      <c r="D89" s="514"/>
      <c r="E89" s="515"/>
      <c r="F89" s="512"/>
      <c r="G89" s="513"/>
      <c r="H89" s="514"/>
      <c r="I89" s="514"/>
      <c r="J89" s="514"/>
      <c r="K89" s="527"/>
      <c r="L89" s="528"/>
      <c r="M89" s="512"/>
      <c r="N89" s="513"/>
      <c r="O89" s="514"/>
      <c r="P89" s="514"/>
      <c r="Q89" s="514"/>
      <c r="R89" s="527"/>
      <c r="S89" s="528"/>
      <c r="T89" s="512"/>
      <c r="U89" s="533"/>
    </row>
    <row r="90" spans="1:21" ht="22.2" customHeight="1">
      <c r="A90" s="197" t="s">
        <v>99</v>
      </c>
      <c r="B90" s="195"/>
      <c r="C90" s="198">
        <v>3573</v>
      </c>
      <c r="D90" s="202">
        <v>-2302</v>
      </c>
      <c r="E90" s="200">
        <v>-0.64429999999999998</v>
      </c>
      <c r="F90" s="195"/>
      <c r="G90" s="201">
        <v>296</v>
      </c>
      <c r="H90" s="199">
        <v>10</v>
      </c>
      <c r="I90" s="199">
        <v>545</v>
      </c>
      <c r="J90" s="199">
        <v>15</v>
      </c>
      <c r="K90" s="199">
        <v>866</v>
      </c>
      <c r="L90" s="200">
        <v>0.68135326514555472</v>
      </c>
      <c r="M90" s="195"/>
      <c r="N90" s="201">
        <v>203</v>
      </c>
      <c r="O90" s="199">
        <v>23</v>
      </c>
      <c r="P90" s="199">
        <v>169</v>
      </c>
      <c r="Q90" s="199">
        <v>10</v>
      </c>
      <c r="R90" s="199">
        <v>405</v>
      </c>
      <c r="S90" s="200">
        <v>0.31864673485444528</v>
      </c>
      <c r="T90" s="195"/>
      <c r="U90" s="203">
        <v>1271</v>
      </c>
    </row>
    <row r="91" spans="1:21" ht="22.2" customHeight="1">
      <c r="A91" s="511"/>
      <c r="B91" s="512"/>
      <c r="C91" s="513"/>
      <c r="D91" s="514"/>
      <c r="E91" s="515"/>
      <c r="F91" s="512"/>
      <c r="G91" s="513"/>
      <c r="H91" s="514"/>
      <c r="I91" s="514"/>
      <c r="J91" s="514"/>
      <c r="K91" s="527"/>
      <c r="L91" s="528"/>
      <c r="M91" s="512"/>
      <c r="N91" s="513"/>
      <c r="O91" s="514"/>
      <c r="P91" s="514"/>
      <c r="Q91" s="514"/>
      <c r="R91" s="527"/>
      <c r="S91" s="528"/>
      <c r="T91" s="512"/>
      <c r="U91" s="533"/>
    </row>
    <row r="92" spans="1:21" ht="22.2" customHeight="1">
      <c r="A92" s="516" t="s">
        <v>263</v>
      </c>
      <c r="B92" s="517"/>
      <c r="C92" s="521">
        <v>108</v>
      </c>
      <c r="D92" s="519">
        <v>-62</v>
      </c>
      <c r="E92" s="520">
        <v>-0.57410000000000005</v>
      </c>
      <c r="F92" s="517"/>
      <c r="G92" s="521">
        <v>46</v>
      </c>
      <c r="H92" s="519"/>
      <c r="I92" s="519"/>
      <c r="J92" s="519"/>
      <c r="K92" s="209">
        <v>46</v>
      </c>
      <c r="L92" s="208">
        <v>1</v>
      </c>
      <c r="M92" s="517"/>
      <c r="N92" s="521"/>
      <c r="O92" s="519"/>
      <c r="P92" s="519"/>
      <c r="Q92" s="519"/>
      <c r="R92" s="209">
        <v>0</v>
      </c>
      <c r="S92" s="208">
        <v>0</v>
      </c>
      <c r="T92" s="517"/>
      <c r="U92" s="534">
        <v>46</v>
      </c>
    </row>
    <row r="93" spans="1:21" ht="22.2" customHeight="1">
      <c r="A93" s="516" t="s">
        <v>264</v>
      </c>
      <c r="B93" s="517"/>
      <c r="C93" s="518">
        <v>2484</v>
      </c>
      <c r="D93" s="522">
        <v>-1646</v>
      </c>
      <c r="E93" s="520">
        <v>-0.66259999999999997</v>
      </c>
      <c r="F93" s="517"/>
      <c r="G93" s="521">
        <v>172</v>
      </c>
      <c r="H93" s="519"/>
      <c r="I93" s="519">
        <v>392</v>
      </c>
      <c r="J93" s="519"/>
      <c r="K93" s="209">
        <v>564</v>
      </c>
      <c r="L93" s="208">
        <v>0.67303102625298328</v>
      </c>
      <c r="M93" s="517"/>
      <c r="N93" s="521">
        <v>165</v>
      </c>
      <c r="O93" s="519"/>
      <c r="P93" s="519">
        <v>109</v>
      </c>
      <c r="Q93" s="519"/>
      <c r="R93" s="209">
        <v>274</v>
      </c>
      <c r="S93" s="208">
        <v>0.32696897374701672</v>
      </c>
      <c r="T93" s="517"/>
      <c r="U93" s="534">
        <v>838</v>
      </c>
    </row>
    <row r="94" spans="1:21" ht="22.2" customHeight="1">
      <c r="A94" s="516" t="s">
        <v>265</v>
      </c>
      <c r="B94" s="517"/>
      <c r="C94" s="521">
        <v>775</v>
      </c>
      <c r="D94" s="519">
        <v>-446</v>
      </c>
      <c r="E94" s="520">
        <v>-0.57550000000000001</v>
      </c>
      <c r="F94" s="517"/>
      <c r="G94" s="521">
        <v>78</v>
      </c>
      <c r="H94" s="519"/>
      <c r="I94" s="519">
        <v>153</v>
      </c>
      <c r="J94" s="519"/>
      <c r="K94" s="209">
        <v>231</v>
      </c>
      <c r="L94" s="208">
        <v>0.7021276595744681</v>
      </c>
      <c r="M94" s="517"/>
      <c r="N94" s="521">
        <v>38</v>
      </c>
      <c r="O94" s="519"/>
      <c r="P94" s="519">
        <v>60</v>
      </c>
      <c r="Q94" s="519"/>
      <c r="R94" s="209">
        <v>98</v>
      </c>
      <c r="S94" s="208">
        <v>0.2978723404255319</v>
      </c>
      <c r="T94" s="517"/>
      <c r="U94" s="534">
        <v>329</v>
      </c>
    </row>
    <row r="95" spans="1:21" ht="22.2" customHeight="1">
      <c r="A95" s="516" t="s">
        <v>266</v>
      </c>
      <c r="B95" s="517"/>
      <c r="C95" s="521">
        <v>206</v>
      </c>
      <c r="D95" s="519">
        <v>-148</v>
      </c>
      <c r="E95" s="520">
        <v>-0.71840000000000004</v>
      </c>
      <c r="F95" s="517"/>
      <c r="G95" s="521"/>
      <c r="H95" s="519">
        <v>10</v>
      </c>
      <c r="I95" s="519"/>
      <c r="J95" s="519">
        <v>15</v>
      </c>
      <c r="K95" s="209">
        <v>25</v>
      </c>
      <c r="L95" s="208">
        <v>0.43103448275862072</v>
      </c>
      <c r="M95" s="517"/>
      <c r="N95" s="521"/>
      <c r="O95" s="519">
        <v>23</v>
      </c>
      <c r="P95" s="519"/>
      <c r="Q95" s="519">
        <v>10</v>
      </c>
      <c r="R95" s="209">
        <v>33</v>
      </c>
      <c r="S95" s="208">
        <v>0.56896551724137934</v>
      </c>
      <c r="T95" s="517"/>
      <c r="U95" s="534">
        <v>58</v>
      </c>
    </row>
    <row r="96" spans="1:21" ht="22.2" customHeight="1">
      <c r="A96" s="511"/>
      <c r="B96" s="512"/>
      <c r="C96" s="513"/>
      <c r="D96" s="514"/>
      <c r="E96" s="515"/>
      <c r="F96" s="512"/>
      <c r="G96" s="513"/>
      <c r="H96" s="514"/>
      <c r="I96" s="514"/>
      <c r="J96" s="514"/>
      <c r="K96" s="527"/>
      <c r="L96" s="528"/>
      <c r="M96" s="512"/>
      <c r="N96" s="513"/>
      <c r="O96" s="514"/>
      <c r="P96" s="514"/>
      <c r="Q96" s="514"/>
      <c r="R96" s="527"/>
      <c r="S96" s="528"/>
      <c r="T96" s="512"/>
      <c r="U96" s="533"/>
    </row>
    <row r="97" spans="1:21" ht="22.2" customHeight="1">
      <c r="A97" s="197" t="s">
        <v>103</v>
      </c>
      <c r="B97" s="195"/>
      <c r="C97" s="198">
        <v>2295</v>
      </c>
      <c r="D97" s="202">
        <v>1537</v>
      </c>
      <c r="E97" s="200">
        <v>0.66969999999999996</v>
      </c>
      <c r="F97" s="195"/>
      <c r="G97" s="198">
        <v>1370</v>
      </c>
      <c r="H97" s="199">
        <v>113</v>
      </c>
      <c r="I97" s="202">
        <v>2178</v>
      </c>
      <c r="J97" s="199">
        <v>124</v>
      </c>
      <c r="K97" s="202">
        <v>3785</v>
      </c>
      <c r="L97" s="200">
        <v>0.98773486430062629</v>
      </c>
      <c r="M97" s="195"/>
      <c r="N97" s="201">
        <v>11</v>
      </c>
      <c r="O97" s="199"/>
      <c r="P97" s="199">
        <v>35</v>
      </c>
      <c r="Q97" s="199">
        <v>1</v>
      </c>
      <c r="R97" s="199">
        <v>47</v>
      </c>
      <c r="S97" s="200">
        <v>1.2265135699373694E-2</v>
      </c>
      <c r="T97" s="195"/>
      <c r="U97" s="203">
        <v>3832</v>
      </c>
    </row>
    <row r="98" spans="1:21" ht="22.2" customHeight="1">
      <c r="A98" s="511"/>
      <c r="B98" s="512"/>
      <c r="C98" s="513"/>
      <c r="D98" s="514"/>
      <c r="E98" s="515"/>
      <c r="F98" s="512"/>
      <c r="G98" s="513"/>
      <c r="H98" s="514"/>
      <c r="I98" s="514"/>
      <c r="J98" s="514"/>
      <c r="K98" s="527"/>
      <c r="L98" s="528"/>
      <c r="M98" s="512"/>
      <c r="N98" s="513"/>
      <c r="O98" s="514"/>
      <c r="P98" s="514"/>
      <c r="Q98" s="514"/>
      <c r="R98" s="527"/>
      <c r="S98" s="528"/>
      <c r="T98" s="512"/>
      <c r="U98" s="533"/>
    </row>
    <row r="99" spans="1:21" ht="22.2" customHeight="1">
      <c r="A99" s="516" t="s">
        <v>280</v>
      </c>
      <c r="B99" s="517"/>
      <c r="C99" s="521">
        <v>178</v>
      </c>
      <c r="D99" s="519">
        <v>-20</v>
      </c>
      <c r="E99" s="520">
        <v>-0.1124</v>
      </c>
      <c r="F99" s="517"/>
      <c r="G99" s="521">
        <v>20</v>
      </c>
      <c r="H99" s="519"/>
      <c r="I99" s="519">
        <v>136</v>
      </c>
      <c r="J99" s="519"/>
      <c r="K99" s="209">
        <v>156</v>
      </c>
      <c r="L99" s="208">
        <v>0.98734177215189878</v>
      </c>
      <c r="M99" s="517"/>
      <c r="N99" s="521">
        <v>1</v>
      </c>
      <c r="O99" s="519"/>
      <c r="P99" s="519">
        <v>1</v>
      </c>
      <c r="Q99" s="519"/>
      <c r="R99" s="209">
        <v>2</v>
      </c>
      <c r="S99" s="208">
        <v>1.2658227848101267E-2</v>
      </c>
      <c r="T99" s="517"/>
      <c r="U99" s="534">
        <v>158</v>
      </c>
    </row>
    <row r="100" spans="1:21" ht="22.2" customHeight="1">
      <c r="A100" s="516" t="s">
        <v>281</v>
      </c>
      <c r="B100" s="517"/>
      <c r="C100" s="518">
        <v>2007</v>
      </c>
      <c r="D100" s="522">
        <v>1573</v>
      </c>
      <c r="E100" s="520">
        <v>0.78380000000000005</v>
      </c>
      <c r="F100" s="517"/>
      <c r="G100" s="518">
        <v>1327</v>
      </c>
      <c r="H100" s="519">
        <v>113</v>
      </c>
      <c r="I100" s="522">
        <v>1971</v>
      </c>
      <c r="J100" s="519">
        <v>124</v>
      </c>
      <c r="K100" s="207">
        <v>3535</v>
      </c>
      <c r="L100" s="208">
        <v>0.98743016759776536</v>
      </c>
      <c r="M100" s="517"/>
      <c r="N100" s="521">
        <v>10</v>
      </c>
      <c r="O100" s="519"/>
      <c r="P100" s="519">
        <v>34</v>
      </c>
      <c r="Q100" s="519">
        <v>1</v>
      </c>
      <c r="R100" s="209">
        <v>45</v>
      </c>
      <c r="S100" s="208">
        <v>1.2569832402234637E-2</v>
      </c>
      <c r="T100" s="517"/>
      <c r="U100" s="210">
        <v>3580</v>
      </c>
    </row>
    <row r="101" spans="1:21" ht="22.2" customHeight="1">
      <c r="A101" s="516" t="s">
        <v>282</v>
      </c>
      <c r="B101" s="517"/>
      <c r="C101" s="521">
        <v>110</v>
      </c>
      <c r="D101" s="519">
        <v>-16</v>
      </c>
      <c r="E101" s="520">
        <v>-0.14549999999999999</v>
      </c>
      <c r="F101" s="517"/>
      <c r="G101" s="521">
        <v>23</v>
      </c>
      <c r="H101" s="519"/>
      <c r="I101" s="519">
        <v>71</v>
      </c>
      <c r="J101" s="519"/>
      <c r="K101" s="209">
        <v>94</v>
      </c>
      <c r="L101" s="208">
        <v>1</v>
      </c>
      <c r="M101" s="517"/>
      <c r="N101" s="521"/>
      <c r="O101" s="519"/>
      <c r="P101" s="519"/>
      <c r="Q101" s="519"/>
      <c r="R101" s="209">
        <v>0</v>
      </c>
      <c r="S101" s="208">
        <v>0</v>
      </c>
      <c r="T101" s="517"/>
      <c r="U101" s="534">
        <v>94</v>
      </c>
    </row>
    <row r="102" spans="1:21" ht="22.2" customHeight="1">
      <c r="A102" s="523"/>
      <c r="B102" s="517"/>
      <c r="C102" s="524"/>
      <c r="D102" s="524"/>
      <c r="E102" s="520"/>
      <c r="F102" s="517"/>
      <c r="G102" s="524"/>
      <c r="H102" s="524"/>
      <c r="I102" s="524"/>
      <c r="J102" s="524"/>
      <c r="K102" s="529"/>
      <c r="L102" s="208"/>
      <c r="M102" s="517"/>
      <c r="N102" s="524"/>
      <c r="O102" s="524"/>
      <c r="P102" s="524"/>
      <c r="Q102" s="524"/>
      <c r="R102" s="529"/>
      <c r="S102" s="208"/>
      <c r="T102" s="517"/>
      <c r="U102" s="529"/>
    </row>
    <row r="103" spans="1:21" ht="22.2" customHeight="1">
      <c r="A103" s="197" t="s">
        <v>108</v>
      </c>
      <c r="B103" s="195"/>
      <c r="C103" s="198">
        <v>14327</v>
      </c>
      <c r="D103" s="202">
        <v>19719</v>
      </c>
      <c r="E103" s="200">
        <v>1.3764000000000001</v>
      </c>
      <c r="F103" s="195"/>
      <c r="G103" s="198">
        <v>10057</v>
      </c>
      <c r="H103" s="199">
        <v>818</v>
      </c>
      <c r="I103" s="202">
        <v>20699</v>
      </c>
      <c r="J103" s="202">
        <v>1147</v>
      </c>
      <c r="K103" s="202">
        <v>32721</v>
      </c>
      <c r="L103" s="200">
        <v>0.96108206544087404</v>
      </c>
      <c r="M103" s="195"/>
      <c r="N103" s="201">
        <v>708</v>
      </c>
      <c r="O103" s="199">
        <v>104</v>
      </c>
      <c r="P103" s="199">
        <v>462</v>
      </c>
      <c r="Q103" s="199">
        <v>51</v>
      </c>
      <c r="R103" s="202">
        <v>1325</v>
      </c>
      <c r="S103" s="200">
        <v>3.8917934559125886E-2</v>
      </c>
      <c r="T103" s="195"/>
      <c r="U103" s="203">
        <v>34046</v>
      </c>
    </row>
    <row r="104" spans="1:21" ht="22.2" customHeight="1">
      <c r="A104" s="511"/>
      <c r="B104" s="512"/>
      <c r="C104" s="513"/>
      <c r="D104" s="514"/>
      <c r="E104" s="515"/>
      <c r="F104" s="512"/>
      <c r="G104" s="513"/>
      <c r="H104" s="514"/>
      <c r="I104" s="514"/>
      <c r="J104" s="514"/>
      <c r="K104" s="527"/>
      <c r="L104" s="528"/>
      <c r="M104" s="512"/>
      <c r="N104" s="513"/>
      <c r="O104" s="514"/>
      <c r="P104" s="514"/>
      <c r="Q104" s="514"/>
      <c r="R104" s="527"/>
      <c r="S104" s="528"/>
      <c r="T104" s="512"/>
      <c r="U104" s="533"/>
    </row>
    <row r="105" spans="1:21" ht="22.2" customHeight="1">
      <c r="A105" s="516" t="s">
        <v>330</v>
      </c>
      <c r="B105" s="517"/>
      <c r="C105" s="518">
        <v>1834</v>
      </c>
      <c r="D105" s="522">
        <v>3722</v>
      </c>
      <c r="E105" s="520">
        <v>2.0293999999999999</v>
      </c>
      <c r="F105" s="517"/>
      <c r="G105" s="518">
        <v>1800</v>
      </c>
      <c r="H105" s="519">
        <v>124</v>
      </c>
      <c r="I105" s="522">
        <v>2856</v>
      </c>
      <c r="J105" s="519">
        <v>165</v>
      </c>
      <c r="K105" s="207">
        <v>4945</v>
      </c>
      <c r="L105" s="208">
        <v>0.89002879769618426</v>
      </c>
      <c r="M105" s="517"/>
      <c r="N105" s="521">
        <v>414</v>
      </c>
      <c r="O105" s="519">
        <v>56</v>
      </c>
      <c r="P105" s="519">
        <v>135</v>
      </c>
      <c r="Q105" s="519">
        <v>6</v>
      </c>
      <c r="R105" s="209">
        <v>611</v>
      </c>
      <c r="S105" s="208">
        <v>0.10997120230381568</v>
      </c>
      <c r="T105" s="517"/>
      <c r="U105" s="210">
        <v>5556</v>
      </c>
    </row>
    <row r="106" spans="1:21" ht="22.2" customHeight="1">
      <c r="A106" s="516" t="s">
        <v>331</v>
      </c>
      <c r="B106" s="517"/>
      <c r="C106" s="518">
        <v>1773</v>
      </c>
      <c r="D106" s="522">
        <v>4031</v>
      </c>
      <c r="E106" s="520">
        <v>2.2734999999999999</v>
      </c>
      <c r="F106" s="517"/>
      <c r="G106" s="518">
        <v>2000</v>
      </c>
      <c r="H106" s="519">
        <v>206</v>
      </c>
      <c r="I106" s="522">
        <v>3410</v>
      </c>
      <c r="J106" s="519">
        <v>141</v>
      </c>
      <c r="K106" s="207">
        <v>5757</v>
      </c>
      <c r="L106" s="208">
        <v>0.99190213645761549</v>
      </c>
      <c r="M106" s="517"/>
      <c r="N106" s="521">
        <v>16</v>
      </c>
      <c r="O106" s="519">
        <v>2</v>
      </c>
      <c r="P106" s="519">
        <v>28</v>
      </c>
      <c r="Q106" s="519">
        <v>1</v>
      </c>
      <c r="R106" s="209">
        <v>47</v>
      </c>
      <c r="S106" s="208">
        <v>8.0978635423845629E-3</v>
      </c>
      <c r="T106" s="517"/>
      <c r="U106" s="210">
        <v>5804</v>
      </c>
    </row>
    <row r="107" spans="1:21" ht="22.2" customHeight="1">
      <c r="A107" s="516" t="s">
        <v>332</v>
      </c>
      <c r="B107" s="517"/>
      <c r="C107" s="518">
        <v>1069</v>
      </c>
      <c r="D107" s="522">
        <v>4369</v>
      </c>
      <c r="E107" s="520">
        <v>4.0869999999999997</v>
      </c>
      <c r="F107" s="517"/>
      <c r="G107" s="518">
        <v>1582</v>
      </c>
      <c r="H107" s="519">
        <v>181</v>
      </c>
      <c r="I107" s="522">
        <v>3431</v>
      </c>
      <c r="J107" s="519">
        <v>162</v>
      </c>
      <c r="K107" s="207">
        <v>5356</v>
      </c>
      <c r="L107" s="208">
        <v>0.9849209268113277</v>
      </c>
      <c r="M107" s="517"/>
      <c r="N107" s="521">
        <v>25</v>
      </c>
      <c r="O107" s="519">
        <v>11</v>
      </c>
      <c r="P107" s="519">
        <v>39</v>
      </c>
      <c r="Q107" s="519">
        <v>7</v>
      </c>
      <c r="R107" s="209">
        <v>82</v>
      </c>
      <c r="S107" s="208">
        <v>1.5079073188672305E-2</v>
      </c>
      <c r="T107" s="517"/>
      <c r="U107" s="210">
        <v>5438</v>
      </c>
    </row>
    <row r="108" spans="1:21" ht="22.2" customHeight="1">
      <c r="A108" s="516" t="s">
        <v>333</v>
      </c>
      <c r="B108" s="517"/>
      <c r="C108" s="518">
        <v>2197</v>
      </c>
      <c r="D108" s="522">
        <v>2259</v>
      </c>
      <c r="E108" s="520">
        <v>1.0282</v>
      </c>
      <c r="F108" s="517"/>
      <c r="G108" s="518">
        <v>1080</v>
      </c>
      <c r="H108" s="519">
        <v>157</v>
      </c>
      <c r="I108" s="522">
        <v>2582</v>
      </c>
      <c r="J108" s="519">
        <v>219</v>
      </c>
      <c r="K108" s="207">
        <v>4038</v>
      </c>
      <c r="L108" s="208">
        <v>0.90619389587073618</v>
      </c>
      <c r="M108" s="517"/>
      <c r="N108" s="521">
        <v>188</v>
      </c>
      <c r="O108" s="519">
        <v>34</v>
      </c>
      <c r="P108" s="519">
        <v>172</v>
      </c>
      <c r="Q108" s="519">
        <v>24</v>
      </c>
      <c r="R108" s="209">
        <v>418</v>
      </c>
      <c r="S108" s="208">
        <v>9.3806104129263906E-2</v>
      </c>
      <c r="T108" s="517"/>
      <c r="U108" s="210">
        <v>4456</v>
      </c>
    </row>
    <row r="109" spans="1:21" ht="22.2" customHeight="1">
      <c r="A109" s="516" t="s">
        <v>334</v>
      </c>
      <c r="B109" s="517"/>
      <c r="C109" s="521">
        <v>557</v>
      </c>
      <c r="D109" s="522">
        <v>3027</v>
      </c>
      <c r="E109" s="520">
        <v>5.4344999999999999</v>
      </c>
      <c r="F109" s="517"/>
      <c r="G109" s="521">
        <v>812</v>
      </c>
      <c r="H109" s="519">
        <v>70</v>
      </c>
      <c r="I109" s="522">
        <v>2517</v>
      </c>
      <c r="J109" s="519">
        <v>147</v>
      </c>
      <c r="K109" s="207">
        <v>3546</v>
      </c>
      <c r="L109" s="208">
        <v>0.9893973214285714</v>
      </c>
      <c r="M109" s="517"/>
      <c r="N109" s="521">
        <v>14</v>
      </c>
      <c r="O109" s="519">
        <v>1</v>
      </c>
      <c r="P109" s="519">
        <v>18</v>
      </c>
      <c r="Q109" s="519">
        <v>5</v>
      </c>
      <c r="R109" s="209">
        <v>38</v>
      </c>
      <c r="S109" s="208">
        <v>1.0602678571428572E-2</v>
      </c>
      <c r="T109" s="517"/>
      <c r="U109" s="210">
        <v>3584</v>
      </c>
    </row>
    <row r="110" spans="1:21" ht="22.2" customHeight="1">
      <c r="A110" s="516" t="s">
        <v>335</v>
      </c>
      <c r="B110" s="517"/>
      <c r="C110" s="521">
        <v>623</v>
      </c>
      <c r="D110" s="519">
        <v>545</v>
      </c>
      <c r="E110" s="520">
        <v>0.87480000000000002</v>
      </c>
      <c r="F110" s="517"/>
      <c r="G110" s="521">
        <v>474</v>
      </c>
      <c r="H110" s="519">
        <v>48</v>
      </c>
      <c r="I110" s="519">
        <v>631</v>
      </c>
      <c r="J110" s="519">
        <v>5</v>
      </c>
      <c r="K110" s="207">
        <v>1158</v>
      </c>
      <c r="L110" s="208">
        <v>0.99143835616438347</v>
      </c>
      <c r="M110" s="517"/>
      <c r="N110" s="521">
        <v>2</v>
      </c>
      <c r="O110" s="519"/>
      <c r="P110" s="519">
        <v>8</v>
      </c>
      <c r="Q110" s="519"/>
      <c r="R110" s="209">
        <v>10</v>
      </c>
      <c r="S110" s="208">
        <v>8.5616438356164379E-3</v>
      </c>
      <c r="T110" s="517"/>
      <c r="U110" s="210">
        <v>1168</v>
      </c>
    </row>
    <row r="111" spans="1:21" ht="22.2" customHeight="1">
      <c r="A111" s="516" t="s">
        <v>336</v>
      </c>
      <c r="B111" s="517"/>
      <c r="C111" s="521">
        <v>490</v>
      </c>
      <c r="D111" s="519">
        <v>554</v>
      </c>
      <c r="E111" s="520">
        <v>1.1306</v>
      </c>
      <c r="F111" s="517"/>
      <c r="G111" s="521">
        <v>979</v>
      </c>
      <c r="H111" s="519"/>
      <c r="I111" s="519">
        <v>65</v>
      </c>
      <c r="J111" s="519"/>
      <c r="K111" s="207">
        <v>1044</v>
      </c>
      <c r="L111" s="208">
        <v>1</v>
      </c>
      <c r="M111" s="517"/>
      <c r="N111" s="521"/>
      <c r="O111" s="519"/>
      <c r="P111" s="519"/>
      <c r="Q111" s="519"/>
      <c r="R111" s="209">
        <v>0</v>
      </c>
      <c r="S111" s="208">
        <v>0</v>
      </c>
      <c r="T111" s="517"/>
      <c r="U111" s="210">
        <v>1044</v>
      </c>
    </row>
    <row r="112" spans="1:21" ht="22.2" customHeight="1">
      <c r="A112" s="516" t="s">
        <v>337</v>
      </c>
      <c r="B112" s="517"/>
      <c r="C112" s="521">
        <v>952</v>
      </c>
      <c r="D112" s="519">
        <v>21</v>
      </c>
      <c r="E112" s="520">
        <v>2.2100000000000002E-2</v>
      </c>
      <c r="F112" s="517"/>
      <c r="G112" s="521">
        <v>153</v>
      </c>
      <c r="H112" s="519"/>
      <c r="I112" s="519">
        <v>770</v>
      </c>
      <c r="J112" s="519"/>
      <c r="K112" s="209">
        <v>923</v>
      </c>
      <c r="L112" s="208">
        <v>0.94861253854059613</v>
      </c>
      <c r="M112" s="517"/>
      <c r="N112" s="521">
        <v>23</v>
      </c>
      <c r="O112" s="519"/>
      <c r="P112" s="519">
        <v>27</v>
      </c>
      <c r="Q112" s="519"/>
      <c r="R112" s="209">
        <v>50</v>
      </c>
      <c r="S112" s="208">
        <v>5.1387461459403906E-2</v>
      </c>
      <c r="T112" s="517"/>
      <c r="U112" s="534">
        <v>973</v>
      </c>
    </row>
    <row r="113" spans="1:21" ht="22.2" customHeight="1">
      <c r="A113" s="516" t="s">
        <v>338</v>
      </c>
      <c r="B113" s="517"/>
      <c r="C113" s="521">
        <v>120</v>
      </c>
      <c r="D113" s="519">
        <v>390</v>
      </c>
      <c r="E113" s="520">
        <v>3.25</v>
      </c>
      <c r="F113" s="517"/>
      <c r="G113" s="521">
        <v>133</v>
      </c>
      <c r="H113" s="519"/>
      <c r="I113" s="519">
        <v>373</v>
      </c>
      <c r="J113" s="519"/>
      <c r="K113" s="209">
        <v>506</v>
      </c>
      <c r="L113" s="208">
        <v>0.99215686274509807</v>
      </c>
      <c r="M113" s="517"/>
      <c r="N113" s="521">
        <v>1</v>
      </c>
      <c r="O113" s="519"/>
      <c r="P113" s="519">
        <v>3</v>
      </c>
      <c r="Q113" s="519"/>
      <c r="R113" s="209">
        <v>4</v>
      </c>
      <c r="S113" s="208">
        <v>7.8431372549019607E-3</v>
      </c>
      <c r="T113" s="517"/>
      <c r="U113" s="534">
        <v>510</v>
      </c>
    </row>
    <row r="114" spans="1:21" ht="22.2" customHeight="1">
      <c r="A114" s="516" t="s">
        <v>339</v>
      </c>
      <c r="B114" s="517"/>
      <c r="C114" s="521">
        <v>193</v>
      </c>
      <c r="D114" s="519">
        <v>236</v>
      </c>
      <c r="E114" s="520">
        <v>1.2228000000000001</v>
      </c>
      <c r="F114" s="517"/>
      <c r="G114" s="521"/>
      <c r="H114" s="519"/>
      <c r="I114" s="519">
        <v>429</v>
      </c>
      <c r="J114" s="519"/>
      <c r="K114" s="209">
        <v>429</v>
      </c>
      <c r="L114" s="208">
        <v>1</v>
      </c>
      <c r="M114" s="517"/>
      <c r="N114" s="521"/>
      <c r="O114" s="519"/>
      <c r="P114" s="519"/>
      <c r="Q114" s="519"/>
      <c r="R114" s="209">
        <v>0</v>
      </c>
      <c r="S114" s="208">
        <v>0</v>
      </c>
      <c r="T114" s="517"/>
      <c r="U114" s="534">
        <v>429</v>
      </c>
    </row>
    <row r="115" spans="1:21" ht="22.2" customHeight="1">
      <c r="A115" s="516" t="s">
        <v>340</v>
      </c>
      <c r="B115" s="517"/>
      <c r="C115" s="521">
        <v>260</v>
      </c>
      <c r="D115" s="519">
        <v>153</v>
      </c>
      <c r="E115" s="520">
        <v>0.58850000000000002</v>
      </c>
      <c r="F115" s="517"/>
      <c r="G115" s="521">
        <v>142</v>
      </c>
      <c r="H115" s="519"/>
      <c r="I115" s="519">
        <v>260</v>
      </c>
      <c r="J115" s="519"/>
      <c r="K115" s="209">
        <v>402</v>
      </c>
      <c r="L115" s="208">
        <v>0.9733656174334141</v>
      </c>
      <c r="M115" s="517"/>
      <c r="N115" s="521">
        <v>7</v>
      </c>
      <c r="O115" s="519"/>
      <c r="P115" s="519">
        <v>4</v>
      </c>
      <c r="Q115" s="519"/>
      <c r="R115" s="209">
        <v>11</v>
      </c>
      <c r="S115" s="208">
        <v>2.6634382566585953E-2</v>
      </c>
      <c r="T115" s="517"/>
      <c r="U115" s="534">
        <v>413</v>
      </c>
    </row>
    <row r="116" spans="1:21" ht="22.2" customHeight="1">
      <c r="A116" s="516" t="s">
        <v>341</v>
      </c>
      <c r="B116" s="517"/>
      <c r="C116" s="521">
        <v>86</v>
      </c>
      <c r="D116" s="519">
        <v>230</v>
      </c>
      <c r="E116" s="520">
        <v>2.6743999999999999</v>
      </c>
      <c r="F116" s="517"/>
      <c r="G116" s="521">
        <v>97</v>
      </c>
      <c r="H116" s="519"/>
      <c r="I116" s="519">
        <v>212</v>
      </c>
      <c r="J116" s="519"/>
      <c r="K116" s="209">
        <v>309</v>
      </c>
      <c r="L116" s="208">
        <v>0.97784810126582267</v>
      </c>
      <c r="M116" s="517"/>
      <c r="N116" s="521">
        <v>5</v>
      </c>
      <c r="O116" s="519"/>
      <c r="P116" s="519">
        <v>2</v>
      </c>
      <c r="Q116" s="519"/>
      <c r="R116" s="209">
        <v>7</v>
      </c>
      <c r="S116" s="208">
        <v>2.2151898734177212E-2</v>
      </c>
      <c r="T116" s="517"/>
      <c r="U116" s="534">
        <v>316</v>
      </c>
    </row>
    <row r="117" spans="1:21" ht="22.2" customHeight="1">
      <c r="A117" s="516" t="s">
        <v>342</v>
      </c>
      <c r="B117" s="517"/>
      <c r="C117" s="518">
        <v>1296</v>
      </c>
      <c r="D117" s="519">
        <v>-177</v>
      </c>
      <c r="E117" s="520">
        <v>-0.1366</v>
      </c>
      <c r="F117" s="517"/>
      <c r="G117" s="521">
        <v>203</v>
      </c>
      <c r="H117" s="519"/>
      <c r="I117" s="519">
        <v>900</v>
      </c>
      <c r="J117" s="519"/>
      <c r="K117" s="207">
        <v>1103</v>
      </c>
      <c r="L117" s="208">
        <v>0.98570151921358362</v>
      </c>
      <c r="M117" s="517"/>
      <c r="N117" s="521">
        <v>5</v>
      </c>
      <c r="O117" s="519"/>
      <c r="P117" s="519">
        <v>11</v>
      </c>
      <c r="Q117" s="519"/>
      <c r="R117" s="209">
        <v>16</v>
      </c>
      <c r="S117" s="208">
        <v>1.4298480786416443E-2</v>
      </c>
      <c r="T117" s="517"/>
      <c r="U117" s="210">
        <v>1119</v>
      </c>
    </row>
    <row r="118" spans="1:21" ht="22.2" customHeight="1">
      <c r="A118" s="516" t="s">
        <v>343</v>
      </c>
      <c r="B118" s="517"/>
      <c r="C118" s="521">
        <v>164</v>
      </c>
      <c r="D118" s="519">
        <v>240</v>
      </c>
      <c r="E118" s="520">
        <v>1.4634</v>
      </c>
      <c r="F118" s="517"/>
      <c r="G118" s="521">
        <v>117</v>
      </c>
      <c r="H118" s="519"/>
      <c r="I118" s="519">
        <v>284</v>
      </c>
      <c r="J118" s="519"/>
      <c r="K118" s="209">
        <v>401</v>
      </c>
      <c r="L118" s="208">
        <v>0.99257425742574257</v>
      </c>
      <c r="M118" s="517"/>
      <c r="N118" s="521"/>
      <c r="O118" s="519"/>
      <c r="P118" s="519">
        <v>3</v>
      </c>
      <c r="Q118" s="519"/>
      <c r="R118" s="209">
        <v>3</v>
      </c>
      <c r="S118" s="208">
        <v>7.4257425742574254E-3</v>
      </c>
      <c r="T118" s="517"/>
      <c r="U118" s="534">
        <v>404</v>
      </c>
    </row>
    <row r="119" spans="1:21" ht="22.2" customHeight="1">
      <c r="A119" s="516" t="s">
        <v>344</v>
      </c>
      <c r="B119" s="517"/>
      <c r="C119" s="521">
        <v>141</v>
      </c>
      <c r="D119" s="519">
        <v>-141</v>
      </c>
      <c r="E119" s="520">
        <v>-1</v>
      </c>
      <c r="F119" s="517"/>
      <c r="G119" s="521"/>
      <c r="H119" s="519"/>
      <c r="I119" s="519"/>
      <c r="J119" s="519"/>
      <c r="K119" s="209">
        <v>0</v>
      </c>
      <c r="L119" s="208" t="s">
        <v>492</v>
      </c>
      <c r="M119" s="517"/>
      <c r="N119" s="521"/>
      <c r="O119" s="519"/>
      <c r="P119" s="519"/>
      <c r="Q119" s="519"/>
      <c r="R119" s="209">
        <v>0</v>
      </c>
      <c r="S119" s="208" t="s">
        <v>492</v>
      </c>
      <c r="T119" s="517"/>
      <c r="U119" s="534">
        <v>0</v>
      </c>
    </row>
    <row r="120" spans="1:21" ht="22.2" customHeight="1">
      <c r="A120" s="516" t="s">
        <v>345</v>
      </c>
      <c r="B120" s="517"/>
      <c r="C120" s="521">
        <v>108</v>
      </c>
      <c r="D120" s="519">
        <v>-108</v>
      </c>
      <c r="E120" s="520">
        <v>-1</v>
      </c>
      <c r="F120" s="517"/>
      <c r="G120" s="521"/>
      <c r="H120" s="519"/>
      <c r="I120" s="519"/>
      <c r="J120" s="519"/>
      <c r="K120" s="209">
        <v>0</v>
      </c>
      <c r="L120" s="208" t="s">
        <v>492</v>
      </c>
      <c r="M120" s="517"/>
      <c r="N120" s="521"/>
      <c r="O120" s="519"/>
      <c r="P120" s="519"/>
      <c r="Q120" s="519"/>
      <c r="R120" s="209">
        <v>0</v>
      </c>
      <c r="S120" s="208" t="s">
        <v>492</v>
      </c>
      <c r="T120" s="517"/>
      <c r="U120" s="534">
        <v>0</v>
      </c>
    </row>
    <row r="121" spans="1:21" ht="22.2" customHeight="1">
      <c r="A121" s="516" t="s">
        <v>346</v>
      </c>
      <c r="B121" s="517"/>
      <c r="C121" s="521">
        <v>184</v>
      </c>
      <c r="D121" s="519">
        <v>-33</v>
      </c>
      <c r="E121" s="520">
        <v>-0.17929999999999999</v>
      </c>
      <c r="F121" s="517"/>
      <c r="G121" s="521">
        <v>15</v>
      </c>
      <c r="H121" s="519"/>
      <c r="I121" s="519">
        <v>136</v>
      </c>
      <c r="J121" s="519"/>
      <c r="K121" s="209">
        <v>151</v>
      </c>
      <c r="L121" s="208">
        <v>1</v>
      </c>
      <c r="M121" s="517"/>
      <c r="N121" s="521"/>
      <c r="O121" s="519"/>
      <c r="P121" s="519"/>
      <c r="Q121" s="519"/>
      <c r="R121" s="209">
        <v>0</v>
      </c>
      <c r="S121" s="208">
        <v>0</v>
      </c>
      <c r="T121" s="517"/>
      <c r="U121" s="534">
        <v>151</v>
      </c>
    </row>
    <row r="122" spans="1:21" ht="22.2" customHeight="1">
      <c r="A122" s="516" t="s">
        <v>347</v>
      </c>
      <c r="B122" s="517"/>
      <c r="C122" s="521">
        <v>90</v>
      </c>
      <c r="D122" s="519">
        <v>257</v>
      </c>
      <c r="E122" s="520">
        <v>2.8555999999999999</v>
      </c>
      <c r="F122" s="517"/>
      <c r="G122" s="521">
        <v>114</v>
      </c>
      <c r="H122" s="519"/>
      <c r="I122" s="519">
        <v>227</v>
      </c>
      <c r="J122" s="519"/>
      <c r="K122" s="209">
        <v>341</v>
      </c>
      <c r="L122" s="208">
        <v>0.98270893371757917</v>
      </c>
      <c r="M122" s="517"/>
      <c r="N122" s="521">
        <v>3</v>
      </c>
      <c r="O122" s="519"/>
      <c r="P122" s="519">
        <v>3</v>
      </c>
      <c r="Q122" s="519"/>
      <c r="R122" s="209">
        <v>6</v>
      </c>
      <c r="S122" s="208">
        <v>1.7291066282420747E-2</v>
      </c>
      <c r="T122" s="517"/>
      <c r="U122" s="534">
        <v>347</v>
      </c>
    </row>
    <row r="123" spans="1:21" ht="22.2" customHeight="1">
      <c r="A123" s="516" t="s">
        <v>348</v>
      </c>
      <c r="B123" s="517"/>
      <c r="C123" s="521">
        <v>57</v>
      </c>
      <c r="D123" s="519">
        <v>351</v>
      </c>
      <c r="E123" s="520">
        <v>6.1578999999999997</v>
      </c>
      <c r="F123" s="517"/>
      <c r="G123" s="521">
        <v>137</v>
      </c>
      <c r="H123" s="519"/>
      <c r="I123" s="519">
        <v>269</v>
      </c>
      <c r="J123" s="519"/>
      <c r="K123" s="209">
        <v>406</v>
      </c>
      <c r="L123" s="208">
        <v>0.99509803921568629</v>
      </c>
      <c r="M123" s="517"/>
      <c r="N123" s="521">
        <v>1</v>
      </c>
      <c r="O123" s="519"/>
      <c r="P123" s="519">
        <v>1</v>
      </c>
      <c r="Q123" s="519"/>
      <c r="R123" s="209">
        <v>2</v>
      </c>
      <c r="S123" s="208">
        <v>4.9019607843137254E-3</v>
      </c>
      <c r="T123" s="517"/>
      <c r="U123" s="534">
        <v>408</v>
      </c>
    </row>
    <row r="124" spans="1:21" ht="22.2" customHeight="1">
      <c r="A124" s="516" t="s">
        <v>349</v>
      </c>
      <c r="B124" s="517"/>
      <c r="C124" s="521">
        <v>326</v>
      </c>
      <c r="D124" s="519">
        <v>-90</v>
      </c>
      <c r="E124" s="520">
        <v>-0.27610000000000001</v>
      </c>
      <c r="F124" s="517"/>
      <c r="G124" s="521"/>
      <c r="H124" s="519"/>
      <c r="I124" s="519">
        <v>233</v>
      </c>
      <c r="J124" s="519"/>
      <c r="K124" s="209">
        <v>233</v>
      </c>
      <c r="L124" s="208">
        <v>0.98728813559322037</v>
      </c>
      <c r="M124" s="517"/>
      <c r="N124" s="521"/>
      <c r="O124" s="519"/>
      <c r="P124" s="519">
        <v>3</v>
      </c>
      <c r="Q124" s="519"/>
      <c r="R124" s="209">
        <v>3</v>
      </c>
      <c r="S124" s="208">
        <v>1.271186440677966E-2</v>
      </c>
      <c r="T124" s="517"/>
      <c r="U124" s="534">
        <v>236</v>
      </c>
    </row>
    <row r="125" spans="1:21" ht="22.2" customHeight="1">
      <c r="A125" s="516" t="s">
        <v>350</v>
      </c>
      <c r="B125" s="517"/>
      <c r="C125" s="521">
        <v>326</v>
      </c>
      <c r="D125" s="519">
        <v>-169</v>
      </c>
      <c r="E125" s="520">
        <v>-0.51839999999999997</v>
      </c>
      <c r="F125" s="517"/>
      <c r="G125" s="521">
        <v>29</v>
      </c>
      <c r="H125" s="519"/>
      <c r="I125" s="519">
        <v>125</v>
      </c>
      <c r="J125" s="519"/>
      <c r="K125" s="209">
        <v>154</v>
      </c>
      <c r="L125" s="208">
        <v>0.98089171974522282</v>
      </c>
      <c r="M125" s="517"/>
      <c r="N125" s="521">
        <v>3</v>
      </c>
      <c r="O125" s="519"/>
      <c r="P125" s="519"/>
      <c r="Q125" s="519"/>
      <c r="R125" s="209">
        <v>3</v>
      </c>
      <c r="S125" s="208">
        <v>1.9108280254777069E-2</v>
      </c>
      <c r="T125" s="517"/>
      <c r="U125" s="534">
        <v>157</v>
      </c>
    </row>
    <row r="126" spans="1:21" ht="22.2" customHeight="1">
      <c r="A126" s="516" t="s">
        <v>351</v>
      </c>
      <c r="B126" s="517"/>
      <c r="C126" s="521">
        <v>413</v>
      </c>
      <c r="D126" s="519">
        <v>-65</v>
      </c>
      <c r="E126" s="520">
        <v>-0.15740000000000001</v>
      </c>
      <c r="F126" s="517"/>
      <c r="G126" s="521"/>
      <c r="H126" s="519">
        <v>32</v>
      </c>
      <c r="I126" s="519"/>
      <c r="J126" s="519">
        <v>308</v>
      </c>
      <c r="K126" s="209">
        <v>340</v>
      </c>
      <c r="L126" s="208">
        <v>0.97701149425287359</v>
      </c>
      <c r="M126" s="517"/>
      <c r="N126" s="521"/>
      <c r="O126" s="519"/>
      <c r="P126" s="519"/>
      <c r="Q126" s="519">
        <v>8</v>
      </c>
      <c r="R126" s="209">
        <v>8</v>
      </c>
      <c r="S126" s="208">
        <v>2.2988505747126436E-2</v>
      </c>
      <c r="T126" s="517"/>
      <c r="U126" s="534">
        <v>348</v>
      </c>
    </row>
    <row r="127" spans="1:21" ht="22.2" customHeight="1">
      <c r="A127" s="516" t="s">
        <v>352</v>
      </c>
      <c r="B127" s="517"/>
      <c r="C127" s="518">
        <v>1068</v>
      </c>
      <c r="D127" s="519">
        <v>117</v>
      </c>
      <c r="E127" s="520">
        <v>0.1096</v>
      </c>
      <c r="F127" s="517"/>
      <c r="G127" s="521">
        <v>190</v>
      </c>
      <c r="H127" s="519"/>
      <c r="I127" s="519">
        <v>989</v>
      </c>
      <c r="J127" s="519"/>
      <c r="K127" s="207">
        <v>1179</v>
      </c>
      <c r="L127" s="208">
        <v>0.99493670886075947</v>
      </c>
      <c r="M127" s="517"/>
      <c r="N127" s="521">
        <v>1</v>
      </c>
      <c r="O127" s="519"/>
      <c r="P127" s="519">
        <v>5</v>
      </c>
      <c r="Q127" s="519"/>
      <c r="R127" s="209">
        <v>6</v>
      </c>
      <c r="S127" s="208">
        <v>5.0632911392405064E-3</v>
      </c>
      <c r="T127" s="517"/>
      <c r="U127" s="210">
        <v>1185</v>
      </c>
    </row>
    <row r="128" spans="1:21" ht="22.2" customHeight="1">
      <c r="A128" s="511"/>
      <c r="B128" s="512"/>
      <c r="C128" s="513"/>
      <c r="D128" s="514"/>
      <c r="E128" s="515"/>
      <c r="F128" s="512"/>
      <c r="G128" s="513"/>
      <c r="H128" s="514"/>
      <c r="I128" s="514"/>
      <c r="J128" s="514"/>
      <c r="K128" s="527"/>
      <c r="L128" s="528"/>
      <c r="M128" s="512"/>
      <c r="N128" s="513"/>
      <c r="O128" s="514"/>
      <c r="P128" s="514"/>
      <c r="Q128" s="514"/>
      <c r="R128" s="527"/>
      <c r="S128" s="528"/>
      <c r="T128" s="512"/>
      <c r="U128" s="533"/>
    </row>
    <row r="129" spans="1:21" ht="22.2" customHeight="1">
      <c r="A129" s="197" t="s">
        <v>104</v>
      </c>
      <c r="B129" s="195"/>
      <c r="C129" s="198">
        <v>6043</v>
      </c>
      <c r="D129" s="202">
        <v>1200</v>
      </c>
      <c r="E129" s="200">
        <v>0.1986</v>
      </c>
      <c r="F129" s="195"/>
      <c r="G129" s="198">
        <v>2292</v>
      </c>
      <c r="H129" s="199">
        <v>144</v>
      </c>
      <c r="I129" s="202">
        <v>4313</v>
      </c>
      <c r="J129" s="199">
        <v>144</v>
      </c>
      <c r="K129" s="202">
        <v>6893</v>
      </c>
      <c r="L129" s="200">
        <v>0.95167748170647526</v>
      </c>
      <c r="M129" s="195"/>
      <c r="N129" s="201">
        <v>157</v>
      </c>
      <c r="O129" s="199">
        <v>32</v>
      </c>
      <c r="P129" s="199">
        <v>148</v>
      </c>
      <c r="Q129" s="199">
        <v>13</v>
      </c>
      <c r="R129" s="199">
        <v>350</v>
      </c>
      <c r="S129" s="200">
        <v>4.8322518293524783E-2</v>
      </c>
      <c r="T129" s="195"/>
      <c r="U129" s="203">
        <v>7243</v>
      </c>
    </row>
    <row r="130" spans="1:21" ht="22.2" customHeight="1">
      <c r="A130" s="511"/>
      <c r="B130" s="512"/>
      <c r="C130" s="513"/>
      <c r="D130" s="514"/>
      <c r="E130" s="515"/>
      <c r="F130" s="512"/>
      <c r="G130" s="513"/>
      <c r="H130" s="514"/>
      <c r="I130" s="514"/>
      <c r="J130" s="514"/>
      <c r="K130" s="527"/>
      <c r="L130" s="528"/>
      <c r="M130" s="512"/>
      <c r="N130" s="513"/>
      <c r="O130" s="514"/>
      <c r="P130" s="514"/>
      <c r="Q130" s="514"/>
      <c r="R130" s="527"/>
      <c r="S130" s="528"/>
      <c r="T130" s="512"/>
      <c r="U130" s="533"/>
    </row>
    <row r="131" spans="1:21" ht="22.2" customHeight="1">
      <c r="A131" s="516" t="s">
        <v>283</v>
      </c>
      <c r="B131" s="517"/>
      <c r="C131" s="518">
        <v>1825</v>
      </c>
      <c r="D131" s="519">
        <v>340</v>
      </c>
      <c r="E131" s="520">
        <v>0.18629999999999999</v>
      </c>
      <c r="F131" s="517"/>
      <c r="G131" s="521">
        <v>640</v>
      </c>
      <c r="H131" s="519">
        <v>37</v>
      </c>
      <c r="I131" s="522">
        <v>1376</v>
      </c>
      <c r="J131" s="519">
        <v>32</v>
      </c>
      <c r="K131" s="207">
        <v>2085</v>
      </c>
      <c r="L131" s="208">
        <v>0.96304849884526567</v>
      </c>
      <c r="M131" s="517"/>
      <c r="N131" s="521">
        <v>28</v>
      </c>
      <c r="O131" s="519">
        <v>5</v>
      </c>
      <c r="P131" s="519">
        <v>46</v>
      </c>
      <c r="Q131" s="519">
        <v>1</v>
      </c>
      <c r="R131" s="209">
        <v>80</v>
      </c>
      <c r="S131" s="208">
        <v>3.695150115473441E-2</v>
      </c>
      <c r="T131" s="517"/>
      <c r="U131" s="210">
        <v>2165</v>
      </c>
    </row>
    <row r="132" spans="1:21" ht="22.2" customHeight="1">
      <c r="A132" s="516" t="s">
        <v>284</v>
      </c>
      <c r="B132" s="517"/>
      <c r="C132" s="518">
        <v>1488</v>
      </c>
      <c r="D132" s="519">
        <v>-9</v>
      </c>
      <c r="E132" s="520">
        <v>-6.0000000000000001E-3</v>
      </c>
      <c r="F132" s="517"/>
      <c r="G132" s="521">
        <v>220</v>
      </c>
      <c r="H132" s="519"/>
      <c r="I132" s="522">
        <v>1214</v>
      </c>
      <c r="J132" s="519"/>
      <c r="K132" s="207">
        <v>1434</v>
      </c>
      <c r="L132" s="208">
        <v>0.96957403651115615</v>
      </c>
      <c r="M132" s="517"/>
      <c r="N132" s="521">
        <v>16</v>
      </c>
      <c r="O132" s="519"/>
      <c r="P132" s="519">
        <v>29</v>
      </c>
      <c r="Q132" s="519"/>
      <c r="R132" s="209">
        <v>45</v>
      </c>
      <c r="S132" s="208">
        <v>3.0425963488843813E-2</v>
      </c>
      <c r="T132" s="517"/>
      <c r="U132" s="210">
        <v>1479</v>
      </c>
    </row>
    <row r="133" spans="1:21" ht="22.2" customHeight="1">
      <c r="A133" s="516" t="s">
        <v>285</v>
      </c>
      <c r="B133" s="517"/>
      <c r="C133" s="521">
        <v>611</v>
      </c>
      <c r="D133" s="519">
        <v>67</v>
      </c>
      <c r="E133" s="520">
        <v>0.10970000000000001</v>
      </c>
      <c r="F133" s="517"/>
      <c r="G133" s="521">
        <v>128</v>
      </c>
      <c r="H133" s="519">
        <v>16</v>
      </c>
      <c r="I133" s="519">
        <v>416</v>
      </c>
      <c r="J133" s="519">
        <v>36</v>
      </c>
      <c r="K133" s="209">
        <v>596</v>
      </c>
      <c r="L133" s="208">
        <v>0.87905604719764019</v>
      </c>
      <c r="M133" s="517"/>
      <c r="N133" s="521">
        <v>34</v>
      </c>
      <c r="O133" s="519">
        <v>21</v>
      </c>
      <c r="P133" s="519">
        <v>22</v>
      </c>
      <c r="Q133" s="519">
        <v>5</v>
      </c>
      <c r="R133" s="209">
        <v>82</v>
      </c>
      <c r="S133" s="208">
        <v>0.12094395280235988</v>
      </c>
      <c r="T133" s="517"/>
      <c r="U133" s="534">
        <v>678</v>
      </c>
    </row>
    <row r="134" spans="1:21" ht="22.2" customHeight="1">
      <c r="A134" s="516" t="s">
        <v>286</v>
      </c>
      <c r="B134" s="517"/>
      <c r="C134" s="521">
        <v>406</v>
      </c>
      <c r="D134" s="519">
        <v>365</v>
      </c>
      <c r="E134" s="520">
        <v>0.89900000000000002</v>
      </c>
      <c r="F134" s="517"/>
      <c r="G134" s="521">
        <v>686</v>
      </c>
      <c r="H134" s="519"/>
      <c r="I134" s="519">
        <v>44</v>
      </c>
      <c r="J134" s="519"/>
      <c r="K134" s="209">
        <v>730</v>
      </c>
      <c r="L134" s="208">
        <v>0.94682230869001305</v>
      </c>
      <c r="M134" s="517"/>
      <c r="N134" s="521">
        <v>41</v>
      </c>
      <c r="O134" s="519"/>
      <c r="P134" s="519"/>
      <c r="Q134" s="519"/>
      <c r="R134" s="209">
        <v>41</v>
      </c>
      <c r="S134" s="208">
        <v>5.3177691309987028E-2</v>
      </c>
      <c r="T134" s="517"/>
      <c r="U134" s="534">
        <v>771</v>
      </c>
    </row>
    <row r="135" spans="1:21" ht="22.2" customHeight="1">
      <c r="A135" s="516" t="s">
        <v>287</v>
      </c>
      <c r="B135" s="517"/>
      <c r="C135" s="521">
        <v>289</v>
      </c>
      <c r="D135" s="519">
        <v>66</v>
      </c>
      <c r="E135" s="520">
        <v>0.22839999999999999</v>
      </c>
      <c r="F135" s="517"/>
      <c r="G135" s="521">
        <v>87</v>
      </c>
      <c r="H135" s="519"/>
      <c r="I135" s="519">
        <v>251</v>
      </c>
      <c r="J135" s="519"/>
      <c r="K135" s="209">
        <v>338</v>
      </c>
      <c r="L135" s="208">
        <v>0.95211267605633809</v>
      </c>
      <c r="M135" s="517"/>
      <c r="N135" s="521">
        <v>9</v>
      </c>
      <c r="O135" s="519"/>
      <c r="P135" s="519">
        <v>8</v>
      </c>
      <c r="Q135" s="519"/>
      <c r="R135" s="209">
        <v>17</v>
      </c>
      <c r="S135" s="208">
        <v>4.788732394366197E-2</v>
      </c>
      <c r="T135" s="517"/>
      <c r="U135" s="534">
        <v>355</v>
      </c>
    </row>
    <row r="136" spans="1:21" ht="22.2" customHeight="1">
      <c r="A136" s="516" t="s">
        <v>288</v>
      </c>
      <c r="B136" s="517"/>
      <c r="C136" s="521">
        <v>305</v>
      </c>
      <c r="D136" s="519">
        <v>153</v>
      </c>
      <c r="E136" s="520">
        <v>0.50160000000000005</v>
      </c>
      <c r="F136" s="517"/>
      <c r="G136" s="521">
        <v>248</v>
      </c>
      <c r="H136" s="519"/>
      <c r="I136" s="519">
        <v>190</v>
      </c>
      <c r="J136" s="519"/>
      <c r="K136" s="209">
        <v>438</v>
      </c>
      <c r="L136" s="208">
        <v>0.95633187772925765</v>
      </c>
      <c r="M136" s="517"/>
      <c r="N136" s="521">
        <v>9</v>
      </c>
      <c r="O136" s="519"/>
      <c r="P136" s="519">
        <v>11</v>
      </c>
      <c r="Q136" s="519"/>
      <c r="R136" s="209">
        <v>20</v>
      </c>
      <c r="S136" s="208">
        <v>4.3668122270742363E-2</v>
      </c>
      <c r="T136" s="517"/>
      <c r="U136" s="534">
        <v>458</v>
      </c>
    </row>
    <row r="137" spans="1:21" ht="22.2" customHeight="1">
      <c r="A137" s="516" t="s">
        <v>289</v>
      </c>
      <c r="B137" s="517"/>
      <c r="C137" s="521">
        <v>291</v>
      </c>
      <c r="D137" s="519">
        <v>108</v>
      </c>
      <c r="E137" s="520">
        <v>0.37109999999999999</v>
      </c>
      <c r="F137" s="517"/>
      <c r="G137" s="521">
        <v>144</v>
      </c>
      <c r="H137" s="519"/>
      <c r="I137" s="519">
        <v>236</v>
      </c>
      <c r="J137" s="519"/>
      <c r="K137" s="209">
        <v>380</v>
      </c>
      <c r="L137" s="208">
        <v>0.95238095238095244</v>
      </c>
      <c r="M137" s="517"/>
      <c r="N137" s="521">
        <v>11</v>
      </c>
      <c r="O137" s="519"/>
      <c r="P137" s="519">
        <v>8</v>
      </c>
      <c r="Q137" s="519"/>
      <c r="R137" s="209">
        <v>19</v>
      </c>
      <c r="S137" s="208">
        <v>4.7619047619047616E-2</v>
      </c>
      <c r="T137" s="517"/>
      <c r="U137" s="534">
        <v>399</v>
      </c>
    </row>
    <row r="138" spans="1:21" ht="22.2" customHeight="1">
      <c r="A138" s="516" t="s">
        <v>290</v>
      </c>
      <c r="B138" s="517"/>
      <c r="C138" s="521">
        <v>286</v>
      </c>
      <c r="D138" s="519">
        <v>49</v>
      </c>
      <c r="E138" s="520">
        <v>0.17130000000000001</v>
      </c>
      <c r="F138" s="517"/>
      <c r="G138" s="521">
        <v>49</v>
      </c>
      <c r="H138" s="519"/>
      <c r="I138" s="519">
        <v>270</v>
      </c>
      <c r="J138" s="519"/>
      <c r="K138" s="209">
        <v>319</v>
      </c>
      <c r="L138" s="208">
        <v>0.9522388059701492</v>
      </c>
      <c r="M138" s="517"/>
      <c r="N138" s="521">
        <v>4</v>
      </c>
      <c r="O138" s="519"/>
      <c r="P138" s="519">
        <v>12</v>
      </c>
      <c r="Q138" s="519"/>
      <c r="R138" s="209">
        <v>16</v>
      </c>
      <c r="S138" s="208">
        <v>4.776119402985074E-2</v>
      </c>
      <c r="T138" s="517"/>
      <c r="U138" s="534">
        <v>335</v>
      </c>
    </row>
    <row r="139" spans="1:21" ht="22.2" customHeight="1">
      <c r="A139" s="516" t="s">
        <v>291</v>
      </c>
      <c r="B139" s="517"/>
      <c r="C139" s="521">
        <v>215</v>
      </c>
      <c r="D139" s="519">
        <v>40</v>
      </c>
      <c r="E139" s="520">
        <v>0.186</v>
      </c>
      <c r="F139" s="517"/>
      <c r="G139" s="521">
        <v>54</v>
      </c>
      <c r="H139" s="519"/>
      <c r="I139" s="519">
        <v>192</v>
      </c>
      <c r="J139" s="519"/>
      <c r="K139" s="209">
        <v>246</v>
      </c>
      <c r="L139" s="208">
        <v>0.96470588235294119</v>
      </c>
      <c r="M139" s="517"/>
      <c r="N139" s="521">
        <v>4</v>
      </c>
      <c r="O139" s="519"/>
      <c r="P139" s="519">
        <v>5</v>
      </c>
      <c r="Q139" s="519"/>
      <c r="R139" s="209">
        <v>9</v>
      </c>
      <c r="S139" s="208">
        <v>3.5294117647058823E-2</v>
      </c>
      <c r="T139" s="517"/>
      <c r="U139" s="534">
        <v>255</v>
      </c>
    </row>
    <row r="140" spans="1:21" ht="22.2" customHeight="1">
      <c r="A140" s="516" t="s">
        <v>292</v>
      </c>
      <c r="B140" s="517"/>
      <c r="C140" s="521">
        <v>142</v>
      </c>
      <c r="D140" s="519">
        <v>26</v>
      </c>
      <c r="E140" s="520">
        <v>0.18310000000000001</v>
      </c>
      <c r="F140" s="517"/>
      <c r="G140" s="521">
        <v>36</v>
      </c>
      <c r="H140" s="519"/>
      <c r="I140" s="519">
        <v>124</v>
      </c>
      <c r="J140" s="519"/>
      <c r="K140" s="209">
        <v>160</v>
      </c>
      <c r="L140" s="208">
        <v>0.95238095238095244</v>
      </c>
      <c r="M140" s="517"/>
      <c r="N140" s="521">
        <v>1</v>
      </c>
      <c r="O140" s="519"/>
      <c r="P140" s="519">
        <v>7</v>
      </c>
      <c r="Q140" s="519"/>
      <c r="R140" s="209">
        <v>8</v>
      </c>
      <c r="S140" s="208">
        <v>4.7619047619047616E-2</v>
      </c>
      <c r="T140" s="517"/>
      <c r="U140" s="534">
        <v>168</v>
      </c>
    </row>
    <row r="141" spans="1:21" ht="22.2" customHeight="1">
      <c r="A141" s="516" t="s">
        <v>293</v>
      </c>
      <c r="B141" s="517"/>
      <c r="C141" s="521">
        <v>185</v>
      </c>
      <c r="D141" s="519">
        <v>-5</v>
      </c>
      <c r="E141" s="520">
        <v>-2.7E-2</v>
      </c>
      <c r="F141" s="517"/>
      <c r="G141" s="521"/>
      <c r="H141" s="519">
        <v>91</v>
      </c>
      <c r="I141" s="519"/>
      <c r="J141" s="519">
        <v>76</v>
      </c>
      <c r="K141" s="209">
        <v>167</v>
      </c>
      <c r="L141" s="208">
        <v>0.9277777777777777</v>
      </c>
      <c r="M141" s="517"/>
      <c r="N141" s="521"/>
      <c r="O141" s="519">
        <v>6</v>
      </c>
      <c r="P141" s="519"/>
      <c r="Q141" s="519">
        <v>7</v>
      </c>
      <c r="R141" s="209">
        <v>13</v>
      </c>
      <c r="S141" s="208">
        <v>7.2222222222222229E-2</v>
      </c>
      <c r="T141" s="517"/>
      <c r="U141" s="534">
        <v>180</v>
      </c>
    </row>
    <row r="142" spans="1:21" ht="22.2" customHeight="1">
      <c r="A142" s="511"/>
      <c r="B142" s="512"/>
      <c r="C142" s="513"/>
      <c r="D142" s="514"/>
      <c r="E142" s="515"/>
      <c r="F142" s="512"/>
      <c r="G142" s="513"/>
      <c r="H142" s="514"/>
      <c r="I142" s="514"/>
      <c r="J142" s="514"/>
      <c r="K142" s="527"/>
      <c r="L142" s="528"/>
      <c r="M142" s="512"/>
      <c r="N142" s="513"/>
      <c r="O142" s="514"/>
      <c r="P142" s="514"/>
      <c r="Q142" s="514"/>
      <c r="R142" s="527"/>
      <c r="S142" s="528"/>
      <c r="T142" s="512"/>
      <c r="U142" s="533"/>
    </row>
    <row r="143" spans="1:21" ht="22.2" customHeight="1">
      <c r="A143" s="197" t="s">
        <v>105</v>
      </c>
      <c r="B143" s="195"/>
      <c r="C143" s="198">
        <v>3817</v>
      </c>
      <c r="D143" s="199">
        <v>290</v>
      </c>
      <c r="E143" s="200">
        <v>7.5999999999999998E-2</v>
      </c>
      <c r="F143" s="195"/>
      <c r="G143" s="198">
        <v>1375</v>
      </c>
      <c r="H143" s="199">
        <v>100</v>
      </c>
      <c r="I143" s="202">
        <v>1883</v>
      </c>
      <c r="J143" s="199">
        <v>67</v>
      </c>
      <c r="K143" s="202">
        <v>3425</v>
      </c>
      <c r="L143" s="200">
        <v>0.83394205015826639</v>
      </c>
      <c r="M143" s="195"/>
      <c r="N143" s="201">
        <v>129</v>
      </c>
      <c r="O143" s="199">
        <v>10</v>
      </c>
      <c r="P143" s="199">
        <v>534</v>
      </c>
      <c r="Q143" s="199">
        <v>9</v>
      </c>
      <c r="R143" s="199">
        <v>682</v>
      </c>
      <c r="S143" s="200">
        <v>0.16605794984173361</v>
      </c>
      <c r="T143" s="195"/>
      <c r="U143" s="203">
        <v>4107</v>
      </c>
    </row>
    <row r="144" spans="1:21" ht="22.2" customHeight="1">
      <c r="A144" s="511"/>
      <c r="B144" s="512"/>
      <c r="C144" s="513"/>
      <c r="D144" s="514"/>
      <c r="E144" s="515"/>
      <c r="F144" s="512"/>
      <c r="G144" s="513"/>
      <c r="H144" s="514"/>
      <c r="I144" s="514"/>
      <c r="J144" s="514"/>
      <c r="K144" s="527"/>
      <c r="L144" s="528"/>
      <c r="M144" s="512"/>
      <c r="N144" s="513"/>
      <c r="O144" s="514"/>
      <c r="P144" s="514"/>
      <c r="Q144" s="514"/>
      <c r="R144" s="527"/>
      <c r="S144" s="528"/>
      <c r="T144" s="512"/>
      <c r="U144" s="533"/>
    </row>
    <row r="145" spans="1:21" ht="22.2" customHeight="1">
      <c r="A145" s="516" t="s">
        <v>294</v>
      </c>
      <c r="B145" s="517"/>
      <c r="C145" s="518">
        <v>1659</v>
      </c>
      <c r="D145" s="519">
        <v>-32</v>
      </c>
      <c r="E145" s="520">
        <v>-1.9300000000000001E-2</v>
      </c>
      <c r="F145" s="517"/>
      <c r="G145" s="521">
        <v>524</v>
      </c>
      <c r="H145" s="519">
        <v>44</v>
      </c>
      <c r="I145" s="519">
        <v>635</v>
      </c>
      <c r="J145" s="519">
        <v>17</v>
      </c>
      <c r="K145" s="207">
        <v>1220</v>
      </c>
      <c r="L145" s="208">
        <v>0.74984634296250774</v>
      </c>
      <c r="M145" s="517"/>
      <c r="N145" s="521">
        <v>77</v>
      </c>
      <c r="O145" s="519">
        <v>6</v>
      </c>
      <c r="P145" s="519">
        <v>320</v>
      </c>
      <c r="Q145" s="519">
        <v>4</v>
      </c>
      <c r="R145" s="209">
        <v>407</v>
      </c>
      <c r="S145" s="208">
        <v>0.25015365703749232</v>
      </c>
      <c r="T145" s="517"/>
      <c r="U145" s="210">
        <v>1627</v>
      </c>
    </row>
    <row r="146" spans="1:21" ht="22.2" customHeight="1">
      <c r="A146" s="516" t="s">
        <v>295</v>
      </c>
      <c r="B146" s="517"/>
      <c r="C146" s="521">
        <v>613</v>
      </c>
      <c r="D146" s="519">
        <v>253</v>
      </c>
      <c r="E146" s="520">
        <v>0.41270000000000001</v>
      </c>
      <c r="F146" s="517"/>
      <c r="G146" s="521">
        <v>251</v>
      </c>
      <c r="H146" s="519">
        <v>20</v>
      </c>
      <c r="I146" s="519">
        <v>385</v>
      </c>
      <c r="J146" s="519">
        <v>16</v>
      </c>
      <c r="K146" s="209">
        <v>672</v>
      </c>
      <c r="L146" s="208">
        <v>0.77598152424942257</v>
      </c>
      <c r="M146" s="517"/>
      <c r="N146" s="521">
        <v>33</v>
      </c>
      <c r="O146" s="519">
        <v>1</v>
      </c>
      <c r="P146" s="519">
        <v>156</v>
      </c>
      <c r="Q146" s="519">
        <v>4</v>
      </c>
      <c r="R146" s="209">
        <v>194</v>
      </c>
      <c r="S146" s="208">
        <v>0.22401847575057737</v>
      </c>
      <c r="T146" s="517"/>
      <c r="U146" s="534">
        <v>866</v>
      </c>
    </row>
    <row r="147" spans="1:21" ht="22.2" customHeight="1">
      <c r="A147" s="516" t="s">
        <v>296</v>
      </c>
      <c r="B147" s="517"/>
      <c r="C147" s="521">
        <v>527</v>
      </c>
      <c r="D147" s="519">
        <v>-30</v>
      </c>
      <c r="E147" s="520">
        <v>-5.6899999999999999E-2</v>
      </c>
      <c r="F147" s="517"/>
      <c r="G147" s="521">
        <v>163</v>
      </c>
      <c r="H147" s="519">
        <v>16</v>
      </c>
      <c r="I147" s="519">
        <v>271</v>
      </c>
      <c r="J147" s="519">
        <v>7</v>
      </c>
      <c r="K147" s="209">
        <v>457</v>
      </c>
      <c r="L147" s="208">
        <v>0.91951710261569419</v>
      </c>
      <c r="M147" s="517"/>
      <c r="N147" s="521">
        <v>5</v>
      </c>
      <c r="O147" s="519">
        <v>3</v>
      </c>
      <c r="P147" s="519">
        <v>31</v>
      </c>
      <c r="Q147" s="519">
        <v>1</v>
      </c>
      <c r="R147" s="209">
        <v>40</v>
      </c>
      <c r="S147" s="208">
        <v>8.0482897384305835E-2</v>
      </c>
      <c r="T147" s="517"/>
      <c r="U147" s="534">
        <v>497</v>
      </c>
    </row>
    <row r="148" spans="1:21" ht="22.2" customHeight="1">
      <c r="A148" s="516" t="s">
        <v>297</v>
      </c>
      <c r="B148" s="517"/>
      <c r="C148" s="521">
        <v>179</v>
      </c>
      <c r="D148" s="519">
        <v>54</v>
      </c>
      <c r="E148" s="520">
        <v>0.30170000000000002</v>
      </c>
      <c r="F148" s="517"/>
      <c r="G148" s="521">
        <v>114</v>
      </c>
      <c r="H148" s="519">
        <v>6</v>
      </c>
      <c r="I148" s="519">
        <v>110</v>
      </c>
      <c r="J148" s="519">
        <v>3</v>
      </c>
      <c r="K148" s="209">
        <v>233</v>
      </c>
      <c r="L148" s="208">
        <v>1</v>
      </c>
      <c r="M148" s="517"/>
      <c r="N148" s="521"/>
      <c r="O148" s="519"/>
      <c r="P148" s="519"/>
      <c r="Q148" s="519"/>
      <c r="R148" s="209">
        <v>0</v>
      </c>
      <c r="S148" s="208">
        <v>0</v>
      </c>
      <c r="T148" s="517"/>
      <c r="U148" s="534">
        <v>233</v>
      </c>
    </row>
    <row r="149" spans="1:21" ht="22.2" customHeight="1">
      <c r="A149" s="516" t="s">
        <v>298</v>
      </c>
      <c r="B149" s="517"/>
      <c r="C149" s="521">
        <v>99</v>
      </c>
      <c r="D149" s="519">
        <v>50</v>
      </c>
      <c r="E149" s="520">
        <v>0.50509999999999999</v>
      </c>
      <c r="F149" s="517"/>
      <c r="G149" s="521">
        <v>94</v>
      </c>
      <c r="H149" s="519">
        <v>4</v>
      </c>
      <c r="I149" s="519">
        <v>40</v>
      </c>
      <c r="J149" s="519">
        <v>3</v>
      </c>
      <c r="K149" s="209">
        <v>141</v>
      </c>
      <c r="L149" s="208">
        <v>0.94630872483221484</v>
      </c>
      <c r="M149" s="517"/>
      <c r="N149" s="521">
        <v>4</v>
      </c>
      <c r="O149" s="519"/>
      <c r="P149" s="519">
        <v>4</v>
      </c>
      <c r="Q149" s="519"/>
      <c r="R149" s="209">
        <v>8</v>
      </c>
      <c r="S149" s="208">
        <v>5.3691275167785241E-2</v>
      </c>
      <c r="T149" s="517"/>
      <c r="U149" s="534">
        <v>149</v>
      </c>
    </row>
    <row r="150" spans="1:21" ht="22.2" customHeight="1">
      <c r="A150" s="516" t="s">
        <v>299</v>
      </c>
      <c r="B150" s="517"/>
      <c r="C150" s="521">
        <v>203</v>
      </c>
      <c r="D150" s="519">
        <v>-83</v>
      </c>
      <c r="E150" s="520">
        <v>-0.40889999999999999</v>
      </c>
      <c r="F150" s="517"/>
      <c r="G150" s="521">
        <v>35</v>
      </c>
      <c r="H150" s="519">
        <v>1</v>
      </c>
      <c r="I150" s="519">
        <v>53</v>
      </c>
      <c r="J150" s="519">
        <v>2</v>
      </c>
      <c r="K150" s="209">
        <v>91</v>
      </c>
      <c r="L150" s="208">
        <v>0.7583333333333333</v>
      </c>
      <c r="M150" s="517"/>
      <c r="N150" s="521">
        <v>8</v>
      </c>
      <c r="O150" s="519"/>
      <c r="P150" s="519">
        <v>21</v>
      </c>
      <c r="Q150" s="519"/>
      <c r="R150" s="209">
        <v>29</v>
      </c>
      <c r="S150" s="208">
        <v>0.24166666666666667</v>
      </c>
      <c r="T150" s="517"/>
      <c r="U150" s="534">
        <v>120</v>
      </c>
    </row>
    <row r="151" spans="1:21" ht="22.2" customHeight="1">
      <c r="A151" s="516" t="s">
        <v>300</v>
      </c>
      <c r="B151" s="517"/>
      <c r="C151" s="521">
        <v>92</v>
      </c>
      <c r="D151" s="519">
        <v>-14</v>
      </c>
      <c r="E151" s="520">
        <v>-0.1522</v>
      </c>
      <c r="F151" s="517"/>
      <c r="G151" s="521">
        <v>7</v>
      </c>
      <c r="H151" s="519"/>
      <c r="I151" s="519">
        <v>65</v>
      </c>
      <c r="J151" s="519">
        <v>5</v>
      </c>
      <c r="K151" s="209">
        <v>77</v>
      </c>
      <c r="L151" s="208">
        <v>0.98717948717948711</v>
      </c>
      <c r="M151" s="517"/>
      <c r="N151" s="521">
        <v>1</v>
      </c>
      <c r="O151" s="519"/>
      <c r="P151" s="519"/>
      <c r="Q151" s="519"/>
      <c r="R151" s="209">
        <v>1</v>
      </c>
      <c r="S151" s="208">
        <v>1.2820512820512822E-2</v>
      </c>
      <c r="T151" s="517"/>
      <c r="U151" s="534">
        <v>78</v>
      </c>
    </row>
    <row r="152" spans="1:21" ht="22.2" customHeight="1">
      <c r="A152" s="516" t="s">
        <v>301</v>
      </c>
      <c r="B152" s="517"/>
      <c r="C152" s="521">
        <v>112</v>
      </c>
      <c r="D152" s="519">
        <v>-44</v>
      </c>
      <c r="E152" s="520">
        <v>-0.39290000000000003</v>
      </c>
      <c r="F152" s="517"/>
      <c r="G152" s="521">
        <v>14</v>
      </c>
      <c r="H152" s="519"/>
      <c r="I152" s="519">
        <v>54</v>
      </c>
      <c r="J152" s="519"/>
      <c r="K152" s="209">
        <v>68</v>
      </c>
      <c r="L152" s="208">
        <v>1</v>
      </c>
      <c r="M152" s="517"/>
      <c r="N152" s="521"/>
      <c r="O152" s="519"/>
      <c r="P152" s="519"/>
      <c r="Q152" s="519"/>
      <c r="R152" s="209">
        <v>0</v>
      </c>
      <c r="S152" s="208">
        <v>0</v>
      </c>
      <c r="T152" s="517"/>
      <c r="U152" s="534">
        <v>68</v>
      </c>
    </row>
    <row r="153" spans="1:21" ht="22.2" customHeight="1">
      <c r="A153" s="516" t="s">
        <v>302</v>
      </c>
      <c r="B153" s="517"/>
      <c r="C153" s="521">
        <v>112</v>
      </c>
      <c r="D153" s="519">
        <v>29</v>
      </c>
      <c r="E153" s="520">
        <v>0.25890000000000002</v>
      </c>
      <c r="F153" s="517"/>
      <c r="G153" s="521">
        <v>41</v>
      </c>
      <c r="H153" s="519">
        <v>4</v>
      </c>
      <c r="I153" s="519">
        <v>88</v>
      </c>
      <c r="J153" s="519">
        <v>7</v>
      </c>
      <c r="K153" s="209">
        <v>140</v>
      </c>
      <c r="L153" s="208">
        <v>0.99290780141843971</v>
      </c>
      <c r="M153" s="517"/>
      <c r="N153" s="521"/>
      <c r="O153" s="519"/>
      <c r="P153" s="519">
        <v>1</v>
      </c>
      <c r="Q153" s="519"/>
      <c r="R153" s="209">
        <v>1</v>
      </c>
      <c r="S153" s="208">
        <v>7.0921985815602835E-3</v>
      </c>
      <c r="T153" s="517"/>
      <c r="U153" s="534">
        <v>141</v>
      </c>
    </row>
    <row r="154" spans="1:21" ht="22.2" customHeight="1">
      <c r="A154" s="516" t="s">
        <v>303</v>
      </c>
      <c r="B154" s="517"/>
      <c r="C154" s="521">
        <v>84</v>
      </c>
      <c r="D154" s="519">
        <v>-5</v>
      </c>
      <c r="E154" s="520">
        <v>-5.9499999999999997E-2</v>
      </c>
      <c r="F154" s="517"/>
      <c r="G154" s="521">
        <v>33</v>
      </c>
      <c r="H154" s="519"/>
      <c r="I154" s="519">
        <v>43</v>
      </c>
      <c r="J154" s="519">
        <v>2</v>
      </c>
      <c r="K154" s="209">
        <v>78</v>
      </c>
      <c r="L154" s="208">
        <v>0.98734177215189878</v>
      </c>
      <c r="M154" s="517"/>
      <c r="N154" s="521"/>
      <c r="O154" s="519"/>
      <c r="P154" s="519">
        <v>1</v>
      </c>
      <c r="Q154" s="519"/>
      <c r="R154" s="209">
        <v>1</v>
      </c>
      <c r="S154" s="208">
        <v>1.2658227848101267E-2</v>
      </c>
      <c r="T154" s="517"/>
      <c r="U154" s="534">
        <v>79</v>
      </c>
    </row>
    <row r="155" spans="1:21" ht="22.2" customHeight="1">
      <c r="A155" s="516" t="s">
        <v>304</v>
      </c>
      <c r="B155" s="517"/>
      <c r="C155" s="521">
        <v>74</v>
      </c>
      <c r="D155" s="519">
        <v>-12</v>
      </c>
      <c r="E155" s="520">
        <v>-0.16220000000000001</v>
      </c>
      <c r="F155" s="517"/>
      <c r="G155" s="521">
        <v>16</v>
      </c>
      <c r="H155" s="519"/>
      <c r="I155" s="519">
        <v>43</v>
      </c>
      <c r="J155" s="519">
        <v>3</v>
      </c>
      <c r="K155" s="209">
        <v>62</v>
      </c>
      <c r="L155" s="208">
        <v>1</v>
      </c>
      <c r="M155" s="517"/>
      <c r="N155" s="521"/>
      <c r="O155" s="519"/>
      <c r="P155" s="519"/>
      <c r="Q155" s="519"/>
      <c r="R155" s="209">
        <v>0</v>
      </c>
      <c r="S155" s="208">
        <v>0</v>
      </c>
      <c r="T155" s="517"/>
      <c r="U155" s="534">
        <v>62</v>
      </c>
    </row>
    <row r="156" spans="1:21" ht="22.2" customHeight="1">
      <c r="A156" s="516" t="s">
        <v>305</v>
      </c>
      <c r="B156" s="517"/>
      <c r="C156" s="521">
        <v>63</v>
      </c>
      <c r="D156" s="519">
        <v>124</v>
      </c>
      <c r="E156" s="520">
        <v>1.9682999999999999</v>
      </c>
      <c r="F156" s="517"/>
      <c r="G156" s="521">
        <v>83</v>
      </c>
      <c r="H156" s="519">
        <v>5</v>
      </c>
      <c r="I156" s="519">
        <v>96</v>
      </c>
      <c r="J156" s="519">
        <v>2</v>
      </c>
      <c r="K156" s="209">
        <v>186</v>
      </c>
      <c r="L156" s="208">
        <v>0.99465240641711228</v>
      </c>
      <c r="M156" s="517"/>
      <c r="N156" s="521">
        <v>1</v>
      </c>
      <c r="O156" s="519"/>
      <c r="P156" s="519"/>
      <c r="Q156" s="519"/>
      <c r="R156" s="209">
        <v>1</v>
      </c>
      <c r="S156" s="208">
        <v>5.3475935828877011E-3</v>
      </c>
      <c r="T156" s="517"/>
      <c r="U156" s="534">
        <v>187</v>
      </c>
    </row>
    <row r="157" spans="1:21" ht="22.2" customHeight="1">
      <c r="A157" s="511"/>
      <c r="B157" s="512"/>
      <c r="C157" s="513"/>
      <c r="D157" s="514"/>
      <c r="E157" s="515"/>
      <c r="F157" s="512"/>
      <c r="G157" s="513"/>
      <c r="H157" s="514"/>
      <c r="I157" s="514"/>
      <c r="J157" s="514"/>
      <c r="K157" s="527"/>
      <c r="L157" s="528"/>
      <c r="M157" s="512"/>
      <c r="N157" s="513"/>
      <c r="O157" s="514"/>
      <c r="P157" s="514"/>
      <c r="Q157" s="514"/>
      <c r="R157" s="527"/>
      <c r="S157" s="528"/>
      <c r="T157" s="512"/>
      <c r="U157" s="533"/>
    </row>
    <row r="158" spans="1:21" ht="22.2" customHeight="1">
      <c r="A158" s="535" t="s">
        <v>106</v>
      </c>
      <c r="B158" s="195"/>
      <c r="C158" s="536">
        <v>3478</v>
      </c>
      <c r="D158" s="536">
        <v>1246</v>
      </c>
      <c r="E158" s="200">
        <v>0.35830000000000001</v>
      </c>
      <c r="F158" s="195"/>
      <c r="G158" s="536">
        <v>1387</v>
      </c>
      <c r="H158" s="537">
        <v>120</v>
      </c>
      <c r="I158" s="536">
        <v>2744</v>
      </c>
      <c r="J158" s="537">
        <v>195</v>
      </c>
      <c r="K158" s="536">
        <v>4446</v>
      </c>
      <c r="L158" s="200">
        <v>0.94115156646909393</v>
      </c>
      <c r="M158" s="195"/>
      <c r="N158" s="537">
        <v>84</v>
      </c>
      <c r="O158" s="537">
        <v>12</v>
      </c>
      <c r="P158" s="537">
        <v>173</v>
      </c>
      <c r="Q158" s="537">
        <v>9</v>
      </c>
      <c r="R158" s="537">
        <v>278</v>
      </c>
      <c r="S158" s="200">
        <v>5.8848433530906012E-2</v>
      </c>
      <c r="T158" s="195"/>
      <c r="U158" s="536">
        <v>4724</v>
      </c>
    </row>
    <row r="159" spans="1:21" ht="22.2" customHeight="1">
      <c r="A159" s="538"/>
      <c r="B159" s="125"/>
      <c r="C159" s="538"/>
      <c r="D159" s="538"/>
      <c r="E159" s="538"/>
      <c r="F159" s="125"/>
      <c r="G159" s="538"/>
      <c r="H159" s="538"/>
      <c r="I159" s="538"/>
      <c r="J159" s="538"/>
      <c r="K159" s="538"/>
      <c r="L159" s="539"/>
      <c r="M159" s="125"/>
      <c r="N159" s="538"/>
      <c r="O159" s="538"/>
      <c r="P159" s="538"/>
      <c r="Q159" s="538"/>
      <c r="R159" s="538"/>
      <c r="S159" s="539"/>
      <c r="T159" s="125"/>
      <c r="U159" s="538"/>
    </row>
    <row r="160" spans="1:21" ht="22.2" customHeight="1">
      <c r="A160" s="516" t="s">
        <v>306</v>
      </c>
      <c r="B160" s="517"/>
      <c r="C160" s="521">
        <v>1670</v>
      </c>
      <c r="D160" s="519">
        <v>349</v>
      </c>
      <c r="E160" s="520">
        <v>0.20899999999999999</v>
      </c>
      <c r="F160" s="517"/>
      <c r="G160" s="521">
        <v>573</v>
      </c>
      <c r="H160" s="519">
        <v>56</v>
      </c>
      <c r="I160" s="519">
        <v>1081</v>
      </c>
      <c r="J160" s="519">
        <v>87</v>
      </c>
      <c r="K160" s="209">
        <v>1797</v>
      </c>
      <c r="L160" s="208">
        <v>0.89004457652303115</v>
      </c>
      <c r="M160" s="517"/>
      <c r="N160" s="521">
        <v>65</v>
      </c>
      <c r="O160" s="519">
        <v>7</v>
      </c>
      <c r="P160" s="519">
        <v>143</v>
      </c>
      <c r="Q160" s="519">
        <v>7</v>
      </c>
      <c r="R160" s="209">
        <v>222</v>
      </c>
      <c r="S160" s="208">
        <v>0.10995542347696879</v>
      </c>
      <c r="T160" s="517"/>
      <c r="U160" s="534">
        <v>2019</v>
      </c>
    </row>
    <row r="161" spans="1:21" ht="22.2" customHeight="1">
      <c r="A161" s="516" t="s">
        <v>307</v>
      </c>
      <c r="B161" s="517"/>
      <c r="C161" s="521">
        <v>414</v>
      </c>
      <c r="D161" s="519">
        <v>250</v>
      </c>
      <c r="E161" s="520">
        <v>0.60389999999999999</v>
      </c>
      <c r="F161" s="517"/>
      <c r="G161" s="521">
        <v>194</v>
      </c>
      <c r="H161" s="519">
        <v>20</v>
      </c>
      <c r="I161" s="519">
        <v>384</v>
      </c>
      <c r="J161" s="519">
        <v>43</v>
      </c>
      <c r="K161" s="209">
        <v>641</v>
      </c>
      <c r="L161" s="208">
        <v>0.96536144578313254</v>
      </c>
      <c r="M161" s="517"/>
      <c r="N161" s="521">
        <v>7</v>
      </c>
      <c r="O161" s="519"/>
      <c r="P161" s="519">
        <v>16</v>
      </c>
      <c r="Q161" s="519"/>
      <c r="R161" s="209">
        <v>23</v>
      </c>
      <c r="S161" s="208">
        <v>3.463855421686747E-2</v>
      </c>
      <c r="T161" s="517"/>
      <c r="U161" s="534">
        <v>664</v>
      </c>
    </row>
    <row r="162" spans="1:21" ht="22.2" customHeight="1">
      <c r="A162" s="516" t="s">
        <v>308</v>
      </c>
      <c r="B162" s="517"/>
      <c r="C162" s="521">
        <v>354</v>
      </c>
      <c r="D162" s="519">
        <v>224</v>
      </c>
      <c r="E162" s="520">
        <v>0.63280000000000003</v>
      </c>
      <c r="F162" s="517"/>
      <c r="G162" s="521">
        <v>149</v>
      </c>
      <c r="H162" s="519">
        <v>17</v>
      </c>
      <c r="I162" s="519">
        <v>378</v>
      </c>
      <c r="J162" s="519">
        <v>16</v>
      </c>
      <c r="K162" s="209">
        <v>560</v>
      </c>
      <c r="L162" s="208">
        <v>0.96885813148788924</v>
      </c>
      <c r="M162" s="517"/>
      <c r="N162" s="521">
        <v>8</v>
      </c>
      <c r="O162" s="519">
        <v>4</v>
      </c>
      <c r="P162" s="519">
        <v>6</v>
      </c>
      <c r="Q162" s="519"/>
      <c r="R162" s="209">
        <v>18</v>
      </c>
      <c r="S162" s="208">
        <v>3.1141868512110728E-2</v>
      </c>
      <c r="T162" s="517"/>
      <c r="U162" s="534">
        <v>578</v>
      </c>
    </row>
    <row r="163" spans="1:21" ht="22.2" customHeight="1">
      <c r="A163" s="516" t="s">
        <v>309</v>
      </c>
      <c r="B163" s="517"/>
      <c r="C163" s="521">
        <v>272</v>
      </c>
      <c r="D163" s="519">
        <v>1</v>
      </c>
      <c r="E163" s="520">
        <v>3.7000000000000002E-3</v>
      </c>
      <c r="F163" s="517"/>
      <c r="G163" s="521">
        <v>46</v>
      </c>
      <c r="H163" s="519">
        <v>2</v>
      </c>
      <c r="I163" s="519">
        <v>214</v>
      </c>
      <c r="J163" s="519">
        <v>11</v>
      </c>
      <c r="K163" s="209">
        <v>273</v>
      </c>
      <c r="L163" s="208">
        <v>1</v>
      </c>
      <c r="M163" s="517"/>
      <c r="N163" s="521"/>
      <c r="O163" s="519"/>
      <c r="P163" s="519"/>
      <c r="Q163" s="519"/>
      <c r="R163" s="209">
        <v>0</v>
      </c>
      <c r="S163" s="208">
        <v>0</v>
      </c>
      <c r="T163" s="517"/>
      <c r="U163" s="534">
        <v>273</v>
      </c>
    </row>
    <row r="164" spans="1:21" ht="22.2" customHeight="1">
      <c r="A164" s="516" t="s">
        <v>310</v>
      </c>
      <c r="B164" s="517"/>
      <c r="C164" s="521">
        <v>176</v>
      </c>
      <c r="D164" s="519">
        <v>-45</v>
      </c>
      <c r="E164" s="520">
        <v>-0.25569999999999998</v>
      </c>
      <c r="F164" s="517"/>
      <c r="G164" s="521">
        <v>21</v>
      </c>
      <c r="H164" s="519"/>
      <c r="I164" s="519">
        <v>103</v>
      </c>
      <c r="J164" s="519">
        <v>7</v>
      </c>
      <c r="K164" s="209">
        <v>131</v>
      </c>
      <c r="L164" s="208">
        <v>1</v>
      </c>
      <c r="M164" s="517"/>
      <c r="N164" s="521"/>
      <c r="O164" s="519"/>
      <c r="P164" s="519"/>
      <c r="Q164" s="519"/>
      <c r="R164" s="209">
        <v>0</v>
      </c>
      <c r="S164" s="208">
        <v>0</v>
      </c>
      <c r="T164" s="517"/>
      <c r="U164" s="534">
        <v>131</v>
      </c>
    </row>
    <row r="165" spans="1:21" ht="22.2" customHeight="1">
      <c r="A165" s="516" t="s">
        <v>311</v>
      </c>
      <c r="B165" s="517"/>
      <c r="C165" s="521">
        <v>166</v>
      </c>
      <c r="D165" s="519">
        <v>-8</v>
      </c>
      <c r="E165" s="520">
        <v>-4.82E-2</v>
      </c>
      <c r="F165" s="517"/>
      <c r="G165" s="521">
        <v>40</v>
      </c>
      <c r="H165" s="519">
        <v>4</v>
      </c>
      <c r="I165" s="519">
        <v>112</v>
      </c>
      <c r="J165" s="519">
        <v>2</v>
      </c>
      <c r="K165" s="209">
        <v>158</v>
      </c>
      <c r="L165" s="208">
        <v>1</v>
      </c>
      <c r="M165" s="517"/>
      <c r="N165" s="521"/>
      <c r="O165" s="519"/>
      <c r="P165" s="519"/>
      <c r="Q165" s="519"/>
      <c r="R165" s="209">
        <v>0</v>
      </c>
      <c r="S165" s="208">
        <v>0</v>
      </c>
      <c r="T165" s="517"/>
      <c r="U165" s="534">
        <v>158</v>
      </c>
    </row>
    <row r="166" spans="1:21" ht="22.2" customHeight="1">
      <c r="A166" s="516" t="s">
        <v>312</v>
      </c>
      <c r="B166" s="517"/>
      <c r="C166" s="521">
        <v>73</v>
      </c>
      <c r="D166" s="519">
        <v>143</v>
      </c>
      <c r="E166" s="520">
        <v>1.9589000000000001</v>
      </c>
      <c r="F166" s="517"/>
      <c r="G166" s="521">
        <v>70</v>
      </c>
      <c r="H166" s="519">
        <v>7</v>
      </c>
      <c r="I166" s="519">
        <v>122</v>
      </c>
      <c r="J166" s="519">
        <v>14</v>
      </c>
      <c r="K166" s="209">
        <v>213</v>
      </c>
      <c r="L166" s="208">
        <v>0.98611111111111116</v>
      </c>
      <c r="M166" s="517"/>
      <c r="N166" s="521">
        <v>1</v>
      </c>
      <c r="O166" s="519"/>
      <c r="P166" s="519">
        <v>2</v>
      </c>
      <c r="Q166" s="519"/>
      <c r="R166" s="209">
        <v>3</v>
      </c>
      <c r="S166" s="208">
        <v>1.3888888888888888E-2</v>
      </c>
      <c r="T166" s="517"/>
      <c r="U166" s="534">
        <v>216</v>
      </c>
    </row>
    <row r="167" spans="1:21" ht="22.2" customHeight="1">
      <c r="A167" s="516" t="s">
        <v>313</v>
      </c>
      <c r="B167" s="517"/>
      <c r="C167" s="521">
        <v>74</v>
      </c>
      <c r="D167" s="519">
        <v>87</v>
      </c>
      <c r="E167" s="520">
        <v>1.1757</v>
      </c>
      <c r="F167" s="517"/>
      <c r="G167" s="521">
        <v>84</v>
      </c>
      <c r="H167" s="519">
        <v>4</v>
      </c>
      <c r="I167" s="519">
        <v>72</v>
      </c>
      <c r="J167" s="519">
        <v>1</v>
      </c>
      <c r="K167" s="209">
        <v>161</v>
      </c>
      <c r="L167" s="208">
        <v>1</v>
      </c>
      <c r="M167" s="517"/>
      <c r="N167" s="521"/>
      <c r="O167" s="519"/>
      <c r="P167" s="519"/>
      <c r="Q167" s="519"/>
      <c r="R167" s="209">
        <v>0</v>
      </c>
      <c r="S167" s="208">
        <v>0</v>
      </c>
      <c r="T167" s="517"/>
      <c r="U167" s="534">
        <v>161</v>
      </c>
    </row>
    <row r="168" spans="1:21" ht="22.2" customHeight="1">
      <c r="A168" s="516" t="s">
        <v>314</v>
      </c>
      <c r="B168" s="517"/>
      <c r="C168" s="521">
        <v>136</v>
      </c>
      <c r="D168" s="519">
        <v>89</v>
      </c>
      <c r="E168" s="520">
        <v>0.65439999999999998</v>
      </c>
      <c r="F168" s="517"/>
      <c r="G168" s="521">
        <v>103</v>
      </c>
      <c r="H168" s="519">
        <v>3</v>
      </c>
      <c r="I168" s="519">
        <v>109</v>
      </c>
      <c r="J168" s="519">
        <v>6</v>
      </c>
      <c r="K168" s="209">
        <v>221</v>
      </c>
      <c r="L168" s="208">
        <v>0.98222222222222233</v>
      </c>
      <c r="M168" s="517"/>
      <c r="N168" s="521">
        <v>2</v>
      </c>
      <c r="O168" s="519">
        <v>1</v>
      </c>
      <c r="P168" s="519"/>
      <c r="Q168" s="519">
        <v>1</v>
      </c>
      <c r="R168" s="209">
        <v>4</v>
      </c>
      <c r="S168" s="208">
        <v>1.7777777777777778E-2</v>
      </c>
      <c r="T168" s="517"/>
      <c r="U168" s="534">
        <v>225</v>
      </c>
    </row>
    <row r="169" spans="1:21" ht="22.2" customHeight="1">
      <c r="A169" s="516" t="s">
        <v>315</v>
      </c>
      <c r="B169" s="517"/>
      <c r="C169" s="521">
        <v>51</v>
      </c>
      <c r="D169" s="519">
        <v>46</v>
      </c>
      <c r="E169" s="520">
        <v>0.90200000000000002</v>
      </c>
      <c r="F169" s="517"/>
      <c r="G169" s="521">
        <v>35</v>
      </c>
      <c r="H169" s="519">
        <v>4</v>
      </c>
      <c r="I169" s="519">
        <v>53</v>
      </c>
      <c r="J169" s="519">
        <v>3</v>
      </c>
      <c r="K169" s="209">
        <v>95</v>
      </c>
      <c r="L169" s="208">
        <v>0.97938144329896903</v>
      </c>
      <c r="M169" s="517"/>
      <c r="N169" s="521"/>
      <c r="O169" s="519"/>
      <c r="P169" s="519">
        <v>2</v>
      </c>
      <c r="Q169" s="519"/>
      <c r="R169" s="209">
        <v>2</v>
      </c>
      <c r="S169" s="208">
        <v>2.0618556701030924E-2</v>
      </c>
      <c r="T169" s="517"/>
      <c r="U169" s="534">
        <v>97</v>
      </c>
    </row>
    <row r="170" spans="1:21" ht="22.2" customHeight="1">
      <c r="A170" s="516" t="s">
        <v>316</v>
      </c>
      <c r="B170" s="517"/>
      <c r="C170" s="521">
        <v>47</v>
      </c>
      <c r="D170" s="519">
        <v>25</v>
      </c>
      <c r="E170" s="520">
        <v>0.53190000000000004</v>
      </c>
      <c r="F170" s="517"/>
      <c r="G170" s="521">
        <v>30</v>
      </c>
      <c r="H170" s="519">
        <v>2</v>
      </c>
      <c r="I170" s="519">
        <v>39</v>
      </c>
      <c r="J170" s="519">
        <v>1</v>
      </c>
      <c r="K170" s="209">
        <v>72</v>
      </c>
      <c r="L170" s="208">
        <v>1</v>
      </c>
      <c r="M170" s="517"/>
      <c r="N170" s="521"/>
      <c r="O170" s="519"/>
      <c r="P170" s="519"/>
      <c r="Q170" s="519"/>
      <c r="R170" s="209">
        <v>0</v>
      </c>
      <c r="S170" s="208">
        <v>0</v>
      </c>
      <c r="T170" s="517"/>
      <c r="U170" s="534">
        <v>72</v>
      </c>
    </row>
    <row r="171" spans="1:21" ht="22.2" customHeight="1">
      <c r="A171" s="516" t="s">
        <v>317</v>
      </c>
      <c r="B171" s="517"/>
      <c r="C171" s="521">
        <v>45</v>
      </c>
      <c r="D171" s="519">
        <v>85</v>
      </c>
      <c r="E171" s="520">
        <v>1.8889</v>
      </c>
      <c r="F171" s="517"/>
      <c r="G171" s="521">
        <v>42</v>
      </c>
      <c r="H171" s="519">
        <v>1</v>
      </c>
      <c r="I171" s="519">
        <v>77</v>
      </c>
      <c r="J171" s="519">
        <v>4</v>
      </c>
      <c r="K171" s="209">
        <v>124</v>
      </c>
      <c r="L171" s="208">
        <v>0.9538461538461539</v>
      </c>
      <c r="M171" s="517"/>
      <c r="N171" s="521">
        <v>1</v>
      </c>
      <c r="O171" s="519"/>
      <c r="P171" s="519">
        <v>4</v>
      </c>
      <c r="Q171" s="519">
        <v>1</v>
      </c>
      <c r="R171" s="209">
        <v>6</v>
      </c>
      <c r="S171" s="208">
        <v>4.6153846153846149E-2</v>
      </c>
      <c r="T171" s="517"/>
      <c r="U171" s="534">
        <v>130</v>
      </c>
    </row>
    <row r="172" spans="1:21" ht="22.2" customHeight="1">
      <c r="A172" s="511"/>
      <c r="B172" s="512"/>
      <c r="C172" s="513"/>
      <c r="D172" s="514"/>
      <c r="E172" s="515"/>
      <c r="F172" s="512"/>
      <c r="G172" s="513"/>
      <c r="H172" s="514"/>
      <c r="I172" s="514"/>
      <c r="J172" s="514"/>
      <c r="K172" s="527"/>
      <c r="L172" s="528"/>
      <c r="M172" s="512"/>
      <c r="N172" s="513"/>
      <c r="O172" s="514"/>
      <c r="P172" s="514"/>
      <c r="Q172" s="514"/>
      <c r="R172" s="527"/>
      <c r="S172" s="528"/>
      <c r="T172" s="512"/>
      <c r="U172" s="533"/>
    </row>
    <row r="173" spans="1:21" ht="22.2" customHeight="1">
      <c r="A173" s="197" t="s">
        <v>107</v>
      </c>
      <c r="B173" s="195"/>
      <c r="C173" s="198">
        <v>13292</v>
      </c>
      <c r="D173" s="199">
        <v>146</v>
      </c>
      <c r="E173" s="200">
        <v>1.0999999999999999E-2</v>
      </c>
      <c r="F173" s="195"/>
      <c r="G173" s="198">
        <v>6168</v>
      </c>
      <c r="H173" s="199">
        <v>384</v>
      </c>
      <c r="I173" s="202">
        <v>5114</v>
      </c>
      <c r="J173" s="199">
        <v>168</v>
      </c>
      <c r="K173" s="202">
        <v>11834</v>
      </c>
      <c r="L173" s="200">
        <v>0.88063699955350505</v>
      </c>
      <c r="M173" s="195"/>
      <c r="N173" s="201">
        <v>552</v>
      </c>
      <c r="O173" s="199">
        <v>50</v>
      </c>
      <c r="P173" s="199">
        <v>981</v>
      </c>
      <c r="Q173" s="199">
        <v>21</v>
      </c>
      <c r="R173" s="202">
        <v>1604</v>
      </c>
      <c r="S173" s="200">
        <v>0.119363000446495</v>
      </c>
      <c r="T173" s="195"/>
      <c r="U173" s="203">
        <v>13438</v>
      </c>
    </row>
    <row r="174" spans="1:21" ht="22.2" customHeight="1">
      <c r="A174" s="511"/>
      <c r="B174" s="512"/>
      <c r="C174" s="513"/>
      <c r="D174" s="514"/>
      <c r="E174" s="515"/>
      <c r="F174" s="512"/>
      <c r="G174" s="513"/>
      <c r="H174" s="514"/>
      <c r="I174" s="514"/>
      <c r="J174" s="514"/>
      <c r="K174" s="527"/>
      <c r="L174" s="528"/>
      <c r="M174" s="512"/>
      <c r="N174" s="513"/>
      <c r="O174" s="514"/>
      <c r="P174" s="514"/>
      <c r="Q174" s="514"/>
      <c r="R174" s="527"/>
      <c r="S174" s="528"/>
      <c r="T174" s="512"/>
      <c r="U174" s="533"/>
    </row>
    <row r="175" spans="1:21" ht="22.2" customHeight="1">
      <c r="A175" s="516" t="s">
        <v>318</v>
      </c>
      <c r="B175" s="517"/>
      <c r="C175" s="518">
        <v>4515</v>
      </c>
      <c r="D175" s="522">
        <v>1650</v>
      </c>
      <c r="E175" s="520">
        <v>0.3654</v>
      </c>
      <c r="F175" s="517"/>
      <c r="G175" s="518">
        <v>3261</v>
      </c>
      <c r="H175" s="519"/>
      <c r="I175" s="522">
        <v>2067</v>
      </c>
      <c r="J175" s="519"/>
      <c r="K175" s="207">
        <v>5328</v>
      </c>
      <c r="L175" s="208">
        <v>0.8642335766423358</v>
      </c>
      <c r="M175" s="517"/>
      <c r="N175" s="521">
        <v>403</v>
      </c>
      <c r="O175" s="519"/>
      <c r="P175" s="519">
        <v>434</v>
      </c>
      <c r="Q175" s="519"/>
      <c r="R175" s="209">
        <v>837</v>
      </c>
      <c r="S175" s="208">
        <v>0.13576642335766423</v>
      </c>
      <c r="T175" s="517"/>
      <c r="U175" s="210">
        <v>6165</v>
      </c>
    </row>
    <row r="176" spans="1:21" ht="22.2" customHeight="1">
      <c r="A176" s="516" t="s">
        <v>319</v>
      </c>
      <c r="B176" s="517"/>
      <c r="C176" s="521">
        <v>84</v>
      </c>
      <c r="D176" s="519">
        <v>-4</v>
      </c>
      <c r="E176" s="520">
        <v>-4.7600000000000003E-2</v>
      </c>
      <c r="F176" s="517"/>
      <c r="G176" s="521">
        <v>69</v>
      </c>
      <c r="H176" s="519">
        <v>4</v>
      </c>
      <c r="I176" s="519">
        <v>6</v>
      </c>
      <c r="J176" s="519"/>
      <c r="K176" s="209">
        <v>79</v>
      </c>
      <c r="L176" s="208">
        <v>0.98750000000000004</v>
      </c>
      <c r="M176" s="517"/>
      <c r="N176" s="521"/>
      <c r="O176" s="519"/>
      <c r="P176" s="519">
        <v>1</v>
      </c>
      <c r="Q176" s="519"/>
      <c r="R176" s="209">
        <v>1</v>
      </c>
      <c r="S176" s="208">
        <v>1.2500000000000001E-2</v>
      </c>
      <c r="T176" s="517"/>
      <c r="U176" s="534">
        <v>80</v>
      </c>
    </row>
    <row r="177" spans="1:21" ht="22.2" customHeight="1">
      <c r="A177" s="516" t="s">
        <v>320</v>
      </c>
      <c r="B177" s="517"/>
      <c r="C177" s="521">
        <v>84</v>
      </c>
      <c r="D177" s="519">
        <v>-1</v>
      </c>
      <c r="E177" s="520">
        <v>-1.1900000000000001E-2</v>
      </c>
      <c r="F177" s="517"/>
      <c r="G177" s="521">
        <v>76</v>
      </c>
      <c r="H177" s="519">
        <v>4</v>
      </c>
      <c r="I177" s="519">
        <v>1</v>
      </c>
      <c r="J177" s="519"/>
      <c r="K177" s="209">
        <v>81</v>
      </c>
      <c r="L177" s="208">
        <v>0.97590361445783136</v>
      </c>
      <c r="M177" s="517"/>
      <c r="N177" s="521">
        <v>1</v>
      </c>
      <c r="O177" s="519"/>
      <c r="P177" s="519">
        <v>1</v>
      </c>
      <c r="Q177" s="519"/>
      <c r="R177" s="209">
        <v>2</v>
      </c>
      <c r="S177" s="208">
        <v>2.4096385542168676E-2</v>
      </c>
      <c r="T177" s="517"/>
      <c r="U177" s="534">
        <v>83</v>
      </c>
    </row>
    <row r="178" spans="1:21" ht="22.2" customHeight="1">
      <c r="A178" s="516" t="s">
        <v>321</v>
      </c>
      <c r="B178" s="517"/>
      <c r="C178" s="521">
        <v>84</v>
      </c>
      <c r="D178" s="519">
        <v>-12</v>
      </c>
      <c r="E178" s="520">
        <v>-0.1429</v>
      </c>
      <c r="F178" s="517"/>
      <c r="G178" s="521">
        <v>55</v>
      </c>
      <c r="H178" s="519">
        <v>4</v>
      </c>
      <c r="I178" s="519">
        <v>11</v>
      </c>
      <c r="J178" s="519"/>
      <c r="K178" s="209">
        <v>70</v>
      </c>
      <c r="L178" s="208">
        <v>0.97222222222222232</v>
      </c>
      <c r="M178" s="517"/>
      <c r="N178" s="521">
        <v>1</v>
      </c>
      <c r="O178" s="519"/>
      <c r="P178" s="519">
        <v>1</v>
      </c>
      <c r="Q178" s="519"/>
      <c r="R178" s="209">
        <v>2</v>
      </c>
      <c r="S178" s="208">
        <v>2.7777777777777776E-2</v>
      </c>
      <c r="T178" s="517"/>
      <c r="U178" s="534">
        <v>72</v>
      </c>
    </row>
    <row r="179" spans="1:21" ht="22.2" customHeight="1">
      <c r="A179" s="516" t="s">
        <v>322</v>
      </c>
      <c r="B179" s="517"/>
      <c r="C179" s="521">
        <v>84</v>
      </c>
      <c r="D179" s="519">
        <v>-26</v>
      </c>
      <c r="E179" s="520">
        <v>-0.3095</v>
      </c>
      <c r="F179" s="517"/>
      <c r="G179" s="521">
        <v>48</v>
      </c>
      <c r="H179" s="519">
        <v>1</v>
      </c>
      <c r="I179" s="519">
        <v>9</v>
      </c>
      <c r="J179" s="519"/>
      <c r="K179" s="209">
        <v>58</v>
      </c>
      <c r="L179" s="208">
        <v>1</v>
      </c>
      <c r="M179" s="517"/>
      <c r="N179" s="521"/>
      <c r="O179" s="519"/>
      <c r="P179" s="519"/>
      <c r="Q179" s="519"/>
      <c r="R179" s="209">
        <v>0</v>
      </c>
      <c r="S179" s="208">
        <v>0</v>
      </c>
      <c r="T179" s="517"/>
      <c r="U179" s="534">
        <v>58</v>
      </c>
    </row>
    <row r="180" spans="1:21" ht="22.2" customHeight="1">
      <c r="A180" s="516" t="s">
        <v>323</v>
      </c>
      <c r="B180" s="517"/>
      <c r="C180" s="521">
        <v>84</v>
      </c>
      <c r="D180" s="519">
        <v>-55</v>
      </c>
      <c r="E180" s="520">
        <v>-0.65480000000000005</v>
      </c>
      <c r="F180" s="517"/>
      <c r="G180" s="521">
        <v>14</v>
      </c>
      <c r="H180" s="519"/>
      <c r="I180" s="519">
        <v>11</v>
      </c>
      <c r="J180" s="519"/>
      <c r="K180" s="209">
        <v>25</v>
      </c>
      <c r="L180" s="208">
        <v>0.86206896551724144</v>
      </c>
      <c r="M180" s="517"/>
      <c r="N180" s="521">
        <v>4</v>
      </c>
      <c r="O180" s="519"/>
      <c r="P180" s="519"/>
      <c r="Q180" s="519"/>
      <c r="R180" s="209">
        <v>4</v>
      </c>
      <c r="S180" s="208">
        <v>0.13793103448275862</v>
      </c>
      <c r="T180" s="517"/>
      <c r="U180" s="534">
        <v>29</v>
      </c>
    </row>
    <row r="181" spans="1:21" ht="22.2" customHeight="1">
      <c r="A181" s="516" t="s">
        <v>324</v>
      </c>
      <c r="B181" s="517"/>
      <c r="C181" s="521">
        <v>84</v>
      </c>
      <c r="D181" s="519">
        <v>-35</v>
      </c>
      <c r="E181" s="520">
        <v>-0.41670000000000001</v>
      </c>
      <c r="F181" s="517"/>
      <c r="G181" s="521">
        <v>47</v>
      </c>
      <c r="H181" s="519">
        <v>1</v>
      </c>
      <c r="I181" s="519">
        <v>1</v>
      </c>
      <c r="J181" s="519"/>
      <c r="K181" s="209">
        <v>49</v>
      </c>
      <c r="L181" s="208">
        <v>1</v>
      </c>
      <c r="M181" s="517"/>
      <c r="N181" s="521"/>
      <c r="O181" s="519"/>
      <c r="P181" s="519"/>
      <c r="Q181" s="519"/>
      <c r="R181" s="209">
        <v>0</v>
      </c>
      <c r="S181" s="208">
        <v>0</v>
      </c>
      <c r="T181" s="517"/>
      <c r="U181" s="534">
        <v>49</v>
      </c>
    </row>
    <row r="182" spans="1:21" ht="22.2" customHeight="1">
      <c r="A182" s="516" t="s">
        <v>325</v>
      </c>
      <c r="B182" s="517"/>
      <c r="C182" s="518">
        <v>4371</v>
      </c>
      <c r="D182" s="519">
        <v>-123</v>
      </c>
      <c r="E182" s="520">
        <v>-2.81E-2</v>
      </c>
      <c r="F182" s="517"/>
      <c r="G182" s="518">
        <v>1744</v>
      </c>
      <c r="H182" s="519"/>
      <c r="I182" s="522">
        <v>2103</v>
      </c>
      <c r="J182" s="519"/>
      <c r="K182" s="207">
        <v>3847</v>
      </c>
      <c r="L182" s="208">
        <v>0.90560263653483986</v>
      </c>
      <c r="M182" s="517"/>
      <c r="N182" s="521"/>
      <c r="O182" s="519"/>
      <c r="P182" s="519">
        <v>401</v>
      </c>
      <c r="Q182" s="519"/>
      <c r="R182" s="209">
        <v>401</v>
      </c>
      <c r="S182" s="208">
        <v>9.4397363465160075E-2</v>
      </c>
      <c r="T182" s="517"/>
      <c r="U182" s="210">
        <v>4248</v>
      </c>
    </row>
    <row r="183" spans="1:21" ht="22.2" customHeight="1">
      <c r="A183" s="516" t="s">
        <v>326</v>
      </c>
      <c r="B183" s="517"/>
      <c r="C183" s="521">
        <v>444</v>
      </c>
      <c r="D183" s="519">
        <v>44</v>
      </c>
      <c r="E183" s="520">
        <v>9.9099999999999994E-2</v>
      </c>
      <c r="F183" s="517"/>
      <c r="G183" s="521"/>
      <c r="H183" s="519">
        <v>314</v>
      </c>
      <c r="I183" s="519"/>
      <c r="J183" s="519">
        <v>111</v>
      </c>
      <c r="K183" s="209">
        <v>425</v>
      </c>
      <c r="L183" s="208">
        <v>0.87090163934426235</v>
      </c>
      <c r="M183" s="517"/>
      <c r="N183" s="521"/>
      <c r="O183" s="519">
        <v>47</v>
      </c>
      <c r="P183" s="519"/>
      <c r="Q183" s="519">
        <v>16</v>
      </c>
      <c r="R183" s="209">
        <v>63</v>
      </c>
      <c r="S183" s="208">
        <v>0.12909836065573771</v>
      </c>
      <c r="T183" s="517"/>
      <c r="U183" s="534">
        <v>488</v>
      </c>
    </row>
    <row r="184" spans="1:21" ht="22.2" customHeight="1">
      <c r="A184" s="516" t="s">
        <v>327</v>
      </c>
      <c r="B184" s="517"/>
      <c r="C184" s="518">
        <v>1134</v>
      </c>
      <c r="D184" s="519">
        <v>-430</v>
      </c>
      <c r="E184" s="520">
        <v>-0.37919999999999998</v>
      </c>
      <c r="F184" s="517"/>
      <c r="G184" s="521">
        <v>207</v>
      </c>
      <c r="H184" s="519">
        <v>40</v>
      </c>
      <c r="I184" s="519">
        <v>378</v>
      </c>
      <c r="J184" s="519">
        <v>32</v>
      </c>
      <c r="K184" s="209">
        <v>657</v>
      </c>
      <c r="L184" s="208">
        <v>0.93323863636363635</v>
      </c>
      <c r="M184" s="517"/>
      <c r="N184" s="521"/>
      <c r="O184" s="519"/>
      <c r="P184" s="519">
        <v>45</v>
      </c>
      <c r="Q184" s="519">
        <v>2</v>
      </c>
      <c r="R184" s="209">
        <v>47</v>
      </c>
      <c r="S184" s="208">
        <v>6.6761363636363633E-2</v>
      </c>
      <c r="T184" s="517"/>
      <c r="U184" s="534">
        <v>704</v>
      </c>
    </row>
    <row r="185" spans="1:21" ht="22.2" customHeight="1">
      <c r="A185" s="516" t="s">
        <v>328</v>
      </c>
      <c r="B185" s="517"/>
      <c r="C185" s="521">
        <v>716</v>
      </c>
      <c r="D185" s="519">
        <v>181</v>
      </c>
      <c r="E185" s="520">
        <v>0.25280000000000002</v>
      </c>
      <c r="F185" s="517"/>
      <c r="G185" s="521">
        <v>511</v>
      </c>
      <c r="H185" s="519"/>
      <c r="I185" s="519">
        <v>196</v>
      </c>
      <c r="J185" s="519"/>
      <c r="K185" s="209">
        <v>707</v>
      </c>
      <c r="L185" s="208">
        <v>0.78818283166109249</v>
      </c>
      <c r="M185" s="517"/>
      <c r="N185" s="521">
        <v>136</v>
      </c>
      <c r="O185" s="519"/>
      <c r="P185" s="519">
        <v>54</v>
      </c>
      <c r="Q185" s="519"/>
      <c r="R185" s="209">
        <v>190</v>
      </c>
      <c r="S185" s="208">
        <v>0.21181716833890746</v>
      </c>
      <c r="T185" s="517"/>
      <c r="U185" s="534">
        <v>897</v>
      </c>
    </row>
    <row r="186" spans="1:21" ht="22.2" customHeight="1">
      <c r="A186" s="516" t="s">
        <v>329</v>
      </c>
      <c r="B186" s="517"/>
      <c r="C186" s="518">
        <v>1608</v>
      </c>
      <c r="D186" s="522">
        <v>-1043</v>
      </c>
      <c r="E186" s="520">
        <v>-0.64859999999999995</v>
      </c>
      <c r="F186" s="517"/>
      <c r="G186" s="521">
        <v>136</v>
      </c>
      <c r="H186" s="519">
        <v>16</v>
      </c>
      <c r="I186" s="519">
        <v>331</v>
      </c>
      <c r="J186" s="519">
        <v>25</v>
      </c>
      <c r="K186" s="209">
        <v>508</v>
      </c>
      <c r="L186" s="208">
        <v>0.89911504424778754</v>
      </c>
      <c r="M186" s="517"/>
      <c r="N186" s="521">
        <v>7</v>
      </c>
      <c r="O186" s="519">
        <v>3</v>
      </c>
      <c r="P186" s="519">
        <v>44</v>
      </c>
      <c r="Q186" s="519">
        <v>3</v>
      </c>
      <c r="R186" s="209">
        <v>57</v>
      </c>
      <c r="S186" s="208">
        <v>0.1008849557522124</v>
      </c>
      <c r="T186" s="517"/>
      <c r="U186" s="534">
        <v>565</v>
      </c>
    </row>
    <row r="187" spans="1:21" ht="22.2" customHeight="1">
      <c r="A187" s="511"/>
      <c r="B187" s="512"/>
      <c r="C187" s="513"/>
      <c r="D187" s="514"/>
      <c r="E187" s="515"/>
      <c r="F187" s="512"/>
      <c r="G187" s="513"/>
      <c r="H187" s="514"/>
      <c r="I187" s="514"/>
      <c r="J187" s="514"/>
      <c r="K187" s="527"/>
      <c r="L187" s="528"/>
      <c r="M187" s="512"/>
      <c r="N187" s="513"/>
      <c r="O187" s="514"/>
      <c r="P187" s="514"/>
      <c r="Q187" s="514"/>
      <c r="R187" s="527"/>
      <c r="S187" s="528"/>
      <c r="T187" s="512"/>
      <c r="U187" s="533"/>
    </row>
    <row r="188" spans="1:21" ht="22.2" customHeight="1">
      <c r="A188" s="197" t="s">
        <v>109</v>
      </c>
      <c r="B188" s="195"/>
      <c r="C188" s="198">
        <v>7948</v>
      </c>
      <c r="D188" s="202">
        <v>-1706</v>
      </c>
      <c r="E188" s="200">
        <v>-0.21460000000000001</v>
      </c>
      <c r="F188" s="195"/>
      <c r="G188" s="198">
        <v>2325</v>
      </c>
      <c r="H188" s="199">
        <v>186</v>
      </c>
      <c r="I188" s="202">
        <v>2454</v>
      </c>
      <c r="J188" s="199">
        <v>89</v>
      </c>
      <c r="K188" s="202">
        <v>5054</v>
      </c>
      <c r="L188" s="200">
        <v>0.80967638577379053</v>
      </c>
      <c r="M188" s="195"/>
      <c r="N188" s="201">
        <v>535</v>
      </c>
      <c r="O188" s="199">
        <v>36</v>
      </c>
      <c r="P188" s="199">
        <v>598</v>
      </c>
      <c r="Q188" s="199">
        <v>19</v>
      </c>
      <c r="R188" s="202">
        <v>1188</v>
      </c>
      <c r="S188" s="200">
        <v>0.19032361422620955</v>
      </c>
      <c r="T188" s="195"/>
      <c r="U188" s="203">
        <v>6242</v>
      </c>
    </row>
    <row r="189" spans="1:21" ht="22.2" customHeight="1">
      <c r="A189" s="511"/>
      <c r="B189" s="512"/>
      <c r="C189" s="513"/>
      <c r="D189" s="514"/>
      <c r="E189" s="515"/>
      <c r="F189" s="512"/>
      <c r="G189" s="513"/>
      <c r="H189" s="514"/>
      <c r="I189" s="514"/>
      <c r="J189" s="514"/>
      <c r="K189" s="527"/>
      <c r="L189" s="528"/>
      <c r="M189" s="512"/>
      <c r="N189" s="513"/>
      <c r="O189" s="514"/>
      <c r="P189" s="514"/>
      <c r="Q189" s="514"/>
      <c r="R189" s="527"/>
      <c r="S189" s="528"/>
      <c r="T189" s="512"/>
      <c r="U189" s="533"/>
    </row>
    <row r="190" spans="1:21" ht="22.2" customHeight="1">
      <c r="A190" s="516" t="s">
        <v>353</v>
      </c>
      <c r="B190" s="517"/>
      <c r="C190" s="518">
        <v>1044</v>
      </c>
      <c r="D190" s="519">
        <v>203</v>
      </c>
      <c r="E190" s="520">
        <v>0.19439999999999999</v>
      </c>
      <c r="F190" s="517"/>
      <c r="G190" s="521">
        <v>668</v>
      </c>
      <c r="H190" s="519">
        <v>60</v>
      </c>
      <c r="I190" s="519">
        <v>405</v>
      </c>
      <c r="J190" s="519">
        <v>31</v>
      </c>
      <c r="K190" s="207">
        <v>1164</v>
      </c>
      <c r="L190" s="208">
        <v>0.93344025661587804</v>
      </c>
      <c r="M190" s="517"/>
      <c r="N190" s="521">
        <v>74</v>
      </c>
      <c r="O190" s="519">
        <v>7</v>
      </c>
      <c r="P190" s="519">
        <v>2</v>
      </c>
      <c r="Q190" s="519"/>
      <c r="R190" s="209">
        <v>83</v>
      </c>
      <c r="S190" s="208">
        <v>6.6559743384121892E-2</v>
      </c>
      <c r="T190" s="517"/>
      <c r="U190" s="210">
        <v>1247</v>
      </c>
    </row>
    <row r="191" spans="1:21" ht="22.2" customHeight="1">
      <c r="A191" s="516" t="s">
        <v>354</v>
      </c>
      <c r="B191" s="517"/>
      <c r="C191" s="518">
        <v>1773</v>
      </c>
      <c r="D191" s="519">
        <v>448</v>
      </c>
      <c r="E191" s="520">
        <v>0.25269999999999998</v>
      </c>
      <c r="F191" s="517"/>
      <c r="G191" s="521">
        <v>426</v>
      </c>
      <c r="H191" s="519">
        <v>47</v>
      </c>
      <c r="I191" s="519">
        <v>837</v>
      </c>
      <c r="J191" s="519">
        <v>26</v>
      </c>
      <c r="K191" s="207">
        <v>1336</v>
      </c>
      <c r="L191" s="208">
        <v>0.60153084196307971</v>
      </c>
      <c r="M191" s="517"/>
      <c r="N191" s="521">
        <v>404</v>
      </c>
      <c r="O191" s="519">
        <v>28</v>
      </c>
      <c r="P191" s="519">
        <v>434</v>
      </c>
      <c r="Q191" s="519">
        <v>19</v>
      </c>
      <c r="R191" s="209">
        <v>885</v>
      </c>
      <c r="S191" s="208">
        <v>0.39846915803692029</v>
      </c>
      <c r="T191" s="517"/>
      <c r="U191" s="210">
        <v>2221</v>
      </c>
    </row>
    <row r="192" spans="1:21" ht="22.2" customHeight="1">
      <c r="A192" s="516" t="s">
        <v>355</v>
      </c>
      <c r="B192" s="517"/>
      <c r="C192" s="518">
        <v>2300</v>
      </c>
      <c r="D192" s="522">
        <v>-1553</v>
      </c>
      <c r="E192" s="520">
        <v>-0.67520000000000002</v>
      </c>
      <c r="F192" s="517"/>
      <c r="G192" s="521">
        <v>393</v>
      </c>
      <c r="H192" s="519">
        <v>21</v>
      </c>
      <c r="I192" s="519">
        <v>265</v>
      </c>
      <c r="J192" s="519">
        <v>6</v>
      </c>
      <c r="K192" s="209">
        <v>685</v>
      </c>
      <c r="L192" s="208">
        <v>0.91700133868808564</v>
      </c>
      <c r="M192" s="517"/>
      <c r="N192" s="521">
        <v>27</v>
      </c>
      <c r="O192" s="519">
        <v>1</v>
      </c>
      <c r="P192" s="519">
        <v>34</v>
      </c>
      <c r="Q192" s="519"/>
      <c r="R192" s="209">
        <v>62</v>
      </c>
      <c r="S192" s="208">
        <v>8.2998661311914329E-2</v>
      </c>
      <c r="T192" s="517"/>
      <c r="U192" s="534">
        <v>747</v>
      </c>
    </row>
    <row r="193" spans="1:21" ht="22.2" customHeight="1">
      <c r="A193" s="516" t="s">
        <v>356</v>
      </c>
      <c r="B193" s="517"/>
      <c r="C193" s="521">
        <v>550</v>
      </c>
      <c r="D193" s="519">
        <v>4</v>
      </c>
      <c r="E193" s="520">
        <v>7.3000000000000001E-3</v>
      </c>
      <c r="F193" s="517"/>
      <c r="G193" s="521">
        <v>287</v>
      </c>
      <c r="H193" s="519">
        <v>16</v>
      </c>
      <c r="I193" s="519">
        <v>211</v>
      </c>
      <c r="J193" s="519">
        <v>6</v>
      </c>
      <c r="K193" s="209">
        <v>520</v>
      </c>
      <c r="L193" s="208">
        <v>0.93862815884476536</v>
      </c>
      <c r="M193" s="517"/>
      <c r="N193" s="521">
        <v>16</v>
      </c>
      <c r="O193" s="519"/>
      <c r="P193" s="519">
        <v>18</v>
      </c>
      <c r="Q193" s="519"/>
      <c r="R193" s="209">
        <v>34</v>
      </c>
      <c r="S193" s="208">
        <v>6.1371841155234662E-2</v>
      </c>
      <c r="T193" s="517"/>
      <c r="U193" s="534">
        <v>554</v>
      </c>
    </row>
    <row r="194" spans="1:21" ht="22.2" customHeight="1">
      <c r="A194" s="516" t="s">
        <v>357</v>
      </c>
      <c r="B194" s="517"/>
      <c r="C194" s="521">
        <v>500</v>
      </c>
      <c r="D194" s="519">
        <v>-181</v>
      </c>
      <c r="E194" s="520">
        <v>-0.36199999999999999</v>
      </c>
      <c r="F194" s="517"/>
      <c r="G194" s="521">
        <v>112</v>
      </c>
      <c r="H194" s="519">
        <v>9</v>
      </c>
      <c r="I194" s="519">
        <v>187</v>
      </c>
      <c r="J194" s="519">
        <v>8</v>
      </c>
      <c r="K194" s="209">
        <v>316</v>
      </c>
      <c r="L194" s="208">
        <v>0.99059561128526652</v>
      </c>
      <c r="M194" s="517"/>
      <c r="N194" s="521"/>
      <c r="O194" s="519"/>
      <c r="P194" s="519">
        <v>3</v>
      </c>
      <c r="Q194" s="519"/>
      <c r="R194" s="209">
        <v>3</v>
      </c>
      <c r="S194" s="208">
        <v>9.4043887147335428E-3</v>
      </c>
      <c r="T194" s="517"/>
      <c r="U194" s="534">
        <v>319</v>
      </c>
    </row>
    <row r="195" spans="1:21" ht="22.2" customHeight="1">
      <c r="A195" s="516" t="s">
        <v>358</v>
      </c>
      <c r="B195" s="517"/>
      <c r="C195" s="521">
        <v>350</v>
      </c>
      <c r="D195" s="519">
        <v>-41</v>
      </c>
      <c r="E195" s="520">
        <v>-0.1171</v>
      </c>
      <c r="F195" s="517"/>
      <c r="G195" s="521">
        <v>247</v>
      </c>
      <c r="H195" s="519">
        <v>19</v>
      </c>
      <c r="I195" s="519">
        <v>38</v>
      </c>
      <c r="J195" s="519">
        <v>1</v>
      </c>
      <c r="K195" s="209">
        <v>305</v>
      </c>
      <c r="L195" s="208">
        <v>0.98705501618122982</v>
      </c>
      <c r="M195" s="517"/>
      <c r="N195" s="521">
        <v>1</v>
      </c>
      <c r="O195" s="519"/>
      <c r="P195" s="519">
        <v>3</v>
      </c>
      <c r="Q195" s="519"/>
      <c r="R195" s="209">
        <v>4</v>
      </c>
      <c r="S195" s="208">
        <v>1.2944983818770225E-2</v>
      </c>
      <c r="T195" s="517"/>
      <c r="U195" s="534">
        <v>309</v>
      </c>
    </row>
    <row r="196" spans="1:21" ht="22.2" customHeight="1">
      <c r="A196" s="516" t="s">
        <v>359</v>
      </c>
      <c r="B196" s="517"/>
      <c r="C196" s="521">
        <v>450</v>
      </c>
      <c r="D196" s="519">
        <v>-220</v>
      </c>
      <c r="E196" s="520">
        <v>-0.4889</v>
      </c>
      <c r="F196" s="517"/>
      <c r="G196" s="521">
        <v>68</v>
      </c>
      <c r="H196" s="519">
        <v>7</v>
      </c>
      <c r="I196" s="519">
        <v>149</v>
      </c>
      <c r="J196" s="519">
        <v>3</v>
      </c>
      <c r="K196" s="209">
        <v>227</v>
      </c>
      <c r="L196" s="208">
        <v>0.98695652173913051</v>
      </c>
      <c r="M196" s="517"/>
      <c r="N196" s="521"/>
      <c r="O196" s="519"/>
      <c r="P196" s="519">
        <v>3</v>
      </c>
      <c r="Q196" s="519"/>
      <c r="R196" s="209">
        <v>3</v>
      </c>
      <c r="S196" s="208">
        <v>1.3043478260869566E-2</v>
      </c>
      <c r="T196" s="517"/>
      <c r="U196" s="534">
        <v>230</v>
      </c>
    </row>
    <row r="197" spans="1:21" ht="22.2" customHeight="1">
      <c r="A197" s="516" t="s">
        <v>360</v>
      </c>
      <c r="B197" s="517"/>
      <c r="C197" s="521">
        <v>304</v>
      </c>
      <c r="D197" s="519">
        <v>-101</v>
      </c>
      <c r="E197" s="520">
        <v>-0.3322</v>
      </c>
      <c r="F197" s="517"/>
      <c r="G197" s="521">
        <v>42</v>
      </c>
      <c r="H197" s="519">
        <v>2</v>
      </c>
      <c r="I197" s="519">
        <v>127</v>
      </c>
      <c r="J197" s="519">
        <v>2</v>
      </c>
      <c r="K197" s="209">
        <v>173</v>
      </c>
      <c r="L197" s="208">
        <v>0.85221674876847286</v>
      </c>
      <c r="M197" s="517"/>
      <c r="N197" s="521">
        <v>2</v>
      </c>
      <c r="O197" s="519"/>
      <c r="P197" s="519">
        <v>28</v>
      </c>
      <c r="Q197" s="519"/>
      <c r="R197" s="209">
        <v>30</v>
      </c>
      <c r="S197" s="208">
        <v>0.14778325123152711</v>
      </c>
      <c r="T197" s="517"/>
      <c r="U197" s="534">
        <v>203</v>
      </c>
    </row>
    <row r="198" spans="1:21" ht="22.2" customHeight="1">
      <c r="A198" s="516" t="s">
        <v>361</v>
      </c>
      <c r="B198" s="517"/>
      <c r="C198" s="521">
        <v>222</v>
      </c>
      <c r="D198" s="519">
        <v>-147</v>
      </c>
      <c r="E198" s="520">
        <v>-0.66220000000000001</v>
      </c>
      <c r="F198" s="517"/>
      <c r="G198" s="521">
        <v>8</v>
      </c>
      <c r="H198" s="519">
        <v>1</v>
      </c>
      <c r="I198" s="519">
        <v>60</v>
      </c>
      <c r="J198" s="519">
        <v>4</v>
      </c>
      <c r="K198" s="209">
        <v>73</v>
      </c>
      <c r="L198" s="208">
        <v>0.97333333333333327</v>
      </c>
      <c r="M198" s="517"/>
      <c r="N198" s="521"/>
      <c r="O198" s="519"/>
      <c r="P198" s="519">
        <v>2</v>
      </c>
      <c r="Q198" s="519"/>
      <c r="R198" s="209">
        <v>2</v>
      </c>
      <c r="S198" s="208">
        <v>2.6666666666666665E-2</v>
      </c>
      <c r="T198" s="517"/>
      <c r="U198" s="534">
        <v>75</v>
      </c>
    </row>
    <row r="199" spans="1:21" ht="22.2" customHeight="1">
      <c r="A199" s="516" t="s">
        <v>362</v>
      </c>
      <c r="B199" s="517"/>
      <c r="C199" s="521">
        <v>170</v>
      </c>
      <c r="D199" s="519">
        <v>-56</v>
      </c>
      <c r="E199" s="520">
        <v>-0.32940000000000003</v>
      </c>
      <c r="F199" s="517"/>
      <c r="G199" s="521">
        <v>38</v>
      </c>
      <c r="H199" s="519">
        <v>4</v>
      </c>
      <c r="I199" s="519">
        <v>61</v>
      </c>
      <c r="J199" s="519">
        <v>2</v>
      </c>
      <c r="K199" s="209">
        <v>105</v>
      </c>
      <c r="L199" s="208">
        <v>0.92105263157894735</v>
      </c>
      <c r="M199" s="517"/>
      <c r="N199" s="521">
        <v>1</v>
      </c>
      <c r="O199" s="519"/>
      <c r="P199" s="519">
        <v>8</v>
      </c>
      <c r="Q199" s="519"/>
      <c r="R199" s="209">
        <v>9</v>
      </c>
      <c r="S199" s="208">
        <v>7.8947368421052627E-2</v>
      </c>
      <c r="T199" s="517"/>
      <c r="U199" s="534">
        <v>114</v>
      </c>
    </row>
    <row r="200" spans="1:21" ht="22.2" customHeight="1">
      <c r="A200" s="516" t="s">
        <v>363</v>
      </c>
      <c r="B200" s="517"/>
      <c r="C200" s="521">
        <v>285</v>
      </c>
      <c r="D200" s="519">
        <v>-62</v>
      </c>
      <c r="E200" s="520">
        <v>-0.2175</v>
      </c>
      <c r="F200" s="517"/>
      <c r="G200" s="521">
        <v>36</v>
      </c>
      <c r="H200" s="519"/>
      <c r="I200" s="519">
        <v>114</v>
      </c>
      <c r="J200" s="519"/>
      <c r="K200" s="209">
        <v>150</v>
      </c>
      <c r="L200" s="208">
        <v>0.67264573991031384</v>
      </c>
      <c r="M200" s="517"/>
      <c r="N200" s="521">
        <v>10</v>
      </c>
      <c r="O200" s="519"/>
      <c r="P200" s="519">
        <v>63</v>
      </c>
      <c r="Q200" s="519"/>
      <c r="R200" s="209">
        <v>73</v>
      </c>
      <c r="S200" s="208">
        <v>0.3273542600896861</v>
      </c>
      <c r="T200" s="517"/>
      <c r="U200" s="534">
        <v>223</v>
      </c>
    </row>
    <row r="201" spans="1:21" ht="22.2" customHeight="1">
      <c r="A201" s="511"/>
      <c r="B201" s="512"/>
      <c r="C201" s="513"/>
      <c r="D201" s="514"/>
      <c r="E201" s="515"/>
      <c r="F201" s="512"/>
      <c r="G201" s="513"/>
      <c r="H201" s="514"/>
      <c r="I201" s="514"/>
      <c r="J201" s="514"/>
      <c r="K201" s="527"/>
      <c r="L201" s="528"/>
      <c r="M201" s="512"/>
      <c r="N201" s="513"/>
      <c r="O201" s="514"/>
      <c r="P201" s="514"/>
      <c r="Q201" s="514"/>
      <c r="R201" s="527"/>
      <c r="S201" s="528"/>
      <c r="T201" s="512"/>
      <c r="U201" s="533"/>
    </row>
    <row r="202" spans="1:21" ht="22.2" customHeight="1">
      <c r="A202" s="197" t="s">
        <v>110</v>
      </c>
      <c r="B202" s="195"/>
      <c r="C202" s="198">
        <v>2047</v>
      </c>
      <c r="D202" s="202">
        <v>1886</v>
      </c>
      <c r="E202" s="200">
        <v>0.92130000000000001</v>
      </c>
      <c r="F202" s="195"/>
      <c r="G202" s="198">
        <v>1186</v>
      </c>
      <c r="H202" s="199">
        <v>108</v>
      </c>
      <c r="I202" s="202">
        <v>2170</v>
      </c>
      <c r="J202" s="199">
        <v>140</v>
      </c>
      <c r="K202" s="202">
        <v>3604</v>
      </c>
      <c r="L202" s="200">
        <v>0.91634884312229847</v>
      </c>
      <c r="M202" s="195"/>
      <c r="N202" s="201">
        <v>133</v>
      </c>
      <c r="O202" s="199">
        <v>8</v>
      </c>
      <c r="P202" s="199">
        <v>186</v>
      </c>
      <c r="Q202" s="199">
        <v>2</v>
      </c>
      <c r="R202" s="199">
        <v>329</v>
      </c>
      <c r="S202" s="200">
        <v>8.3651156877701499E-2</v>
      </c>
      <c r="T202" s="195"/>
      <c r="U202" s="203">
        <v>3933</v>
      </c>
    </row>
    <row r="203" spans="1:21" ht="22.2" customHeight="1">
      <c r="A203" s="511"/>
      <c r="B203" s="512"/>
      <c r="C203" s="513"/>
      <c r="D203" s="514"/>
      <c r="E203" s="515"/>
      <c r="F203" s="512"/>
      <c r="G203" s="513"/>
      <c r="H203" s="514"/>
      <c r="I203" s="514"/>
      <c r="J203" s="514"/>
      <c r="K203" s="527"/>
      <c r="L203" s="528"/>
      <c r="M203" s="512"/>
      <c r="N203" s="513"/>
      <c r="O203" s="514"/>
      <c r="P203" s="514"/>
      <c r="Q203" s="514"/>
      <c r="R203" s="527"/>
      <c r="S203" s="528"/>
      <c r="T203" s="512"/>
      <c r="U203" s="533"/>
    </row>
    <row r="204" spans="1:21" ht="22.2" customHeight="1">
      <c r="A204" s="516" t="s">
        <v>364</v>
      </c>
      <c r="B204" s="517"/>
      <c r="C204" s="521">
        <v>216</v>
      </c>
      <c r="D204" s="519">
        <v>500</v>
      </c>
      <c r="E204" s="520">
        <v>2.3148</v>
      </c>
      <c r="F204" s="517"/>
      <c r="G204" s="521">
        <v>314</v>
      </c>
      <c r="H204" s="519"/>
      <c r="I204" s="519">
        <v>386</v>
      </c>
      <c r="J204" s="519"/>
      <c r="K204" s="209">
        <v>700</v>
      </c>
      <c r="L204" s="208">
        <v>0.97765363128491611</v>
      </c>
      <c r="M204" s="517"/>
      <c r="N204" s="521">
        <v>5</v>
      </c>
      <c r="O204" s="519"/>
      <c r="P204" s="519">
        <v>11</v>
      </c>
      <c r="Q204" s="519"/>
      <c r="R204" s="209">
        <v>16</v>
      </c>
      <c r="S204" s="208">
        <v>2.2346368715083796E-2</v>
      </c>
      <c r="T204" s="517"/>
      <c r="U204" s="534">
        <v>716</v>
      </c>
    </row>
    <row r="205" spans="1:21" ht="22.2" customHeight="1">
      <c r="A205" s="516" t="s">
        <v>365</v>
      </c>
      <c r="B205" s="517"/>
      <c r="C205" s="521">
        <v>132</v>
      </c>
      <c r="D205" s="519">
        <v>411</v>
      </c>
      <c r="E205" s="520">
        <v>3.1135999999999999</v>
      </c>
      <c r="F205" s="517"/>
      <c r="G205" s="521">
        <v>341</v>
      </c>
      <c r="H205" s="519"/>
      <c r="I205" s="519">
        <v>169</v>
      </c>
      <c r="J205" s="519"/>
      <c r="K205" s="209">
        <v>510</v>
      </c>
      <c r="L205" s="208">
        <v>0.93922651933701662</v>
      </c>
      <c r="M205" s="517"/>
      <c r="N205" s="521">
        <v>22</v>
      </c>
      <c r="O205" s="519"/>
      <c r="P205" s="519">
        <v>11</v>
      </c>
      <c r="Q205" s="519"/>
      <c r="R205" s="209">
        <v>33</v>
      </c>
      <c r="S205" s="208">
        <v>6.0773480662983423E-2</v>
      </c>
      <c r="T205" s="517"/>
      <c r="U205" s="534">
        <v>543</v>
      </c>
    </row>
    <row r="206" spans="1:21" ht="22.2" customHeight="1">
      <c r="A206" s="516" t="s">
        <v>366</v>
      </c>
      <c r="B206" s="517"/>
      <c r="C206" s="521">
        <v>69</v>
      </c>
      <c r="D206" s="519">
        <v>-17</v>
      </c>
      <c r="E206" s="520">
        <v>-0.24640000000000001</v>
      </c>
      <c r="F206" s="517"/>
      <c r="G206" s="521">
        <v>4</v>
      </c>
      <c r="H206" s="519"/>
      <c r="I206" s="519">
        <v>46</v>
      </c>
      <c r="J206" s="519"/>
      <c r="K206" s="209">
        <v>50</v>
      </c>
      <c r="L206" s="208">
        <v>0.96153846153846156</v>
      </c>
      <c r="M206" s="517"/>
      <c r="N206" s="521"/>
      <c r="O206" s="519"/>
      <c r="P206" s="519">
        <v>2</v>
      </c>
      <c r="Q206" s="519"/>
      <c r="R206" s="209">
        <v>2</v>
      </c>
      <c r="S206" s="208">
        <v>3.8461538461538464E-2</v>
      </c>
      <c r="T206" s="517"/>
      <c r="U206" s="534">
        <v>52</v>
      </c>
    </row>
    <row r="207" spans="1:21" ht="22.2" customHeight="1">
      <c r="A207" s="516" t="s">
        <v>367</v>
      </c>
      <c r="B207" s="517"/>
      <c r="C207" s="518">
        <v>1500</v>
      </c>
      <c r="D207" s="519">
        <v>864</v>
      </c>
      <c r="E207" s="520">
        <v>0.57599999999999996</v>
      </c>
      <c r="F207" s="517"/>
      <c r="G207" s="521">
        <v>527</v>
      </c>
      <c r="H207" s="519"/>
      <c r="I207" s="522">
        <v>1569</v>
      </c>
      <c r="J207" s="519"/>
      <c r="K207" s="207">
        <v>2096</v>
      </c>
      <c r="L207" s="208">
        <v>0.88663282571912017</v>
      </c>
      <c r="M207" s="517"/>
      <c r="N207" s="521">
        <v>106</v>
      </c>
      <c r="O207" s="519"/>
      <c r="P207" s="519">
        <v>162</v>
      </c>
      <c r="Q207" s="519"/>
      <c r="R207" s="209">
        <v>268</v>
      </c>
      <c r="S207" s="208">
        <v>0.11336717428087986</v>
      </c>
      <c r="T207" s="517"/>
      <c r="U207" s="210">
        <v>2364</v>
      </c>
    </row>
    <row r="208" spans="1:21" ht="22.2" customHeight="1">
      <c r="A208" s="516" t="s">
        <v>368</v>
      </c>
      <c r="B208" s="517"/>
      <c r="C208" s="521">
        <v>130</v>
      </c>
      <c r="D208" s="519">
        <v>128</v>
      </c>
      <c r="E208" s="520">
        <v>0.98460000000000003</v>
      </c>
      <c r="F208" s="517"/>
      <c r="G208" s="521"/>
      <c r="H208" s="519">
        <v>108</v>
      </c>
      <c r="I208" s="519"/>
      <c r="J208" s="519">
        <v>140</v>
      </c>
      <c r="K208" s="209">
        <v>248</v>
      </c>
      <c r="L208" s="208">
        <v>0.96124031007751942</v>
      </c>
      <c r="M208" s="517"/>
      <c r="N208" s="521"/>
      <c r="O208" s="519">
        <v>8</v>
      </c>
      <c r="P208" s="519"/>
      <c r="Q208" s="519">
        <v>2</v>
      </c>
      <c r="R208" s="209">
        <v>10</v>
      </c>
      <c r="S208" s="208">
        <v>3.875968992248062E-2</v>
      </c>
      <c r="T208" s="517"/>
      <c r="U208" s="534">
        <v>258</v>
      </c>
    </row>
    <row r="209" spans="1:21" ht="22.2" customHeight="1">
      <c r="A209" s="511"/>
      <c r="B209" s="512"/>
      <c r="C209" s="513"/>
      <c r="D209" s="514"/>
      <c r="E209" s="515"/>
      <c r="F209" s="512"/>
      <c r="G209" s="513"/>
      <c r="H209" s="514"/>
      <c r="I209" s="514"/>
      <c r="J209" s="514"/>
      <c r="K209" s="527"/>
      <c r="L209" s="528"/>
      <c r="M209" s="512"/>
      <c r="N209" s="513"/>
      <c r="O209" s="514"/>
      <c r="P209" s="514"/>
      <c r="Q209" s="514"/>
      <c r="R209" s="527"/>
      <c r="S209" s="528"/>
      <c r="T209" s="512"/>
      <c r="U209" s="533"/>
    </row>
    <row r="210" spans="1:21" ht="22.2" customHeight="1">
      <c r="A210" s="197" t="s">
        <v>111</v>
      </c>
      <c r="B210" s="195"/>
      <c r="C210" s="198">
        <v>1173</v>
      </c>
      <c r="D210" s="202">
        <v>1148</v>
      </c>
      <c r="E210" s="200">
        <v>0.97870000000000001</v>
      </c>
      <c r="F210" s="195"/>
      <c r="G210" s="201">
        <v>948</v>
      </c>
      <c r="H210" s="199">
        <v>58</v>
      </c>
      <c r="I210" s="202">
        <v>1211</v>
      </c>
      <c r="J210" s="199">
        <v>71</v>
      </c>
      <c r="K210" s="202">
        <v>2288</v>
      </c>
      <c r="L210" s="200">
        <v>0.98578199052132698</v>
      </c>
      <c r="M210" s="195"/>
      <c r="N210" s="201">
        <v>3</v>
      </c>
      <c r="O210" s="199">
        <v>2</v>
      </c>
      <c r="P210" s="199">
        <v>27</v>
      </c>
      <c r="Q210" s="199">
        <v>1</v>
      </c>
      <c r="R210" s="199">
        <v>33</v>
      </c>
      <c r="S210" s="200">
        <v>1.4218009478672987E-2</v>
      </c>
      <c r="T210" s="195"/>
      <c r="U210" s="203">
        <v>2321</v>
      </c>
    </row>
    <row r="211" spans="1:21" ht="22.2" customHeight="1">
      <c r="A211" s="511"/>
      <c r="B211" s="512"/>
      <c r="C211" s="513"/>
      <c r="D211" s="514"/>
      <c r="E211" s="515"/>
      <c r="F211" s="512"/>
      <c r="G211" s="513"/>
      <c r="H211" s="514"/>
      <c r="I211" s="514"/>
      <c r="J211" s="514"/>
      <c r="K211" s="527"/>
      <c r="L211" s="528"/>
      <c r="M211" s="512"/>
      <c r="N211" s="513"/>
      <c r="O211" s="514"/>
      <c r="P211" s="514"/>
      <c r="Q211" s="514"/>
      <c r="R211" s="527"/>
      <c r="S211" s="528"/>
      <c r="T211" s="512"/>
      <c r="U211" s="533"/>
    </row>
    <row r="212" spans="1:21" ht="22.2" customHeight="1">
      <c r="A212" s="516" t="s">
        <v>369</v>
      </c>
      <c r="B212" s="517"/>
      <c r="C212" s="521">
        <v>962</v>
      </c>
      <c r="D212" s="522">
        <v>1065</v>
      </c>
      <c r="E212" s="520">
        <v>1.1071</v>
      </c>
      <c r="F212" s="517"/>
      <c r="G212" s="521">
        <v>824</v>
      </c>
      <c r="H212" s="519"/>
      <c r="I212" s="522">
        <v>1174</v>
      </c>
      <c r="J212" s="519"/>
      <c r="K212" s="207">
        <v>1998</v>
      </c>
      <c r="L212" s="208">
        <v>0.98569314257523433</v>
      </c>
      <c r="M212" s="517"/>
      <c r="N212" s="521">
        <v>3</v>
      </c>
      <c r="O212" s="519"/>
      <c r="P212" s="519">
        <v>26</v>
      </c>
      <c r="Q212" s="519"/>
      <c r="R212" s="209">
        <v>29</v>
      </c>
      <c r="S212" s="208">
        <v>1.4306857424765665E-2</v>
      </c>
      <c r="T212" s="517"/>
      <c r="U212" s="210">
        <v>2027</v>
      </c>
    </row>
    <row r="213" spans="1:21" ht="22.2" customHeight="1">
      <c r="A213" s="516" t="s">
        <v>370</v>
      </c>
      <c r="B213" s="517"/>
      <c r="C213" s="521">
        <v>95</v>
      </c>
      <c r="D213" s="519">
        <v>78</v>
      </c>
      <c r="E213" s="520">
        <v>0.82110000000000005</v>
      </c>
      <c r="F213" s="517"/>
      <c r="G213" s="521">
        <v>124</v>
      </c>
      <c r="H213" s="519">
        <v>10</v>
      </c>
      <c r="I213" s="519">
        <v>37</v>
      </c>
      <c r="J213" s="519">
        <v>1</v>
      </c>
      <c r="K213" s="209">
        <v>172</v>
      </c>
      <c r="L213" s="208">
        <v>0.9942196531791907</v>
      </c>
      <c r="M213" s="517"/>
      <c r="N213" s="521"/>
      <c r="O213" s="519"/>
      <c r="P213" s="519">
        <v>1</v>
      </c>
      <c r="Q213" s="519"/>
      <c r="R213" s="209">
        <v>1</v>
      </c>
      <c r="S213" s="208">
        <v>5.7803468208092491E-3</v>
      </c>
      <c r="T213" s="517"/>
      <c r="U213" s="534">
        <v>173</v>
      </c>
    </row>
    <row r="214" spans="1:21" ht="22.2" customHeight="1">
      <c r="A214" s="516" t="s">
        <v>371</v>
      </c>
      <c r="B214" s="517"/>
      <c r="C214" s="521">
        <v>116</v>
      </c>
      <c r="D214" s="519">
        <v>5</v>
      </c>
      <c r="E214" s="520">
        <v>4.3099999999999999E-2</v>
      </c>
      <c r="F214" s="517"/>
      <c r="G214" s="521"/>
      <c r="H214" s="519">
        <v>48</v>
      </c>
      <c r="I214" s="519"/>
      <c r="J214" s="519">
        <v>70</v>
      </c>
      <c r="K214" s="209">
        <v>118</v>
      </c>
      <c r="L214" s="208">
        <v>0.97520661157024791</v>
      </c>
      <c r="M214" s="517"/>
      <c r="N214" s="521"/>
      <c r="O214" s="519">
        <v>2</v>
      </c>
      <c r="P214" s="519"/>
      <c r="Q214" s="519">
        <v>1</v>
      </c>
      <c r="R214" s="209">
        <v>3</v>
      </c>
      <c r="S214" s="208">
        <v>2.4793388429752067E-2</v>
      </c>
      <c r="T214" s="517"/>
      <c r="U214" s="534">
        <v>121</v>
      </c>
    </row>
    <row r="215" spans="1:21" ht="22.2" customHeight="1">
      <c r="A215" s="511"/>
      <c r="B215" s="512"/>
      <c r="C215" s="513"/>
      <c r="D215" s="514"/>
      <c r="E215" s="515"/>
      <c r="F215" s="512"/>
      <c r="G215" s="513"/>
      <c r="H215" s="514"/>
      <c r="I215" s="514"/>
      <c r="J215" s="514"/>
      <c r="K215" s="527"/>
      <c r="L215" s="528"/>
      <c r="M215" s="512"/>
      <c r="N215" s="513"/>
      <c r="O215" s="514"/>
      <c r="P215" s="514"/>
      <c r="Q215" s="514"/>
      <c r="R215" s="527"/>
      <c r="S215" s="528"/>
      <c r="T215" s="512"/>
      <c r="U215" s="533"/>
    </row>
    <row r="216" spans="1:21" ht="22.2" customHeight="1">
      <c r="A216" s="197" t="s">
        <v>112</v>
      </c>
      <c r="B216" s="195"/>
      <c r="C216" s="198">
        <v>8721</v>
      </c>
      <c r="D216" s="199">
        <v>900</v>
      </c>
      <c r="E216" s="200">
        <v>0.1032</v>
      </c>
      <c r="F216" s="195"/>
      <c r="G216" s="198">
        <v>3147</v>
      </c>
      <c r="H216" s="199">
        <v>194</v>
      </c>
      <c r="I216" s="202">
        <v>5315</v>
      </c>
      <c r="J216" s="199">
        <v>228</v>
      </c>
      <c r="K216" s="202">
        <v>8884</v>
      </c>
      <c r="L216" s="200">
        <v>0.92339673630599739</v>
      </c>
      <c r="M216" s="195"/>
      <c r="N216" s="201">
        <v>233</v>
      </c>
      <c r="O216" s="199">
        <v>22</v>
      </c>
      <c r="P216" s="199">
        <v>465</v>
      </c>
      <c r="Q216" s="199">
        <v>17</v>
      </c>
      <c r="R216" s="199">
        <v>737</v>
      </c>
      <c r="S216" s="200">
        <v>7.6603263694002693E-2</v>
      </c>
      <c r="T216" s="195"/>
      <c r="U216" s="203">
        <v>9621</v>
      </c>
    </row>
    <row r="217" spans="1:21" ht="22.2" customHeight="1">
      <c r="A217" s="511"/>
      <c r="B217" s="512"/>
      <c r="C217" s="513"/>
      <c r="D217" s="514"/>
      <c r="E217" s="515"/>
      <c r="F217" s="512"/>
      <c r="G217" s="513"/>
      <c r="H217" s="514"/>
      <c r="I217" s="514"/>
      <c r="J217" s="514"/>
      <c r="K217" s="527"/>
      <c r="L217" s="528"/>
      <c r="M217" s="512"/>
      <c r="N217" s="513"/>
      <c r="O217" s="514"/>
      <c r="P217" s="514"/>
      <c r="Q217" s="514"/>
      <c r="R217" s="527"/>
      <c r="S217" s="528"/>
      <c r="T217" s="512"/>
      <c r="U217" s="533"/>
    </row>
    <row r="218" spans="1:21" ht="22.2" customHeight="1">
      <c r="A218" s="516" t="s">
        <v>372</v>
      </c>
      <c r="B218" s="517"/>
      <c r="C218" s="518">
        <v>4718</v>
      </c>
      <c r="D218" s="519">
        <v>711</v>
      </c>
      <c r="E218" s="520">
        <v>0.1507</v>
      </c>
      <c r="F218" s="517"/>
      <c r="G218" s="518">
        <v>2099</v>
      </c>
      <c r="H218" s="519"/>
      <c r="I218" s="522">
        <v>3014</v>
      </c>
      <c r="J218" s="519"/>
      <c r="K218" s="207">
        <v>5113</v>
      </c>
      <c r="L218" s="208">
        <v>0.94179406888929817</v>
      </c>
      <c r="M218" s="517"/>
      <c r="N218" s="521">
        <v>130</v>
      </c>
      <c r="O218" s="519"/>
      <c r="P218" s="519">
        <v>186</v>
      </c>
      <c r="Q218" s="519"/>
      <c r="R218" s="209">
        <v>316</v>
      </c>
      <c r="S218" s="208">
        <v>5.8205931110701783E-2</v>
      </c>
      <c r="T218" s="517"/>
      <c r="U218" s="210">
        <v>5429</v>
      </c>
    </row>
    <row r="219" spans="1:21" ht="22.2" customHeight="1">
      <c r="A219" s="516" t="s">
        <v>373</v>
      </c>
      <c r="B219" s="517"/>
      <c r="C219" s="518">
        <v>1943</v>
      </c>
      <c r="D219" s="519">
        <v>-260</v>
      </c>
      <c r="E219" s="520">
        <v>-0.1338</v>
      </c>
      <c r="F219" s="517"/>
      <c r="G219" s="521">
        <v>150</v>
      </c>
      <c r="H219" s="519"/>
      <c r="I219" s="522">
        <v>1301</v>
      </c>
      <c r="J219" s="519"/>
      <c r="K219" s="207">
        <v>1451</v>
      </c>
      <c r="L219" s="208">
        <v>0.86215092097445034</v>
      </c>
      <c r="M219" s="517"/>
      <c r="N219" s="521">
        <v>15</v>
      </c>
      <c r="O219" s="519"/>
      <c r="P219" s="519">
        <v>217</v>
      </c>
      <c r="Q219" s="519"/>
      <c r="R219" s="209">
        <v>232</v>
      </c>
      <c r="S219" s="208">
        <v>0.1378490790255496</v>
      </c>
      <c r="T219" s="517"/>
      <c r="U219" s="210">
        <v>1683</v>
      </c>
    </row>
    <row r="220" spans="1:21" ht="22.2" customHeight="1">
      <c r="A220" s="516" t="s">
        <v>374</v>
      </c>
      <c r="B220" s="517"/>
      <c r="C220" s="521">
        <v>500</v>
      </c>
      <c r="D220" s="519">
        <v>-39</v>
      </c>
      <c r="E220" s="520">
        <v>-7.8E-2</v>
      </c>
      <c r="F220" s="517"/>
      <c r="G220" s="521"/>
      <c r="H220" s="519">
        <v>194</v>
      </c>
      <c r="I220" s="519"/>
      <c r="J220" s="519">
        <v>228</v>
      </c>
      <c r="K220" s="209">
        <v>422</v>
      </c>
      <c r="L220" s="208">
        <v>0.91540130151843813</v>
      </c>
      <c r="M220" s="517"/>
      <c r="N220" s="521"/>
      <c r="O220" s="519">
        <v>22</v>
      </c>
      <c r="P220" s="519"/>
      <c r="Q220" s="519">
        <v>17</v>
      </c>
      <c r="R220" s="209">
        <v>39</v>
      </c>
      <c r="S220" s="208">
        <v>8.4598698481561832E-2</v>
      </c>
      <c r="T220" s="517"/>
      <c r="U220" s="534">
        <v>461</v>
      </c>
    </row>
    <row r="221" spans="1:21" ht="22.2" customHeight="1">
      <c r="A221" s="516" t="s">
        <v>375</v>
      </c>
      <c r="B221" s="517"/>
      <c r="C221" s="518">
        <v>1560</v>
      </c>
      <c r="D221" s="519">
        <v>488</v>
      </c>
      <c r="E221" s="520">
        <v>0.31280000000000002</v>
      </c>
      <c r="F221" s="517"/>
      <c r="G221" s="521">
        <v>898</v>
      </c>
      <c r="H221" s="519"/>
      <c r="I221" s="522">
        <v>1000</v>
      </c>
      <c r="J221" s="519"/>
      <c r="K221" s="207">
        <v>1898</v>
      </c>
      <c r="L221" s="208">
        <v>0.9267578125</v>
      </c>
      <c r="M221" s="517"/>
      <c r="N221" s="521">
        <v>88</v>
      </c>
      <c r="O221" s="519"/>
      <c r="P221" s="519">
        <v>62</v>
      </c>
      <c r="Q221" s="519"/>
      <c r="R221" s="209">
        <v>150</v>
      </c>
      <c r="S221" s="208">
        <v>7.32421875E-2</v>
      </c>
      <c r="T221" s="517"/>
      <c r="U221" s="210">
        <v>2048</v>
      </c>
    </row>
    <row r="222" spans="1:21" ht="22.2" customHeight="1">
      <c r="A222" s="511"/>
      <c r="B222" s="512"/>
      <c r="C222" s="513"/>
      <c r="D222" s="514"/>
      <c r="E222" s="515"/>
      <c r="F222" s="512"/>
      <c r="G222" s="513"/>
      <c r="H222" s="514"/>
      <c r="I222" s="514"/>
      <c r="J222" s="514"/>
      <c r="K222" s="527"/>
      <c r="L222" s="528"/>
      <c r="M222" s="512"/>
      <c r="N222" s="513"/>
      <c r="O222" s="514"/>
      <c r="P222" s="514"/>
      <c r="Q222" s="514"/>
      <c r="R222" s="527"/>
      <c r="S222" s="528"/>
      <c r="T222" s="512"/>
      <c r="U222" s="533"/>
    </row>
    <row r="223" spans="1:21" ht="22.2" customHeight="1">
      <c r="A223" s="197" t="s">
        <v>113</v>
      </c>
      <c r="B223" s="195"/>
      <c r="C223" s="198">
        <v>4072</v>
      </c>
      <c r="D223" s="199">
        <v>-49</v>
      </c>
      <c r="E223" s="200">
        <v>-1.2E-2</v>
      </c>
      <c r="F223" s="195"/>
      <c r="G223" s="198">
        <v>2249</v>
      </c>
      <c r="H223" s="199">
        <v>100</v>
      </c>
      <c r="I223" s="202">
        <v>1551</v>
      </c>
      <c r="J223" s="199">
        <v>36</v>
      </c>
      <c r="K223" s="202">
        <v>3936</v>
      </c>
      <c r="L223" s="200">
        <v>0.97837434750186436</v>
      </c>
      <c r="M223" s="195"/>
      <c r="N223" s="201">
        <v>24</v>
      </c>
      <c r="O223" s="199">
        <v>29</v>
      </c>
      <c r="P223" s="199">
        <v>27</v>
      </c>
      <c r="Q223" s="199">
        <v>7</v>
      </c>
      <c r="R223" s="199">
        <v>87</v>
      </c>
      <c r="S223" s="200">
        <v>2.1625652498135719E-2</v>
      </c>
      <c r="T223" s="195"/>
      <c r="U223" s="203">
        <v>4023</v>
      </c>
    </row>
    <row r="224" spans="1:21" ht="22.2" customHeight="1">
      <c r="A224" s="511"/>
      <c r="B224" s="512"/>
      <c r="C224" s="513"/>
      <c r="D224" s="514"/>
      <c r="E224" s="515"/>
      <c r="F224" s="512"/>
      <c r="G224" s="513"/>
      <c r="H224" s="514"/>
      <c r="I224" s="514"/>
      <c r="J224" s="514"/>
      <c r="K224" s="527"/>
      <c r="L224" s="528"/>
      <c r="M224" s="512"/>
      <c r="N224" s="513"/>
      <c r="O224" s="514"/>
      <c r="P224" s="514"/>
      <c r="Q224" s="514"/>
      <c r="R224" s="527"/>
      <c r="S224" s="528"/>
      <c r="T224" s="512"/>
      <c r="U224" s="533"/>
    </row>
    <row r="225" spans="1:21" ht="22.2" customHeight="1">
      <c r="A225" s="516" t="s">
        <v>376</v>
      </c>
      <c r="B225" s="517"/>
      <c r="C225" s="521">
        <v>387</v>
      </c>
      <c r="D225" s="519">
        <v>-45</v>
      </c>
      <c r="E225" s="520">
        <v>-0.1163</v>
      </c>
      <c r="F225" s="517"/>
      <c r="G225" s="521">
        <v>125</v>
      </c>
      <c r="H225" s="519"/>
      <c r="I225" s="519">
        <v>214</v>
      </c>
      <c r="J225" s="519"/>
      <c r="K225" s="209">
        <v>339</v>
      </c>
      <c r="L225" s="208">
        <v>0.99122807017543868</v>
      </c>
      <c r="M225" s="517"/>
      <c r="N225" s="521">
        <v>1</v>
      </c>
      <c r="O225" s="519"/>
      <c r="P225" s="519">
        <v>2</v>
      </c>
      <c r="Q225" s="519"/>
      <c r="R225" s="209">
        <v>3</v>
      </c>
      <c r="S225" s="208">
        <v>8.771929824561403E-3</v>
      </c>
      <c r="T225" s="517"/>
      <c r="U225" s="534">
        <v>342</v>
      </c>
    </row>
    <row r="226" spans="1:21" ht="22.2" customHeight="1">
      <c r="A226" s="516" t="s">
        <v>377</v>
      </c>
      <c r="B226" s="517"/>
      <c r="C226" s="521">
        <v>531</v>
      </c>
      <c r="D226" s="519">
        <v>-43</v>
      </c>
      <c r="E226" s="520">
        <v>-8.1000000000000003E-2</v>
      </c>
      <c r="F226" s="517"/>
      <c r="G226" s="521">
        <v>234</v>
      </c>
      <c r="H226" s="519"/>
      <c r="I226" s="519">
        <v>246</v>
      </c>
      <c r="J226" s="519"/>
      <c r="K226" s="209">
        <v>480</v>
      </c>
      <c r="L226" s="208">
        <v>0.98360655737704916</v>
      </c>
      <c r="M226" s="517"/>
      <c r="N226" s="521">
        <v>4</v>
      </c>
      <c r="O226" s="519"/>
      <c r="P226" s="519">
        <v>4</v>
      </c>
      <c r="Q226" s="519"/>
      <c r="R226" s="209">
        <v>8</v>
      </c>
      <c r="S226" s="208">
        <v>1.6393442622950821E-2</v>
      </c>
      <c r="T226" s="517"/>
      <c r="U226" s="534">
        <v>488</v>
      </c>
    </row>
    <row r="227" spans="1:21" ht="22.2" customHeight="1">
      <c r="A227" s="516" t="s">
        <v>378</v>
      </c>
      <c r="B227" s="517"/>
      <c r="C227" s="521">
        <v>600</v>
      </c>
      <c r="D227" s="519">
        <v>79</v>
      </c>
      <c r="E227" s="520">
        <v>0.13170000000000001</v>
      </c>
      <c r="F227" s="517"/>
      <c r="G227" s="521">
        <v>577</v>
      </c>
      <c r="H227" s="519"/>
      <c r="I227" s="519">
        <v>94</v>
      </c>
      <c r="J227" s="519"/>
      <c r="K227" s="209">
        <v>671</v>
      </c>
      <c r="L227" s="208">
        <v>0.98821796759941094</v>
      </c>
      <c r="M227" s="517"/>
      <c r="N227" s="521">
        <v>4</v>
      </c>
      <c r="O227" s="519"/>
      <c r="P227" s="519">
        <v>4</v>
      </c>
      <c r="Q227" s="519"/>
      <c r="R227" s="209">
        <v>8</v>
      </c>
      <c r="S227" s="208">
        <v>1.1782032400589101E-2</v>
      </c>
      <c r="T227" s="517"/>
      <c r="U227" s="534">
        <v>679</v>
      </c>
    </row>
    <row r="228" spans="1:21" ht="22.2" customHeight="1">
      <c r="A228" s="516" t="s">
        <v>379</v>
      </c>
      <c r="B228" s="517"/>
      <c r="C228" s="521">
        <v>252</v>
      </c>
      <c r="D228" s="519">
        <v>70</v>
      </c>
      <c r="E228" s="520">
        <v>0.27779999999999999</v>
      </c>
      <c r="F228" s="517"/>
      <c r="G228" s="521">
        <v>138</v>
      </c>
      <c r="H228" s="519"/>
      <c r="I228" s="519">
        <v>182</v>
      </c>
      <c r="J228" s="519"/>
      <c r="K228" s="209">
        <v>320</v>
      </c>
      <c r="L228" s="208">
        <v>0.99378881987577639</v>
      </c>
      <c r="M228" s="517"/>
      <c r="N228" s="521"/>
      <c r="O228" s="519"/>
      <c r="P228" s="519">
        <v>2</v>
      </c>
      <c r="Q228" s="519"/>
      <c r="R228" s="209">
        <v>2</v>
      </c>
      <c r="S228" s="208">
        <v>6.2111801242236021E-3</v>
      </c>
      <c r="T228" s="517"/>
      <c r="U228" s="534">
        <v>322</v>
      </c>
    </row>
    <row r="229" spans="1:21" ht="22.2" customHeight="1">
      <c r="A229" s="516" t="s">
        <v>380</v>
      </c>
      <c r="B229" s="517"/>
      <c r="C229" s="521">
        <v>200</v>
      </c>
      <c r="D229" s="519">
        <v>97</v>
      </c>
      <c r="E229" s="520">
        <v>0.48499999999999999</v>
      </c>
      <c r="F229" s="517"/>
      <c r="G229" s="521">
        <v>239</v>
      </c>
      <c r="H229" s="519"/>
      <c r="I229" s="519">
        <v>57</v>
      </c>
      <c r="J229" s="519"/>
      <c r="K229" s="209">
        <v>296</v>
      </c>
      <c r="L229" s="208">
        <v>0.99663299663299665</v>
      </c>
      <c r="M229" s="517"/>
      <c r="N229" s="521"/>
      <c r="O229" s="519"/>
      <c r="P229" s="519">
        <v>1</v>
      </c>
      <c r="Q229" s="519"/>
      <c r="R229" s="209">
        <v>1</v>
      </c>
      <c r="S229" s="208">
        <v>3.3670033670033673E-3</v>
      </c>
      <c r="T229" s="517"/>
      <c r="U229" s="534">
        <v>297</v>
      </c>
    </row>
    <row r="230" spans="1:21" ht="22.2" customHeight="1">
      <c r="A230" s="516" t="s">
        <v>381</v>
      </c>
      <c r="B230" s="517"/>
      <c r="C230" s="521">
        <v>253</v>
      </c>
      <c r="D230" s="519">
        <v>-81</v>
      </c>
      <c r="E230" s="520">
        <v>-0.32019999999999998</v>
      </c>
      <c r="F230" s="517"/>
      <c r="G230" s="521"/>
      <c r="H230" s="519">
        <v>100</v>
      </c>
      <c r="I230" s="519"/>
      <c r="J230" s="519">
        <v>36</v>
      </c>
      <c r="K230" s="209">
        <v>136</v>
      </c>
      <c r="L230" s="208">
        <v>0.79069767441860461</v>
      </c>
      <c r="M230" s="517"/>
      <c r="N230" s="521"/>
      <c r="O230" s="519">
        <v>29</v>
      </c>
      <c r="P230" s="519"/>
      <c r="Q230" s="519">
        <v>7</v>
      </c>
      <c r="R230" s="209">
        <v>36</v>
      </c>
      <c r="S230" s="208">
        <v>0.20930232558139536</v>
      </c>
      <c r="T230" s="517"/>
      <c r="U230" s="534">
        <v>172</v>
      </c>
    </row>
    <row r="231" spans="1:21" ht="22.2" customHeight="1">
      <c r="A231" s="516" t="s">
        <v>382</v>
      </c>
      <c r="B231" s="517"/>
      <c r="C231" s="521">
        <v>85</v>
      </c>
      <c r="D231" s="519">
        <v>-4</v>
      </c>
      <c r="E231" s="520">
        <v>-4.7100000000000003E-2</v>
      </c>
      <c r="F231" s="517"/>
      <c r="G231" s="521">
        <v>30</v>
      </c>
      <c r="H231" s="519"/>
      <c r="I231" s="519">
        <v>51</v>
      </c>
      <c r="J231" s="519"/>
      <c r="K231" s="209">
        <v>81</v>
      </c>
      <c r="L231" s="208">
        <v>1</v>
      </c>
      <c r="M231" s="517"/>
      <c r="N231" s="521"/>
      <c r="O231" s="519"/>
      <c r="P231" s="519"/>
      <c r="Q231" s="519"/>
      <c r="R231" s="209">
        <v>0</v>
      </c>
      <c r="S231" s="208">
        <v>0</v>
      </c>
      <c r="T231" s="517"/>
      <c r="U231" s="534">
        <v>81</v>
      </c>
    </row>
    <row r="232" spans="1:21" ht="22.2" customHeight="1">
      <c r="A232" s="516" t="s">
        <v>383</v>
      </c>
      <c r="B232" s="517"/>
      <c r="C232" s="521">
        <v>180</v>
      </c>
      <c r="D232" s="519">
        <v>22</v>
      </c>
      <c r="E232" s="520">
        <v>0.1222</v>
      </c>
      <c r="F232" s="517"/>
      <c r="G232" s="521">
        <v>89</v>
      </c>
      <c r="H232" s="519"/>
      <c r="I232" s="519">
        <v>112</v>
      </c>
      <c r="J232" s="519"/>
      <c r="K232" s="209">
        <v>201</v>
      </c>
      <c r="L232" s="208">
        <v>0.99504950495049505</v>
      </c>
      <c r="M232" s="517"/>
      <c r="N232" s="521"/>
      <c r="O232" s="519"/>
      <c r="P232" s="519">
        <v>1</v>
      </c>
      <c r="Q232" s="519"/>
      <c r="R232" s="209">
        <v>1</v>
      </c>
      <c r="S232" s="208">
        <v>4.9504950495049506E-3</v>
      </c>
      <c r="T232" s="517"/>
      <c r="U232" s="534">
        <v>202</v>
      </c>
    </row>
    <row r="233" spans="1:21" ht="22.2" customHeight="1">
      <c r="A233" s="516" t="s">
        <v>384</v>
      </c>
      <c r="B233" s="517"/>
      <c r="C233" s="518">
        <v>1584</v>
      </c>
      <c r="D233" s="519">
        <v>-144</v>
      </c>
      <c r="E233" s="520">
        <v>-9.0899999999999995E-2</v>
      </c>
      <c r="F233" s="517"/>
      <c r="G233" s="521">
        <v>817</v>
      </c>
      <c r="H233" s="519"/>
      <c r="I233" s="519">
        <v>595</v>
      </c>
      <c r="J233" s="519"/>
      <c r="K233" s="207">
        <v>1412</v>
      </c>
      <c r="L233" s="208">
        <v>0.98055555555555562</v>
      </c>
      <c r="M233" s="517"/>
      <c r="N233" s="521">
        <v>15</v>
      </c>
      <c r="O233" s="519"/>
      <c r="P233" s="519">
        <v>13</v>
      </c>
      <c r="Q233" s="519"/>
      <c r="R233" s="209">
        <v>28</v>
      </c>
      <c r="S233" s="208">
        <v>1.9444444444444445E-2</v>
      </c>
      <c r="T233" s="517"/>
      <c r="U233" s="210">
        <v>1440</v>
      </c>
    </row>
    <row r="234" spans="1:21" ht="22.2" customHeight="1">
      <c r="A234" s="511"/>
      <c r="B234" s="512"/>
      <c r="C234" s="513"/>
      <c r="D234" s="514"/>
      <c r="E234" s="515"/>
      <c r="F234" s="512"/>
      <c r="G234" s="513"/>
      <c r="H234" s="514"/>
      <c r="I234" s="514"/>
      <c r="J234" s="514"/>
      <c r="K234" s="527"/>
      <c r="L234" s="528"/>
      <c r="M234" s="512"/>
      <c r="N234" s="513"/>
      <c r="O234" s="514"/>
      <c r="P234" s="514"/>
      <c r="Q234" s="514"/>
      <c r="R234" s="527"/>
      <c r="S234" s="528"/>
      <c r="T234" s="512"/>
      <c r="U234" s="533"/>
    </row>
    <row r="235" spans="1:21" ht="22.2" customHeight="1">
      <c r="A235" s="197" t="s">
        <v>114</v>
      </c>
      <c r="B235" s="195"/>
      <c r="C235" s="198">
        <v>6367</v>
      </c>
      <c r="D235" s="202">
        <v>2279</v>
      </c>
      <c r="E235" s="200">
        <v>0.3579</v>
      </c>
      <c r="F235" s="195"/>
      <c r="G235" s="198">
        <v>4106</v>
      </c>
      <c r="H235" s="199">
        <v>397</v>
      </c>
      <c r="I235" s="202">
        <v>3098</v>
      </c>
      <c r="J235" s="199">
        <v>204</v>
      </c>
      <c r="K235" s="202">
        <v>7805</v>
      </c>
      <c r="L235" s="200">
        <v>0.90272958593569286</v>
      </c>
      <c r="M235" s="195"/>
      <c r="N235" s="201">
        <v>444</v>
      </c>
      <c r="O235" s="199">
        <v>27</v>
      </c>
      <c r="P235" s="199">
        <v>347</v>
      </c>
      <c r="Q235" s="199">
        <v>23</v>
      </c>
      <c r="R235" s="199">
        <v>841</v>
      </c>
      <c r="S235" s="200">
        <v>9.7270414064307198E-2</v>
      </c>
      <c r="T235" s="195"/>
      <c r="U235" s="203">
        <v>8646</v>
      </c>
    </row>
    <row r="236" spans="1:21" ht="22.2" customHeight="1">
      <c r="A236" s="511"/>
      <c r="B236" s="512"/>
      <c r="C236" s="513"/>
      <c r="D236" s="514"/>
      <c r="E236" s="515"/>
      <c r="F236" s="512"/>
      <c r="G236" s="513"/>
      <c r="H236" s="514"/>
      <c r="I236" s="514"/>
      <c r="J236" s="514"/>
      <c r="K236" s="527"/>
      <c r="L236" s="528"/>
      <c r="M236" s="512"/>
      <c r="N236" s="513"/>
      <c r="O236" s="514"/>
      <c r="P236" s="514"/>
      <c r="Q236" s="514"/>
      <c r="R236" s="527"/>
      <c r="S236" s="528"/>
      <c r="T236" s="512"/>
      <c r="U236" s="533"/>
    </row>
    <row r="237" spans="1:21" ht="22.2" customHeight="1">
      <c r="A237" s="516" t="s">
        <v>385</v>
      </c>
      <c r="B237" s="517"/>
      <c r="C237" s="521">
        <v>90</v>
      </c>
      <c r="D237" s="519">
        <v>1</v>
      </c>
      <c r="E237" s="520">
        <v>1.11E-2</v>
      </c>
      <c r="F237" s="517"/>
      <c r="G237" s="521">
        <v>23</v>
      </c>
      <c r="H237" s="519">
        <v>3</v>
      </c>
      <c r="I237" s="519">
        <v>61</v>
      </c>
      <c r="J237" s="519">
        <v>4</v>
      </c>
      <c r="K237" s="209">
        <v>91</v>
      </c>
      <c r="L237" s="208">
        <v>1</v>
      </c>
      <c r="M237" s="517"/>
      <c r="N237" s="521"/>
      <c r="O237" s="519"/>
      <c r="P237" s="519"/>
      <c r="Q237" s="519"/>
      <c r="R237" s="209">
        <v>0</v>
      </c>
      <c r="S237" s="208">
        <v>0</v>
      </c>
      <c r="T237" s="517"/>
      <c r="U237" s="534">
        <v>91</v>
      </c>
    </row>
    <row r="238" spans="1:21" ht="22.2" customHeight="1">
      <c r="A238" s="516" t="s">
        <v>386</v>
      </c>
      <c r="B238" s="517"/>
      <c r="C238" s="521">
        <v>63</v>
      </c>
      <c r="D238" s="519">
        <v>-63</v>
      </c>
      <c r="E238" s="520">
        <v>-1</v>
      </c>
      <c r="F238" s="517"/>
      <c r="G238" s="521"/>
      <c r="H238" s="519"/>
      <c r="I238" s="519"/>
      <c r="J238" s="519"/>
      <c r="K238" s="209">
        <v>0</v>
      </c>
      <c r="L238" s="208" t="s">
        <v>492</v>
      </c>
      <c r="M238" s="517"/>
      <c r="N238" s="521"/>
      <c r="O238" s="519"/>
      <c r="P238" s="519"/>
      <c r="Q238" s="519"/>
      <c r="R238" s="209">
        <v>0</v>
      </c>
      <c r="S238" s="208" t="s">
        <v>492</v>
      </c>
      <c r="T238" s="517"/>
      <c r="U238" s="534">
        <v>0</v>
      </c>
    </row>
    <row r="239" spans="1:21" ht="22.2" customHeight="1">
      <c r="A239" s="516" t="s">
        <v>387</v>
      </c>
      <c r="B239" s="517"/>
      <c r="C239" s="521">
        <v>133</v>
      </c>
      <c r="D239" s="519">
        <v>-16</v>
      </c>
      <c r="E239" s="520">
        <v>-0.1203</v>
      </c>
      <c r="F239" s="517"/>
      <c r="G239" s="521">
        <v>66</v>
      </c>
      <c r="H239" s="519">
        <v>2</v>
      </c>
      <c r="I239" s="519">
        <v>43</v>
      </c>
      <c r="J239" s="519">
        <v>4</v>
      </c>
      <c r="K239" s="209">
        <v>115</v>
      </c>
      <c r="L239" s="208">
        <v>0.98290598290598297</v>
      </c>
      <c r="M239" s="517"/>
      <c r="N239" s="521">
        <v>1</v>
      </c>
      <c r="O239" s="519"/>
      <c r="P239" s="519">
        <v>1</v>
      </c>
      <c r="Q239" s="519"/>
      <c r="R239" s="209">
        <v>2</v>
      </c>
      <c r="S239" s="208">
        <v>1.7094017094017092E-2</v>
      </c>
      <c r="T239" s="517"/>
      <c r="U239" s="534">
        <v>117</v>
      </c>
    </row>
    <row r="240" spans="1:21" ht="22.2" customHeight="1">
      <c r="A240" s="516" t="s">
        <v>388</v>
      </c>
      <c r="B240" s="517"/>
      <c r="C240" s="521">
        <v>48</v>
      </c>
      <c r="D240" s="519">
        <v>10</v>
      </c>
      <c r="E240" s="520">
        <v>0.20830000000000001</v>
      </c>
      <c r="F240" s="517"/>
      <c r="G240" s="521">
        <v>24</v>
      </c>
      <c r="H240" s="519">
        <v>5</v>
      </c>
      <c r="I240" s="519">
        <v>27</v>
      </c>
      <c r="J240" s="519">
        <v>1</v>
      </c>
      <c r="K240" s="209">
        <v>57</v>
      </c>
      <c r="L240" s="208">
        <v>0.98275862068965525</v>
      </c>
      <c r="M240" s="517"/>
      <c r="N240" s="521"/>
      <c r="O240" s="519"/>
      <c r="P240" s="519">
        <v>1</v>
      </c>
      <c r="Q240" s="519"/>
      <c r="R240" s="209">
        <v>1</v>
      </c>
      <c r="S240" s="208">
        <v>1.7241379310344827E-2</v>
      </c>
      <c r="T240" s="517"/>
      <c r="U240" s="534">
        <v>58</v>
      </c>
    </row>
    <row r="241" spans="1:21" ht="22.2" customHeight="1">
      <c r="A241" s="516" t="s">
        <v>389</v>
      </c>
      <c r="B241" s="517"/>
      <c r="C241" s="521">
        <v>46</v>
      </c>
      <c r="D241" s="519">
        <v>2</v>
      </c>
      <c r="E241" s="520">
        <v>4.3499999999999997E-2</v>
      </c>
      <c r="F241" s="517"/>
      <c r="G241" s="521">
        <v>31</v>
      </c>
      <c r="H241" s="519"/>
      <c r="I241" s="519">
        <v>17</v>
      </c>
      <c r="J241" s="519"/>
      <c r="K241" s="209">
        <v>48</v>
      </c>
      <c r="L241" s="208">
        <v>1</v>
      </c>
      <c r="M241" s="517"/>
      <c r="N241" s="521"/>
      <c r="O241" s="519"/>
      <c r="P241" s="519"/>
      <c r="Q241" s="519"/>
      <c r="R241" s="209">
        <v>0</v>
      </c>
      <c r="S241" s="208">
        <v>0</v>
      </c>
      <c r="T241" s="517"/>
      <c r="U241" s="534">
        <v>48</v>
      </c>
    </row>
    <row r="242" spans="1:21" ht="22.2" customHeight="1">
      <c r="A242" s="516" t="s">
        <v>390</v>
      </c>
      <c r="B242" s="517"/>
      <c r="C242" s="521">
        <v>58</v>
      </c>
      <c r="D242" s="519">
        <v>47</v>
      </c>
      <c r="E242" s="520">
        <v>0.81030000000000002</v>
      </c>
      <c r="F242" s="517"/>
      <c r="G242" s="521">
        <v>60</v>
      </c>
      <c r="H242" s="519">
        <v>2</v>
      </c>
      <c r="I242" s="519">
        <v>40</v>
      </c>
      <c r="J242" s="519">
        <v>1</v>
      </c>
      <c r="K242" s="209">
        <v>103</v>
      </c>
      <c r="L242" s="208">
        <v>0.98095238095238102</v>
      </c>
      <c r="M242" s="517"/>
      <c r="N242" s="521">
        <v>2</v>
      </c>
      <c r="O242" s="519"/>
      <c r="P242" s="519"/>
      <c r="Q242" s="519"/>
      <c r="R242" s="209">
        <v>2</v>
      </c>
      <c r="S242" s="208">
        <v>1.9047619047619046E-2</v>
      </c>
      <c r="T242" s="517"/>
      <c r="U242" s="534">
        <v>105</v>
      </c>
    </row>
    <row r="243" spans="1:21" ht="22.2" customHeight="1">
      <c r="A243" s="516" t="s">
        <v>391</v>
      </c>
      <c r="B243" s="517"/>
      <c r="C243" s="518">
        <v>1121</v>
      </c>
      <c r="D243" s="519">
        <v>-350</v>
      </c>
      <c r="E243" s="520">
        <v>-0.31219999999999998</v>
      </c>
      <c r="F243" s="517"/>
      <c r="G243" s="521">
        <v>258</v>
      </c>
      <c r="H243" s="519"/>
      <c r="I243" s="519">
        <v>488</v>
      </c>
      <c r="J243" s="519"/>
      <c r="K243" s="209">
        <v>746</v>
      </c>
      <c r="L243" s="208">
        <v>0.96757457846952011</v>
      </c>
      <c r="M243" s="517"/>
      <c r="N243" s="521">
        <v>3</v>
      </c>
      <c r="O243" s="519"/>
      <c r="P243" s="519">
        <v>22</v>
      </c>
      <c r="Q243" s="519"/>
      <c r="R243" s="209">
        <v>25</v>
      </c>
      <c r="S243" s="208">
        <v>3.2425421530479899E-2</v>
      </c>
      <c r="T243" s="517"/>
      <c r="U243" s="534">
        <v>771</v>
      </c>
    </row>
    <row r="244" spans="1:21" ht="22.2" customHeight="1">
      <c r="A244" s="516" t="s">
        <v>392</v>
      </c>
      <c r="B244" s="517"/>
      <c r="C244" s="521">
        <v>500</v>
      </c>
      <c r="D244" s="519">
        <v>245</v>
      </c>
      <c r="E244" s="520">
        <v>0.49</v>
      </c>
      <c r="F244" s="517"/>
      <c r="G244" s="521">
        <v>371</v>
      </c>
      <c r="H244" s="519">
        <v>32</v>
      </c>
      <c r="I244" s="519">
        <v>286</v>
      </c>
      <c r="J244" s="519">
        <v>15</v>
      </c>
      <c r="K244" s="209">
        <v>704</v>
      </c>
      <c r="L244" s="208">
        <v>0.94496644295302024</v>
      </c>
      <c r="M244" s="517"/>
      <c r="N244" s="521">
        <v>18</v>
      </c>
      <c r="O244" s="519">
        <v>1</v>
      </c>
      <c r="P244" s="519">
        <v>22</v>
      </c>
      <c r="Q244" s="519"/>
      <c r="R244" s="209">
        <v>41</v>
      </c>
      <c r="S244" s="208">
        <v>5.5033557046979861E-2</v>
      </c>
      <c r="T244" s="517"/>
      <c r="U244" s="534">
        <v>745</v>
      </c>
    </row>
    <row r="245" spans="1:21" ht="22.2" customHeight="1">
      <c r="A245" s="516" t="s">
        <v>393</v>
      </c>
      <c r="B245" s="517"/>
      <c r="C245" s="521">
        <v>515</v>
      </c>
      <c r="D245" s="519">
        <v>-197</v>
      </c>
      <c r="E245" s="520">
        <v>-0.38250000000000001</v>
      </c>
      <c r="F245" s="517"/>
      <c r="G245" s="521">
        <v>111</v>
      </c>
      <c r="H245" s="519">
        <v>5</v>
      </c>
      <c r="I245" s="519">
        <v>178</v>
      </c>
      <c r="J245" s="519">
        <v>13</v>
      </c>
      <c r="K245" s="209">
        <v>307</v>
      </c>
      <c r="L245" s="208">
        <v>0.96540880503144644</v>
      </c>
      <c r="M245" s="517"/>
      <c r="N245" s="521">
        <v>5</v>
      </c>
      <c r="O245" s="519"/>
      <c r="P245" s="519">
        <v>6</v>
      </c>
      <c r="Q245" s="519"/>
      <c r="R245" s="209">
        <v>11</v>
      </c>
      <c r="S245" s="208">
        <v>3.4591194968553458E-2</v>
      </c>
      <c r="T245" s="517"/>
      <c r="U245" s="534">
        <v>318</v>
      </c>
    </row>
    <row r="246" spans="1:21" ht="22.2" customHeight="1">
      <c r="A246" s="516" t="s">
        <v>394</v>
      </c>
      <c r="B246" s="517"/>
      <c r="C246" s="521">
        <v>424</v>
      </c>
      <c r="D246" s="519">
        <v>-98</v>
      </c>
      <c r="E246" s="520">
        <v>-0.2311</v>
      </c>
      <c r="F246" s="517"/>
      <c r="G246" s="521">
        <v>91</v>
      </c>
      <c r="H246" s="519">
        <v>27</v>
      </c>
      <c r="I246" s="519">
        <v>161</v>
      </c>
      <c r="J246" s="519">
        <v>28</v>
      </c>
      <c r="K246" s="209">
        <v>307</v>
      </c>
      <c r="L246" s="208">
        <v>0.94171779141104295</v>
      </c>
      <c r="M246" s="517"/>
      <c r="N246" s="521">
        <v>9</v>
      </c>
      <c r="O246" s="519"/>
      <c r="P246" s="519">
        <v>7</v>
      </c>
      <c r="Q246" s="519">
        <v>3</v>
      </c>
      <c r="R246" s="209">
        <v>19</v>
      </c>
      <c r="S246" s="208">
        <v>5.8282208588957059E-2</v>
      </c>
      <c r="T246" s="517"/>
      <c r="U246" s="534">
        <v>326</v>
      </c>
    </row>
    <row r="247" spans="1:21" ht="22.2" customHeight="1">
      <c r="A247" s="516" t="s">
        <v>395</v>
      </c>
      <c r="B247" s="517"/>
      <c r="C247" s="521">
        <v>117</v>
      </c>
      <c r="D247" s="519">
        <v>135</v>
      </c>
      <c r="E247" s="520">
        <v>1.1537999999999999</v>
      </c>
      <c r="F247" s="517"/>
      <c r="G247" s="521">
        <v>167</v>
      </c>
      <c r="H247" s="519">
        <v>23</v>
      </c>
      <c r="I247" s="519">
        <v>56</v>
      </c>
      <c r="J247" s="519">
        <v>1</v>
      </c>
      <c r="K247" s="209">
        <v>247</v>
      </c>
      <c r="L247" s="208">
        <v>0.98015873015873012</v>
      </c>
      <c r="M247" s="517"/>
      <c r="N247" s="521">
        <v>2</v>
      </c>
      <c r="O247" s="519"/>
      <c r="P247" s="519">
        <v>3</v>
      </c>
      <c r="Q247" s="519"/>
      <c r="R247" s="209">
        <v>5</v>
      </c>
      <c r="S247" s="208">
        <v>1.984126984126984E-2</v>
      </c>
      <c r="T247" s="517"/>
      <c r="U247" s="534">
        <v>252</v>
      </c>
    </row>
    <row r="248" spans="1:21" ht="22.2" customHeight="1">
      <c r="A248" s="516" t="s">
        <v>396</v>
      </c>
      <c r="B248" s="517"/>
      <c r="C248" s="521">
        <v>76</v>
      </c>
      <c r="D248" s="519">
        <v>-76</v>
      </c>
      <c r="E248" s="520">
        <v>-1</v>
      </c>
      <c r="F248" s="517"/>
      <c r="G248" s="521"/>
      <c r="H248" s="519"/>
      <c r="I248" s="519"/>
      <c r="J248" s="519"/>
      <c r="K248" s="209">
        <v>0</v>
      </c>
      <c r="L248" s="208" t="s">
        <v>492</v>
      </c>
      <c r="M248" s="517"/>
      <c r="N248" s="521"/>
      <c r="O248" s="519"/>
      <c r="P248" s="519"/>
      <c r="Q248" s="519"/>
      <c r="R248" s="209">
        <v>0</v>
      </c>
      <c r="S248" s="208" t="s">
        <v>492</v>
      </c>
      <c r="T248" s="517"/>
      <c r="U248" s="534">
        <v>0</v>
      </c>
    </row>
    <row r="249" spans="1:21" ht="22.2" customHeight="1">
      <c r="A249" s="516" t="s">
        <v>397</v>
      </c>
      <c r="B249" s="517"/>
      <c r="C249" s="521">
        <v>123</v>
      </c>
      <c r="D249" s="519">
        <v>-46</v>
      </c>
      <c r="E249" s="520">
        <v>-0.374</v>
      </c>
      <c r="F249" s="517"/>
      <c r="G249" s="521">
        <v>19</v>
      </c>
      <c r="H249" s="519"/>
      <c r="I249" s="519">
        <v>58</v>
      </c>
      <c r="J249" s="519"/>
      <c r="K249" s="209">
        <v>77</v>
      </c>
      <c r="L249" s="208">
        <v>1</v>
      </c>
      <c r="M249" s="517"/>
      <c r="N249" s="521"/>
      <c r="O249" s="519"/>
      <c r="P249" s="519"/>
      <c r="Q249" s="519"/>
      <c r="R249" s="209">
        <v>0</v>
      </c>
      <c r="S249" s="208">
        <v>0</v>
      </c>
      <c r="T249" s="517"/>
      <c r="U249" s="534">
        <v>77</v>
      </c>
    </row>
    <row r="250" spans="1:21" ht="22.2" customHeight="1">
      <c r="A250" s="516" t="s">
        <v>398</v>
      </c>
      <c r="B250" s="517"/>
      <c r="C250" s="521">
        <v>136</v>
      </c>
      <c r="D250" s="519">
        <v>-4</v>
      </c>
      <c r="E250" s="520">
        <v>-2.9399999999999999E-2</v>
      </c>
      <c r="F250" s="517"/>
      <c r="G250" s="521">
        <v>72</v>
      </c>
      <c r="H250" s="519">
        <v>6</v>
      </c>
      <c r="I250" s="519">
        <v>40</v>
      </c>
      <c r="J250" s="519">
        <v>2</v>
      </c>
      <c r="K250" s="209">
        <v>120</v>
      </c>
      <c r="L250" s="208">
        <v>0.90909090909090906</v>
      </c>
      <c r="M250" s="517"/>
      <c r="N250" s="521">
        <v>5</v>
      </c>
      <c r="O250" s="519"/>
      <c r="P250" s="519">
        <v>6</v>
      </c>
      <c r="Q250" s="519">
        <v>1</v>
      </c>
      <c r="R250" s="209">
        <v>12</v>
      </c>
      <c r="S250" s="208">
        <v>9.0909090909090912E-2</v>
      </c>
      <c r="T250" s="517"/>
      <c r="U250" s="534">
        <v>132</v>
      </c>
    </row>
    <row r="251" spans="1:21" ht="22.2" customHeight="1">
      <c r="A251" s="516" t="s">
        <v>399</v>
      </c>
      <c r="B251" s="517"/>
      <c r="C251" s="521">
        <v>64</v>
      </c>
      <c r="D251" s="519">
        <v>7</v>
      </c>
      <c r="E251" s="520">
        <v>0.1094</v>
      </c>
      <c r="F251" s="517"/>
      <c r="G251" s="521">
        <v>21</v>
      </c>
      <c r="H251" s="519"/>
      <c r="I251" s="519">
        <v>48</v>
      </c>
      <c r="J251" s="519">
        <v>1</v>
      </c>
      <c r="K251" s="209">
        <v>70</v>
      </c>
      <c r="L251" s="208">
        <v>0.98591549295774639</v>
      </c>
      <c r="M251" s="517"/>
      <c r="N251" s="521"/>
      <c r="O251" s="519"/>
      <c r="P251" s="519">
        <v>1</v>
      </c>
      <c r="Q251" s="519"/>
      <c r="R251" s="209">
        <v>1</v>
      </c>
      <c r="S251" s="208">
        <v>1.408450704225352E-2</v>
      </c>
      <c r="T251" s="517"/>
      <c r="U251" s="534">
        <v>71</v>
      </c>
    </row>
    <row r="252" spans="1:21" ht="22.2" customHeight="1">
      <c r="A252" s="516" t="s">
        <v>400</v>
      </c>
      <c r="B252" s="517"/>
      <c r="C252" s="521">
        <v>66</v>
      </c>
      <c r="D252" s="519">
        <v>65</v>
      </c>
      <c r="E252" s="520">
        <v>0.98480000000000001</v>
      </c>
      <c r="F252" s="517"/>
      <c r="G252" s="521">
        <v>72</v>
      </c>
      <c r="H252" s="519">
        <v>5</v>
      </c>
      <c r="I252" s="519">
        <v>53</v>
      </c>
      <c r="J252" s="519"/>
      <c r="K252" s="209">
        <v>130</v>
      </c>
      <c r="L252" s="208">
        <v>0.99236641221374045</v>
      </c>
      <c r="M252" s="517"/>
      <c r="N252" s="521">
        <v>1</v>
      </c>
      <c r="O252" s="519"/>
      <c r="P252" s="519"/>
      <c r="Q252" s="519"/>
      <c r="R252" s="209">
        <v>1</v>
      </c>
      <c r="S252" s="208">
        <v>7.6335877862595426E-3</v>
      </c>
      <c r="T252" s="517"/>
      <c r="U252" s="534">
        <v>131</v>
      </c>
    </row>
    <row r="253" spans="1:21" ht="22.2" customHeight="1">
      <c r="A253" s="516" t="s">
        <v>401</v>
      </c>
      <c r="B253" s="517"/>
      <c r="C253" s="521">
        <v>84</v>
      </c>
      <c r="D253" s="519">
        <v>-40</v>
      </c>
      <c r="E253" s="520">
        <v>-0.47620000000000001</v>
      </c>
      <c r="F253" s="517"/>
      <c r="G253" s="521">
        <v>8</v>
      </c>
      <c r="H253" s="519">
        <v>1</v>
      </c>
      <c r="I253" s="519">
        <v>31</v>
      </c>
      <c r="J253" s="519">
        <v>3</v>
      </c>
      <c r="K253" s="209">
        <v>43</v>
      </c>
      <c r="L253" s="208">
        <v>0.97727272727272729</v>
      </c>
      <c r="M253" s="517"/>
      <c r="N253" s="521">
        <v>1</v>
      </c>
      <c r="O253" s="519"/>
      <c r="P253" s="519"/>
      <c r="Q253" s="519"/>
      <c r="R253" s="209">
        <v>1</v>
      </c>
      <c r="S253" s="208">
        <v>2.2727272727272728E-2</v>
      </c>
      <c r="T253" s="517"/>
      <c r="U253" s="534">
        <v>44</v>
      </c>
    </row>
    <row r="254" spans="1:21" ht="22.2" customHeight="1">
      <c r="A254" s="516" t="s">
        <v>402</v>
      </c>
      <c r="B254" s="517"/>
      <c r="C254" s="521">
        <v>34</v>
      </c>
      <c r="D254" s="519">
        <v>9</v>
      </c>
      <c r="E254" s="520">
        <v>0.26469999999999999</v>
      </c>
      <c r="F254" s="517"/>
      <c r="G254" s="521">
        <v>15</v>
      </c>
      <c r="H254" s="519">
        <v>3</v>
      </c>
      <c r="I254" s="519">
        <v>20</v>
      </c>
      <c r="J254" s="519">
        <v>2</v>
      </c>
      <c r="K254" s="209">
        <v>40</v>
      </c>
      <c r="L254" s="208">
        <v>0.93023255813953487</v>
      </c>
      <c r="M254" s="517"/>
      <c r="N254" s="521">
        <v>1</v>
      </c>
      <c r="O254" s="519"/>
      <c r="P254" s="519">
        <v>2</v>
      </c>
      <c r="Q254" s="519"/>
      <c r="R254" s="209">
        <v>3</v>
      </c>
      <c r="S254" s="208">
        <v>6.9767441860465115E-2</v>
      </c>
      <c r="T254" s="517"/>
      <c r="U254" s="534">
        <v>43</v>
      </c>
    </row>
    <row r="255" spans="1:21" ht="22.2" customHeight="1">
      <c r="A255" s="516" t="s">
        <v>403</v>
      </c>
      <c r="B255" s="517"/>
      <c r="C255" s="521">
        <v>51</v>
      </c>
      <c r="D255" s="519">
        <v>-26</v>
      </c>
      <c r="E255" s="520">
        <v>-0.50980000000000003</v>
      </c>
      <c r="F255" s="517"/>
      <c r="G255" s="521">
        <v>3</v>
      </c>
      <c r="H255" s="519"/>
      <c r="I255" s="519">
        <v>22</v>
      </c>
      <c r="J255" s="519"/>
      <c r="K255" s="209">
        <v>25</v>
      </c>
      <c r="L255" s="208">
        <v>1</v>
      </c>
      <c r="M255" s="517"/>
      <c r="N255" s="521"/>
      <c r="O255" s="519"/>
      <c r="P255" s="519"/>
      <c r="Q255" s="519"/>
      <c r="R255" s="209">
        <v>0</v>
      </c>
      <c r="S255" s="208">
        <v>0</v>
      </c>
      <c r="T255" s="517"/>
      <c r="U255" s="534">
        <v>25</v>
      </c>
    </row>
    <row r="256" spans="1:21" ht="22.2" customHeight="1">
      <c r="A256" s="516" t="s">
        <v>404</v>
      </c>
      <c r="B256" s="517"/>
      <c r="C256" s="521">
        <v>62</v>
      </c>
      <c r="D256" s="519">
        <v>-62</v>
      </c>
      <c r="E256" s="520">
        <v>-1</v>
      </c>
      <c r="F256" s="517"/>
      <c r="G256" s="521"/>
      <c r="H256" s="519"/>
      <c r="I256" s="519"/>
      <c r="J256" s="519"/>
      <c r="K256" s="209">
        <v>0</v>
      </c>
      <c r="L256" s="208" t="s">
        <v>492</v>
      </c>
      <c r="M256" s="517"/>
      <c r="N256" s="521"/>
      <c r="O256" s="519"/>
      <c r="P256" s="519"/>
      <c r="Q256" s="519"/>
      <c r="R256" s="209">
        <v>0</v>
      </c>
      <c r="S256" s="208" t="s">
        <v>492</v>
      </c>
      <c r="T256" s="517"/>
      <c r="U256" s="534">
        <v>0</v>
      </c>
    </row>
    <row r="257" spans="1:21" ht="22.2" customHeight="1">
      <c r="A257" s="516" t="s">
        <v>405</v>
      </c>
      <c r="B257" s="517"/>
      <c r="C257" s="521">
        <v>159</v>
      </c>
      <c r="D257" s="519">
        <v>389</v>
      </c>
      <c r="E257" s="520">
        <v>2.4464999999999999</v>
      </c>
      <c r="F257" s="517"/>
      <c r="G257" s="521">
        <v>354</v>
      </c>
      <c r="H257" s="519">
        <v>38</v>
      </c>
      <c r="I257" s="519">
        <v>131</v>
      </c>
      <c r="J257" s="519">
        <v>11</v>
      </c>
      <c r="K257" s="209">
        <v>534</v>
      </c>
      <c r="L257" s="208">
        <v>0.97445255474452552</v>
      </c>
      <c r="M257" s="517"/>
      <c r="N257" s="521">
        <v>6</v>
      </c>
      <c r="O257" s="519">
        <v>2</v>
      </c>
      <c r="P257" s="519">
        <v>6</v>
      </c>
      <c r="Q257" s="519"/>
      <c r="R257" s="209">
        <v>14</v>
      </c>
      <c r="S257" s="208">
        <v>2.5547445255474456E-2</v>
      </c>
      <c r="T257" s="517"/>
      <c r="U257" s="534">
        <v>548</v>
      </c>
    </row>
    <row r="258" spans="1:21" ht="22.2" customHeight="1">
      <c r="A258" s="516" t="s">
        <v>406</v>
      </c>
      <c r="B258" s="517"/>
      <c r="C258" s="518">
        <v>2397</v>
      </c>
      <c r="D258" s="522">
        <v>2347</v>
      </c>
      <c r="E258" s="520">
        <v>0.97909999999999997</v>
      </c>
      <c r="F258" s="517"/>
      <c r="G258" s="518">
        <v>2340</v>
      </c>
      <c r="H258" s="519">
        <v>245</v>
      </c>
      <c r="I258" s="522">
        <v>1338</v>
      </c>
      <c r="J258" s="519">
        <v>118</v>
      </c>
      <c r="K258" s="207">
        <v>4041</v>
      </c>
      <c r="L258" s="208">
        <v>0.85181281618887017</v>
      </c>
      <c r="M258" s="517"/>
      <c r="N258" s="521">
        <v>390</v>
      </c>
      <c r="O258" s="519">
        <v>24</v>
      </c>
      <c r="P258" s="519">
        <v>270</v>
      </c>
      <c r="Q258" s="519">
        <v>19</v>
      </c>
      <c r="R258" s="209">
        <v>703</v>
      </c>
      <c r="S258" s="208">
        <v>0.14818718381112986</v>
      </c>
      <c r="T258" s="517"/>
      <c r="U258" s="210">
        <v>4744</v>
      </c>
    </row>
    <row r="259" spans="1:21" ht="22.2" customHeight="1">
      <c r="A259" s="511"/>
      <c r="B259" s="512"/>
      <c r="C259" s="513"/>
      <c r="D259" s="514"/>
      <c r="E259" s="515"/>
      <c r="F259" s="512"/>
      <c r="G259" s="513"/>
      <c r="H259" s="514"/>
      <c r="I259" s="514"/>
      <c r="J259" s="514"/>
      <c r="K259" s="527"/>
      <c r="L259" s="528"/>
      <c r="M259" s="512"/>
      <c r="N259" s="513"/>
      <c r="O259" s="514"/>
      <c r="P259" s="514"/>
      <c r="Q259" s="514"/>
      <c r="R259" s="527"/>
      <c r="S259" s="528"/>
      <c r="T259" s="512"/>
      <c r="U259" s="533"/>
    </row>
    <row r="260" spans="1:21" ht="22.2" customHeight="1">
      <c r="A260" s="197" t="s">
        <v>115</v>
      </c>
      <c r="B260" s="195"/>
      <c r="C260" s="198">
        <v>3463</v>
      </c>
      <c r="D260" s="199">
        <v>-456</v>
      </c>
      <c r="E260" s="200">
        <v>-0.13170000000000001</v>
      </c>
      <c r="F260" s="195"/>
      <c r="G260" s="201">
        <v>745</v>
      </c>
      <c r="H260" s="199">
        <v>66</v>
      </c>
      <c r="I260" s="202">
        <v>1874</v>
      </c>
      <c r="J260" s="199">
        <v>107</v>
      </c>
      <c r="K260" s="202">
        <v>2792</v>
      </c>
      <c r="L260" s="200">
        <v>0.92850016627868315</v>
      </c>
      <c r="M260" s="195"/>
      <c r="N260" s="201">
        <v>19</v>
      </c>
      <c r="O260" s="199">
        <v>3</v>
      </c>
      <c r="P260" s="199">
        <v>190</v>
      </c>
      <c r="Q260" s="199">
        <v>3</v>
      </c>
      <c r="R260" s="199">
        <v>215</v>
      </c>
      <c r="S260" s="200">
        <v>7.1499833721316922E-2</v>
      </c>
      <c r="T260" s="195"/>
      <c r="U260" s="203">
        <v>3007</v>
      </c>
    </row>
    <row r="261" spans="1:21" ht="22.2" customHeight="1">
      <c r="A261" s="511"/>
      <c r="B261" s="512"/>
      <c r="C261" s="513"/>
      <c r="D261" s="514"/>
      <c r="E261" s="515"/>
      <c r="F261" s="512"/>
      <c r="G261" s="513"/>
      <c r="H261" s="514"/>
      <c r="I261" s="514"/>
      <c r="J261" s="514"/>
      <c r="K261" s="527"/>
      <c r="L261" s="528"/>
      <c r="M261" s="512"/>
      <c r="N261" s="513"/>
      <c r="O261" s="514"/>
      <c r="P261" s="514"/>
      <c r="Q261" s="514"/>
      <c r="R261" s="527"/>
      <c r="S261" s="528"/>
      <c r="T261" s="512"/>
      <c r="U261" s="533"/>
    </row>
    <row r="262" spans="1:21" ht="22.2" customHeight="1">
      <c r="A262" s="516" t="s">
        <v>407</v>
      </c>
      <c r="B262" s="517"/>
      <c r="C262" s="518">
        <v>2195</v>
      </c>
      <c r="D262" s="519">
        <v>-111</v>
      </c>
      <c r="E262" s="520">
        <v>-5.0599999999999999E-2</v>
      </c>
      <c r="F262" s="517"/>
      <c r="G262" s="521">
        <v>542</v>
      </c>
      <c r="H262" s="519"/>
      <c r="I262" s="522">
        <v>1353</v>
      </c>
      <c r="J262" s="519"/>
      <c r="K262" s="207">
        <v>1895</v>
      </c>
      <c r="L262" s="208">
        <v>0.90930902111324374</v>
      </c>
      <c r="M262" s="517"/>
      <c r="N262" s="521">
        <v>19</v>
      </c>
      <c r="O262" s="519"/>
      <c r="P262" s="519">
        <v>170</v>
      </c>
      <c r="Q262" s="519"/>
      <c r="R262" s="209">
        <v>189</v>
      </c>
      <c r="S262" s="208">
        <v>9.0690978886756229E-2</v>
      </c>
      <c r="T262" s="517"/>
      <c r="U262" s="210">
        <v>2084</v>
      </c>
    </row>
    <row r="263" spans="1:21" ht="22.2" customHeight="1">
      <c r="A263" s="516" t="s">
        <v>408</v>
      </c>
      <c r="B263" s="517"/>
      <c r="C263" s="521">
        <v>892</v>
      </c>
      <c r="D263" s="519">
        <v>-219</v>
      </c>
      <c r="E263" s="520">
        <v>-0.2455</v>
      </c>
      <c r="F263" s="517"/>
      <c r="G263" s="521">
        <v>195</v>
      </c>
      <c r="H263" s="519"/>
      <c r="I263" s="519">
        <v>458</v>
      </c>
      <c r="J263" s="519"/>
      <c r="K263" s="209">
        <v>653</v>
      </c>
      <c r="L263" s="208">
        <v>0.97028231797919762</v>
      </c>
      <c r="M263" s="517"/>
      <c r="N263" s="521"/>
      <c r="O263" s="519"/>
      <c r="P263" s="519">
        <v>20</v>
      </c>
      <c r="Q263" s="519"/>
      <c r="R263" s="209">
        <v>20</v>
      </c>
      <c r="S263" s="208">
        <v>2.9717682020802379E-2</v>
      </c>
      <c r="T263" s="517"/>
      <c r="U263" s="534">
        <v>673</v>
      </c>
    </row>
    <row r="264" spans="1:21" ht="22.2" customHeight="1">
      <c r="A264" s="516" t="s">
        <v>409</v>
      </c>
      <c r="B264" s="517"/>
      <c r="C264" s="521">
        <v>249</v>
      </c>
      <c r="D264" s="519">
        <v>-70</v>
      </c>
      <c r="E264" s="520">
        <v>-0.28110000000000002</v>
      </c>
      <c r="F264" s="517"/>
      <c r="G264" s="521"/>
      <c r="H264" s="519">
        <v>66</v>
      </c>
      <c r="I264" s="519"/>
      <c r="J264" s="519">
        <v>107</v>
      </c>
      <c r="K264" s="209">
        <v>173</v>
      </c>
      <c r="L264" s="208">
        <v>0.96648044692737434</v>
      </c>
      <c r="M264" s="517"/>
      <c r="N264" s="521"/>
      <c r="O264" s="519">
        <v>3</v>
      </c>
      <c r="P264" s="519"/>
      <c r="Q264" s="519">
        <v>3</v>
      </c>
      <c r="R264" s="209">
        <v>6</v>
      </c>
      <c r="S264" s="208">
        <v>3.3519553072625698E-2</v>
      </c>
      <c r="T264" s="517"/>
      <c r="U264" s="534">
        <v>179</v>
      </c>
    </row>
    <row r="265" spans="1:21" ht="22.2" customHeight="1">
      <c r="A265" s="516" t="s">
        <v>410</v>
      </c>
      <c r="B265" s="517"/>
      <c r="C265" s="521">
        <v>127</v>
      </c>
      <c r="D265" s="519">
        <v>-56</v>
      </c>
      <c r="E265" s="520">
        <v>-0.44090000000000001</v>
      </c>
      <c r="F265" s="517"/>
      <c r="G265" s="521">
        <v>8</v>
      </c>
      <c r="H265" s="519"/>
      <c r="I265" s="519">
        <v>63</v>
      </c>
      <c r="J265" s="519"/>
      <c r="K265" s="209">
        <v>71</v>
      </c>
      <c r="L265" s="208">
        <v>1</v>
      </c>
      <c r="M265" s="517"/>
      <c r="N265" s="521"/>
      <c r="O265" s="519"/>
      <c r="P265" s="519"/>
      <c r="Q265" s="519"/>
      <c r="R265" s="209">
        <v>0</v>
      </c>
      <c r="S265" s="208">
        <v>0</v>
      </c>
      <c r="T265" s="517"/>
      <c r="U265" s="534">
        <v>71</v>
      </c>
    </row>
    <row r="266" spans="1:21" ht="22.2" customHeight="1">
      <c r="A266" s="511"/>
      <c r="B266" s="512"/>
      <c r="C266" s="513"/>
      <c r="D266" s="514"/>
      <c r="E266" s="515"/>
      <c r="F266" s="512"/>
      <c r="G266" s="513"/>
      <c r="H266" s="514"/>
      <c r="I266" s="514"/>
      <c r="J266" s="514"/>
      <c r="K266" s="527"/>
      <c r="L266" s="528"/>
      <c r="M266" s="512"/>
      <c r="N266" s="513"/>
      <c r="O266" s="514"/>
      <c r="P266" s="514"/>
      <c r="Q266" s="514"/>
      <c r="R266" s="527"/>
      <c r="S266" s="528"/>
      <c r="T266" s="512"/>
      <c r="U266" s="533"/>
    </row>
    <row r="267" spans="1:21" ht="22.2" customHeight="1">
      <c r="A267" s="197" t="s">
        <v>116</v>
      </c>
      <c r="B267" s="195"/>
      <c r="C267" s="198">
        <v>2722</v>
      </c>
      <c r="D267" s="199">
        <v>872</v>
      </c>
      <c r="E267" s="200">
        <v>0.32040000000000002</v>
      </c>
      <c r="F267" s="195"/>
      <c r="G267" s="198">
        <v>1911</v>
      </c>
      <c r="H267" s="199">
        <v>137</v>
      </c>
      <c r="I267" s="202">
        <v>1132</v>
      </c>
      <c r="J267" s="199">
        <v>34</v>
      </c>
      <c r="K267" s="202">
        <v>3214</v>
      </c>
      <c r="L267" s="200">
        <v>0.89426822481914303</v>
      </c>
      <c r="M267" s="195"/>
      <c r="N267" s="201">
        <v>146</v>
      </c>
      <c r="O267" s="199">
        <v>23</v>
      </c>
      <c r="P267" s="199">
        <v>201</v>
      </c>
      <c r="Q267" s="199">
        <v>10</v>
      </c>
      <c r="R267" s="199">
        <v>380</v>
      </c>
      <c r="S267" s="200">
        <v>0.10573177518085698</v>
      </c>
      <c r="T267" s="195"/>
      <c r="U267" s="203">
        <v>3594</v>
      </c>
    </row>
    <row r="268" spans="1:21" ht="22.2" customHeight="1">
      <c r="A268" s="511"/>
      <c r="B268" s="512"/>
      <c r="C268" s="513"/>
      <c r="D268" s="514"/>
      <c r="E268" s="515"/>
      <c r="F268" s="512"/>
      <c r="G268" s="513"/>
      <c r="H268" s="514"/>
      <c r="I268" s="514"/>
      <c r="J268" s="514"/>
      <c r="K268" s="527"/>
      <c r="L268" s="528"/>
      <c r="M268" s="512"/>
      <c r="N268" s="513"/>
      <c r="O268" s="514"/>
      <c r="P268" s="514"/>
      <c r="Q268" s="514"/>
      <c r="R268" s="527"/>
      <c r="S268" s="528"/>
      <c r="T268" s="512"/>
      <c r="U268" s="533"/>
    </row>
    <row r="269" spans="1:21" ht="22.2" customHeight="1">
      <c r="A269" s="516" t="s">
        <v>411</v>
      </c>
      <c r="B269" s="517"/>
      <c r="C269" s="521">
        <v>156</v>
      </c>
      <c r="D269" s="519">
        <v>-37</v>
      </c>
      <c r="E269" s="520">
        <v>-0.23719999999999999</v>
      </c>
      <c r="F269" s="517"/>
      <c r="G269" s="521">
        <v>59</v>
      </c>
      <c r="H269" s="519"/>
      <c r="I269" s="519">
        <v>55</v>
      </c>
      <c r="J269" s="519"/>
      <c r="K269" s="209">
        <v>114</v>
      </c>
      <c r="L269" s="208">
        <v>0.95798319327731096</v>
      </c>
      <c r="M269" s="517"/>
      <c r="N269" s="521">
        <v>5</v>
      </c>
      <c r="O269" s="519"/>
      <c r="P269" s="519"/>
      <c r="Q269" s="519"/>
      <c r="R269" s="209">
        <v>5</v>
      </c>
      <c r="S269" s="208">
        <v>4.2016806722689079E-2</v>
      </c>
      <c r="T269" s="517"/>
      <c r="U269" s="534">
        <v>119</v>
      </c>
    </row>
    <row r="270" spans="1:21" ht="22.2" customHeight="1">
      <c r="A270" s="516" t="s">
        <v>412</v>
      </c>
      <c r="B270" s="517"/>
      <c r="C270" s="521">
        <v>947</v>
      </c>
      <c r="D270" s="519">
        <v>778</v>
      </c>
      <c r="E270" s="520">
        <v>0.82150000000000001</v>
      </c>
      <c r="F270" s="517"/>
      <c r="G270" s="518">
        <v>1053</v>
      </c>
      <c r="H270" s="519">
        <v>121</v>
      </c>
      <c r="I270" s="519">
        <v>243</v>
      </c>
      <c r="J270" s="519">
        <v>9</v>
      </c>
      <c r="K270" s="207">
        <v>1426</v>
      </c>
      <c r="L270" s="208">
        <v>0.82666666666666666</v>
      </c>
      <c r="M270" s="517"/>
      <c r="N270" s="521">
        <v>112</v>
      </c>
      <c r="O270" s="519">
        <v>21</v>
      </c>
      <c r="P270" s="519">
        <v>161</v>
      </c>
      <c r="Q270" s="519">
        <v>5</v>
      </c>
      <c r="R270" s="209">
        <v>299</v>
      </c>
      <c r="S270" s="208">
        <v>0.17333333333333331</v>
      </c>
      <c r="T270" s="517"/>
      <c r="U270" s="210">
        <v>1725</v>
      </c>
    </row>
    <row r="271" spans="1:21" ht="22.2" customHeight="1">
      <c r="A271" s="516" t="s">
        <v>413</v>
      </c>
      <c r="B271" s="517"/>
      <c r="C271" s="521">
        <v>405</v>
      </c>
      <c r="D271" s="519">
        <v>78</v>
      </c>
      <c r="E271" s="520">
        <v>0.19259999999999999</v>
      </c>
      <c r="F271" s="517"/>
      <c r="G271" s="521">
        <v>381</v>
      </c>
      <c r="H271" s="519"/>
      <c r="I271" s="519">
        <v>89</v>
      </c>
      <c r="J271" s="519"/>
      <c r="K271" s="209">
        <v>470</v>
      </c>
      <c r="L271" s="208">
        <v>0.97308488612836441</v>
      </c>
      <c r="M271" s="517"/>
      <c r="N271" s="521">
        <v>2</v>
      </c>
      <c r="O271" s="519"/>
      <c r="P271" s="519">
        <v>11</v>
      </c>
      <c r="Q271" s="519"/>
      <c r="R271" s="209">
        <v>13</v>
      </c>
      <c r="S271" s="208">
        <v>2.6915113871635608E-2</v>
      </c>
      <c r="T271" s="517"/>
      <c r="U271" s="534">
        <v>483</v>
      </c>
    </row>
    <row r="272" spans="1:21" ht="22.2" customHeight="1">
      <c r="A272" s="516" t="s">
        <v>414</v>
      </c>
      <c r="B272" s="517"/>
      <c r="C272" s="518">
        <v>1214</v>
      </c>
      <c r="D272" s="519">
        <v>53</v>
      </c>
      <c r="E272" s="520">
        <v>4.3700000000000003E-2</v>
      </c>
      <c r="F272" s="517"/>
      <c r="G272" s="521">
        <v>418</v>
      </c>
      <c r="H272" s="519">
        <v>16</v>
      </c>
      <c r="I272" s="519">
        <v>745</v>
      </c>
      <c r="J272" s="519">
        <v>25</v>
      </c>
      <c r="K272" s="207">
        <v>1204</v>
      </c>
      <c r="L272" s="208">
        <v>0.95027624309392267</v>
      </c>
      <c r="M272" s="517"/>
      <c r="N272" s="521">
        <v>27</v>
      </c>
      <c r="O272" s="519">
        <v>2</v>
      </c>
      <c r="P272" s="519">
        <v>29</v>
      </c>
      <c r="Q272" s="519">
        <v>5</v>
      </c>
      <c r="R272" s="209">
        <v>63</v>
      </c>
      <c r="S272" s="208">
        <v>4.9723756906077353E-2</v>
      </c>
      <c r="T272" s="517"/>
      <c r="U272" s="210">
        <v>1267</v>
      </c>
    </row>
    <row r="273" spans="1:21" ht="22.2" customHeight="1">
      <c r="A273" s="511"/>
      <c r="B273" s="512"/>
      <c r="C273" s="513"/>
      <c r="D273" s="514"/>
      <c r="E273" s="515"/>
      <c r="F273" s="512"/>
      <c r="G273" s="513"/>
      <c r="H273" s="514"/>
      <c r="I273" s="514"/>
      <c r="J273" s="514"/>
      <c r="K273" s="527"/>
      <c r="L273" s="528"/>
      <c r="M273" s="512"/>
      <c r="N273" s="513"/>
      <c r="O273" s="514"/>
      <c r="P273" s="514"/>
      <c r="Q273" s="514"/>
      <c r="R273" s="527"/>
      <c r="S273" s="528"/>
      <c r="T273" s="512"/>
      <c r="U273" s="533"/>
    </row>
    <row r="274" spans="1:21" ht="22.2" customHeight="1">
      <c r="A274" s="197" t="s">
        <v>117</v>
      </c>
      <c r="B274" s="195"/>
      <c r="C274" s="198">
        <v>3062</v>
      </c>
      <c r="D274" s="199">
        <v>-495</v>
      </c>
      <c r="E274" s="200">
        <v>-0.16170000000000001</v>
      </c>
      <c r="F274" s="195"/>
      <c r="G274" s="198">
        <v>1384</v>
      </c>
      <c r="H274" s="199">
        <v>76</v>
      </c>
      <c r="I274" s="199">
        <v>883</v>
      </c>
      <c r="J274" s="199">
        <v>30</v>
      </c>
      <c r="K274" s="202">
        <v>2373</v>
      </c>
      <c r="L274" s="200">
        <v>0.92442539929879231</v>
      </c>
      <c r="M274" s="195"/>
      <c r="N274" s="201">
        <v>47</v>
      </c>
      <c r="O274" s="199">
        <v>2</v>
      </c>
      <c r="P274" s="199">
        <v>133</v>
      </c>
      <c r="Q274" s="199">
        <v>12</v>
      </c>
      <c r="R274" s="199">
        <v>194</v>
      </c>
      <c r="S274" s="200">
        <v>7.5574600701207639E-2</v>
      </c>
      <c r="T274" s="195"/>
      <c r="U274" s="203">
        <v>2567</v>
      </c>
    </row>
    <row r="275" spans="1:21" ht="22.2" customHeight="1">
      <c r="A275" s="511"/>
      <c r="B275" s="512"/>
      <c r="C275" s="513"/>
      <c r="D275" s="514"/>
      <c r="E275" s="515"/>
      <c r="F275" s="512"/>
      <c r="G275" s="513"/>
      <c r="H275" s="514"/>
      <c r="I275" s="514"/>
      <c r="J275" s="514"/>
      <c r="K275" s="527"/>
      <c r="L275" s="528"/>
      <c r="M275" s="512"/>
      <c r="N275" s="513"/>
      <c r="O275" s="514"/>
      <c r="P275" s="514"/>
      <c r="Q275" s="514"/>
      <c r="R275" s="527"/>
      <c r="S275" s="528"/>
      <c r="T275" s="512"/>
      <c r="U275" s="533"/>
    </row>
    <row r="276" spans="1:21" ht="22.2" customHeight="1">
      <c r="A276" s="516" t="s">
        <v>415</v>
      </c>
      <c r="B276" s="517"/>
      <c r="C276" s="518">
        <v>1602</v>
      </c>
      <c r="D276" s="519">
        <v>201</v>
      </c>
      <c r="E276" s="520">
        <v>0.1255</v>
      </c>
      <c r="F276" s="517"/>
      <c r="G276" s="521">
        <v>964</v>
      </c>
      <c r="H276" s="519">
        <v>76</v>
      </c>
      <c r="I276" s="519">
        <v>548</v>
      </c>
      <c r="J276" s="519">
        <v>30</v>
      </c>
      <c r="K276" s="207">
        <v>1618</v>
      </c>
      <c r="L276" s="208">
        <v>0.89739323349972266</v>
      </c>
      <c r="M276" s="517"/>
      <c r="N276" s="521">
        <v>47</v>
      </c>
      <c r="O276" s="519">
        <v>2</v>
      </c>
      <c r="P276" s="519">
        <v>124</v>
      </c>
      <c r="Q276" s="519">
        <v>12</v>
      </c>
      <c r="R276" s="209">
        <v>185</v>
      </c>
      <c r="S276" s="208">
        <v>0.10260676650027731</v>
      </c>
      <c r="T276" s="517"/>
      <c r="U276" s="210">
        <v>1803</v>
      </c>
    </row>
    <row r="277" spans="1:21" ht="22.2" customHeight="1">
      <c r="A277" s="516" t="s">
        <v>416</v>
      </c>
      <c r="B277" s="517"/>
      <c r="C277" s="521">
        <v>360</v>
      </c>
      <c r="D277" s="519">
        <v>-119</v>
      </c>
      <c r="E277" s="520">
        <v>-0.3306</v>
      </c>
      <c r="F277" s="517"/>
      <c r="G277" s="521">
        <v>151</v>
      </c>
      <c r="H277" s="519"/>
      <c r="I277" s="519">
        <v>89</v>
      </c>
      <c r="J277" s="519"/>
      <c r="K277" s="209">
        <v>240</v>
      </c>
      <c r="L277" s="208">
        <v>0.99585062240663902</v>
      </c>
      <c r="M277" s="517"/>
      <c r="N277" s="521"/>
      <c r="O277" s="519"/>
      <c r="P277" s="519">
        <v>1</v>
      </c>
      <c r="Q277" s="519"/>
      <c r="R277" s="209">
        <v>1</v>
      </c>
      <c r="S277" s="208">
        <v>4.1493775933609959E-3</v>
      </c>
      <c r="T277" s="517"/>
      <c r="U277" s="534">
        <v>241</v>
      </c>
    </row>
    <row r="278" spans="1:21" ht="22.2" customHeight="1">
      <c r="A278" s="516" t="s">
        <v>417</v>
      </c>
      <c r="B278" s="517"/>
      <c r="C278" s="521">
        <v>142</v>
      </c>
      <c r="D278" s="519">
        <v>-41</v>
      </c>
      <c r="E278" s="520">
        <v>-0.28870000000000001</v>
      </c>
      <c r="F278" s="517"/>
      <c r="G278" s="521">
        <v>54</v>
      </c>
      <c r="H278" s="519"/>
      <c r="I278" s="519">
        <v>47</v>
      </c>
      <c r="J278" s="519"/>
      <c r="K278" s="209">
        <v>101</v>
      </c>
      <c r="L278" s="208">
        <v>1</v>
      </c>
      <c r="M278" s="517"/>
      <c r="N278" s="521"/>
      <c r="O278" s="519"/>
      <c r="P278" s="519"/>
      <c r="Q278" s="519"/>
      <c r="R278" s="209">
        <v>0</v>
      </c>
      <c r="S278" s="208">
        <v>0</v>
      </c>
      <c r="T278" s="517"/>
      <c r="U278" s="534">
        <v>101</v>
      </c>
    </row>
    <row r="279" spans="1:21" ht="22.2" customHeight="1">
      <c r="A279" s="516" t="s">
        <v>418</v>
      </c>
      <c r="B279" s="517"/>
      <c r="C279" s="521">
        <v>202</v>
      </c>
      <c r="D279" s="519">
        <v>-98</v>
      </c>
      <c r="E279" s="520">
        <v>-0.48509999999999998</v>
      </c>
      <c r="F279" s="517"/>
      <c r="G279" s="521">
        <v>43</v>
      </c>
      <c r="H279" s="519"/>
      <c r="I279" s="519">
        <v>60</v>
      </c>
      <c r="J279" s="519"/>
      <c r="K279" s="209">
        <v>103</v>
      </c>
      <c r="L279" s="208">
        <v>0.99038461538461531</v>
      </c>
      <c r="M279" s="517"/>
      <c r="N279" s="521"/>
      <c r="O279" s="519"/>
      <c r="P279" s="519">
        <v>1</v>
      </c>
      <c r="Q279" s="519"/>
      <c r="R279" s="209">
        <v>1</v>
      </c>
      <c r="S279" s="208">
        <v>9.6153846153846159E-3</v>
      </c>
      <c r="T279" s="517"/>
      <c r="U279" s="534">
        <v>104</v>
      </c>
    </row>
    <row r="280" spans="1:21" ht="22.2" customHeight="1">
      <c r="A280" s="516" t="s">
        <v>419</v>
      </c>
      <c r="B280" s="517"/>
      <c r="C280" s="521">
        <v>136</v>
      </c>
      <c r="D280" s="519">
        <v>-59</v>
      </c>
      <c r="E280" s="520">
        <v>-0.43380000000000002</v>
      </c>
      <c r="F280" s="517"/>
      <c r="G280" s="521">
        <v>42</v>
      </c>
      <c r="H280" s="519"/>
      <c r="I280" s="519">
        <v>35</v>
      </c>
      <c r="J280" s="519"/>
      <c r="K280" s="209">
        <v>77</v>
      </c>
      <c r="L280" s="208">
        <v>1</v>
      </c>
      <c r="M280" s="517"/>
      <c r="N280" s="521"/>
      <c r="O280" s="519"/>
      <c r="P280" s="519"/>
      <c r="Q280" s="519"/>
      <c r="R280" s="209">
        <v>0</v>
      </c>
      <c r="S280" s="208">
        <v>0</v>
      </c>
      <c r="T280" s="517"/>
      <c r="U280" s="534">
        <v>77</v>
      </c>
    </row>
    <row r="281" spans="1:21" ht="22.2" customHeight="1">
      <c r="A281" s="516" t="s">
        <v>420</v>
      </c>
      <c r="B281" s="517"/>
      <c r="C281" s="521">
        <v>620</v>
      </c>
      <c r="D281" s="519">
        <v>-379</v>
      </c>
      <c r="E281" s="520">
        <v>-0.61129999999999995</v>
      </c>
      <c r="F281" s="517"/>
      <c r="G281" s="521">
        <v>130</v>
      </c>
      <c r="H281" s="519"/>
      <c r="I281" s="519">
        <v>104</v>
      </c>
      <c r="J281" s="519"/>
      <c r="K281" s="209">
        <v>234</v>
      </c>
      <c r="L281" s="208">
        <v>0.97095435684647302</v>
      </c>
      <c r="M281" s="517"/>
      <c r="N281" s="521"/>
      <c r="O281" s="519"/>
      <c r="P281" s="519">
        <v>7</v>
      </c>
      <c r="Q281" s="519"/>
      <c r="R281" s="209">
        <v>7</v>
      </c>
      <c r="S281" s="208">
        <v>2.9045643153526968E-2</v>
      </c>
      <c r="T281" s="517"/>
      <c r="U281" s="534">
        <v>241</v>
      </c>
    </row>
    <row r="282" spans="1:21" ht="22.2" customHeight="1">
      <c r="A282" s="511"/>
      <c r="B282" s="512"/>
      <c r="C282" s="513"/>
      <c r="D282" s="514"/>
      <c r="E282" s="515"/>
      <c r="F282" s="512"/>
      <c r="G282" s="513"/>
      <c r="H282" s="514"/>
      <c r="I282" s="514"/>
      <c r="J282" s="514"/>
      <c r="K282" s="527"/>
      <c r="L282" s="528"/>
      <c r="M282" s="512"/>
      <c r="N282" s="513"/>
      <c r="O282" s="514"/>
      <c r="P282" s="514"/>
      <c r="Q282" s="514"/>
      <c r="R282" s="527"/>
      <c r="S282" s="528"/>
      <c r="T282" s="512"/>
      <c r="U282" s="533"/>
    </row>
    <row r="283" spans="1:21" ht="22.2" customHeight="1">
      <c r="A283" s="197" t="s">
        <v>118</v>
      </c>
      <c r="B283" s="195"/>
      <c r="C283" s="198">
        <v>6732</v>
      </c>
      <c r="D283" s="202">
        <v>-2516</v>
      </c>
      <c r="E283" s="200">
        <v>-0.37369999999999998</v>
      </c>
      <c r="F283" s="195"/>
      <c r="G283" s="198">
        <v>1091</v>
      </c>
      <c r="H283" s="199">
        <v>39</v>
      </c>
      <c r="I283" s="202">
        <v>2326</v>
      </c>
      <c r="J283" s="199">
        <v>65</v>
      </c>
      <c r="K283" s="202">
        <v>3521</v>
      </c>
      <c r="L283" s="200">
        <v>0.83515180265654654</v>
      </c>
      <c r="M283" s="195"/>
      <c r="N283" s="201">
        <v>237</v>
      </c>
      <c r="O283" s="199">
        <v>12</v>
      </c>
      <c r="P283" s="199">
        <v>417</v>
      </c>
      <c r="Q283" s="199">
        <v>29</v>
      </c>
      <c r="R283" s="199">
        <v>695</v>
      </c>
      <c r="S283" s="200">
        <v>0.16484819734345352</v>
      </c>
      <c r="T283" s="195"/>
      <c r="U283" s="203">
        <v>4216</v>
      </c>
    </row>
    <row r="284" spans="1:21" ht="22.2" customHeight="1">
      <c r="A284" s="511"/>
      <c r="B284" s="512"/>
      <c r="C284" s="513"/>
      <c r="D284" s="514"/>
      <c r="E284" s="515"/>
      <c r="F284" s="512"/>
      <c r="G284" s="513"/>
      <c r="H284" s="514"/>
      <c r="I284" s="514"/>
      <c r="J284" s="514"/>
      <c r="K284" s="527"/>
      <c r="L284" s="528"/>
      <c r="M284" s="512"/>
      <c r="N284" s="513"/>
      <c r="O284" s="514"/>
      <c r="P284" s="514"/>
      <c r="Q284" s="514"/>
      <c r="R284" s="527"/>
      <c r="S284" s="528"/>
      <c r="T284" s="512"/>
      <c r="U284" s="533"/>
    </row>
    <row r="285" spans="1:21" ht="22.2" customHeight="1">
      <c r="A285" s="516" t="s">
        <v>421</v>
      </c>
      <c r="B285" s="517"/>
      <c r="C285" s="518">
        <v>2861</v>
      </c>
      <c r="D285" s="519">
        <v>-774</v>
      </c>
      <c r="E285" s="520">
        <v>-0.27050000000000002</v>
      </c>
      <c r="F285" s="517"/>
      <c r="G285" s="521">
        <v>458</v>
      </c>
      <c r="H285" s="519">
        <v>22</v>
      </c>
      <c r="I285" s="519">
        <v>966</v>
      </c>
      <c r="J285" s="519">
        <v>33</v>
      </c>
      <c r="K285" s="207">
        <v>1479</v>
      </c>
      <c r="L285" s="208">
        <v>0.70867273598466696</v>
      </c>
      <c r="M285" s="517"/>
      <c r="N285" s="521">
        <v>213</v>
      </c>
      <c r="O285" s="519">
        <v>12</v>
      </c>
      <c r="P285" s="519">
        <v>354</v>
      </c>
      <c r="Q285" s="519">
        <v>29</v>
      </c>
      <c r="R285" s="209">
        <v>608</v>
      </c>
      <c r="S285" s="208">
        <v>0.29132726401533299</v>
      </c>
      <c r="T285" s="517"/>
      <c r="U285" s="210">
        <v>2087</v>
      </c>
    </row>
    <row r="286" spans="1:21" ht="22.2" customHeight="1">
      <c r="A286" s="516" t="s">
        <v>422</v>
      </c>
      <c r="B286" s="517"/>
      <c r="C286" s="518">
        <v>1862</v>
      </c>
      <c r="D286" s="519">
        <v>-699</v>
      </c>
      <c r="E286" s="520">
        <v>-0.37540000000000001</v>
      </c>
      <c r="F286" s="517"/>
      <c r="G286" s="521">
        <v>353</v>
      </c>
      <c r="H286" s="519">
        <v>10</v>
      </c>
      <c r="I286" s="519">
        <v>739</v>
      </c>
      <c r="J286" s="519">
        <v>19</v>
      </c>
      <c r="K286" s="207">
        <v>1121</v>
      </c>
      <c r="L286" s="208">
        <v>0.96388650042992263</v>
      </c>
      <c r="M286" s="517"/>
      <c r="N286" s="521">
        <v>10</v>
      </c>
      <c r="O286" s="519"/>
      <c r="P286" s="519">
        <v>32</v>
      </c>
      <c r="Q286" s="519"/>
      <c r="R286" s="209">
        <v>42</v>
      </c>
      <c r="S286" s="208">
        <v>3.6113499570077388E-2</v>
      </c>
      <c r="T286" s="517"/>
      <c r="U286" s="210">
        <v>1163</v>
      </c>
    </row>
    <row r="287" spans="1:21" ht="22.2" customHeight="1">
      <c r="A287" s="516" t="s">
        <v>423</v>
      </c>
      <c r="B287" s="517"/>
      <c r="C287" s="518">
        <v>1859</v>
      </c>
      <c r="D287" s="522">
        <v>-1039</v>
      </c>
      <c r="E287" s="520">
        <v>-0.55889999999999995</v>
      </c>
      <c r="F287" s="517"/>
      <c r="G287" s="521">
        <v>205</v>
      </c>
      <c r="H287" s="519">
        <v>5</v>
      </c>
      <c r="I287" s="519">
        <v>554</v>
      </c>
      <c r="J287" s="519">
        <v>13</v>
      </c>
      <c r="K287" s="209">
        <v>777</v>
      </c>
      <c r="L287" s="208">
        <v>0.94756097560975605</v>
      </c>
      <c r="M287" s="517"/>
      <c r="N287" s="521">
        <v>13</v>
      </c>
      <c r="O287" s="519"/>
      <c r="P287" s="519">
        <v>30</v>
      </c>
      <c r="Q287" s="519"/>
      <c r="R287" s="209">
        <v>43</v>
      </c>
      <c r="S287" s="208">
        <v>5.2439024390243907E-2</v>
      </c>
      <c r="T287" s="517"/>
      <c r="U287" s="534">
        <v>820</v>
      </c>
    </row>
    <row r="288" spans="1:21" ht="22.2" customHeight="1">
      <c r="A288" s="516" t="s">
        <v>424</v>
      </c>
      <c r="B288" s="517"/>
      <c r="C288" s="521">
        <v>150</v>
      </c>
      <c r="D288" s="519">
        <v>-4</v>
      </c>
      <c r="E288" s="520">
        <v>-2.6700000000000002E-2</v>
      </c>
      <c r="F288" s="517"/>
      <c r="G288" s="521">
        <v>75</v>
      </c>
      <c r="H288" s="519">
        <v>2</v>
      </c>
      <c r="I288" s="519">
        <v>67</v>
      </c>
      <c r="J288" s="519"/>
      <c r="K288" s="209">
        <v>144</v>
      </c>
      <c r="L288" s="208">
        <v>0.98630136986301364</v>
      </c>
      <c r="M288" s="517"/>
      <c r="N288" s="521">
        <v>1</v>
      </c>
      <c r="O288" s="519"/>
      <c r="P288" s="519">
        <v>1</v>
      </c>
      <c r="Q288" s="519"/>
      <c r="R288" s="209">
        <v>2</v>
      </c>
      <c r="S288" s="208">
        <v>1.3698630136986301E-2</v>
      </c>
      <c r="T288" s="517"/>
      <c r="U288" s="534">
        <v>146</v>
      </c>
    </row>
    <row r="289" spans="1:21" ht="22.2" customHeight="1">
      <c r="A289" s="511"/>
      <c r="B289" s="512"/>
      <c r="C289" s="513"/>
      <c r="D289" s="514"/>
      <c r="E289" s="515"/>
      <c r="F289" s="512"/>
      <c r="G289" s="513"/>
      <c r="H289" s="514"/>
      <c r="I289" s="514"/>
      <c r="J289" s="514"/>
      <c r="K289" s="527"/>
      <c r="L289" s="528"/>
      <c r="M289" s="512"/>
      <c r="N289" s="513"/>
      <c r="O289" s="514"/>
      <c r="P289" s="514"/>
      <c r="Q289" s="514"/>
      <c r="R289" s="527"/>
      <c r="S289" s="528"/>
      <c r="T289" s="512"/>
      <c r="U289" s="533"/>
    </row>
    <row r="290" spans="1:21" ht="22.2" customHeight="1">
      <c r="A290" s="197" t="s">
        <v>119</v>
      </c>
      <c r="B290" s="195"/>
      <c r="C290" s="198">
        <v>7988</v>
      </c>
      <c r="D290" s="202">
        <v>2781</v>
      </c>
      <c r="E290" s="200">
        <v>0.34810000000000002</v>
      </c>
      <c r="F290" s="195"/>
      <c r="G290" s="198">
        <v>3087</v>
      </c>
      <c r="H290" s="199">
        <v>173</v>
      </c>
      <c r="I290" s="202">
        <v>6900</v>
      </c>
      <c r="J290" s="199">
        <v>358</v>
      </c>
      <c r="K290" s="202">
        <v>10518</v>
      </c>
      <c r="L290" s="200">
        <v>0.97669235769337914</v>
      </c>
      <c r="M290" s="195"/>
      <c r="N290" s="201">
        <v>38</v>
      </c>
      <c r="O290" s="199">
        <v>37</v>
      </c>
      <c r="P290" s="199">
        <v>112</v>
      </c>
      <c r="Q290" s="199">
        <v>64</v>
      </c>
      <c r="R290" s="199">
        <v>251</v>
      </c>
      <c r="S290" s="200">
        <v>2.3307642306620857E-2</v>
      </c>
      <c r="T290" s="195"/>
      <c r="U290" s="203">
        <v>10769</v>
      </c>
    </row>
    <row r="291" spans="1:21" ht="22.2" customHeight="1">
      <c r="A291" s="511"/>
      <c r="B291" s="512"/>
      <c r="C291" s="513"/>
      <c r="D291" s="514"/>
      <c r="E291" s="515"/>
      <c r="F291" s="512"/>
      <c r="G291" s="513"/>
      <c r="H291" s="514"/>
      <c r="I291" s="514"/>
      <c r="J291" s="514"/>
      <c r="K291" s="527"/>
      <c r="L291" s="528"/>
      <c r="M291" s="512"/>
      <c r="N291" s="513"/>
      <c r="O291" s="514"/>
      <c r="P291" s="514"/>
      <c r="Q291" s="514"/>
      <c r="R291" s="527"/>
      <c r="S291" s="528"/>
      <c r="T291" s="512"/>
      <c r="U291" s="533"/>
    </row>
    <row r="292" spans="1:21" ht="22.2" customHeight="1">
      <c r="A292" s="516" t="s">
        <v>425</v>
      </c>
      <c r="B292" s="517"/>
      <c r="C292" s="518">
        <v>2393</v>
      </c>
      <c r="D292" s="522">
        <v>2339</v>
      </c>
      <c r="E292" s="520">
        <v>0.97740000000000005</v>
      </c>
      <c r="F292" s="517"/>
      <c r="G292" s="518">
        <v>1624</v>
      </c>
      <c r="H292" s="519">
        <v>93</v>
      </c>
      <c r="I292" s="522">
        <v>2703</v>
      </c>
      <c r="J292" s="519">
        <v>187</v>
      </c>
      <c r="K292" s="207">
        <v>4607</v>
      </c>
      <c r="L292" s="208">
        <v>0.97358410819949281</v>
      </c>
      <c r="M292" s="517"/>
      <c r="N292" s="521">
        <v>2</v>
      </c>
      <c r="O292" s="519">
        <v>34</v>
      </c>
      <c r="P292" s="519">
        <v>33</v>
      </c>
      <c r="Q292" s="519">
        <v>56</v>
      </c>
      <c r="R292" s="209">
        <v>125</v>
      </c>
      <c r="S292" s="208">
        <v>2.6415891800507185E-2</v>
      </c>
      <c r="T292" s="517"/>
      <c r="U292" s="210">
        <v>4732</v>
      </c>
    </row>
    <row r="293" spans="1:21" ht="22.2" customHeight="1">
      <c r="A293" s="516" t="s">
        <v>426</v>
      </c>
      <c r="B293" s="517"/>
      <c r="C293" s="518">
        <v>1480</v>
      </c>
      <c r="D293" s="519">
        <v>-352</v>
      </c>
      <c r="E293" s="520">
        <v>-0.23780000000000001</v>
      </c>
      <c r="F293" s="517"/>
      <c r="G293" s="521">
        <v>284</v>
      </c>
      <c r="H293" s="519"/>
      <c r="I293" s="519">
        <v>817</v>
      </c>
      <c r="J293" s="519"/>
      <c r="K293" s="207">
        <v>1101</v>
      </c>
      <c r="L293" s="208">
        <v>0.97606382978723405</v>
      </c>
      <c r="M293" s="517"/>
      <c r="N293" s="521">
        <v>3</v>
      </c>
      <c r="O293" s="519"/>
      <c r="P293" s="519">
        <v>24</v>
      </c>
      <c r="Q293" s="519"/>
      <c r="R293" s="209">
        <v>27</v>
      </c>
      <c r="S293" s="208">
        <v>2.3936170212765961E-2</v>
      </c>
      <c r="T293" s="517"/>
      <c r="U293" s="210">
        <v>1128</v>
      </c>
    </row>
    <row r="294" spans="1:21" ht="22.2" customHeight="1">
      <c r="A294" s="516" t="s">
        <v>427</v>
      </c>
      <c r="B294" s="517"/>
      <c r="C294" s="521">
        <v>910</v>
      </c>
      <c r="D294" s="519">
        <v>673</v>
      </c>
      <c r="E294" s="520">
        <v>0.73960000000000004</v>
      </c>
      <c r="F294" s="517"/>
      <c r="G294" s="521">
        <v>454</v>
      </c>
      <c r="H294" s="519">
        <v>21</v>
      </c>
      <c r="I294" s="522">
        <v>1004</v>
      </c>
      <c r="J294" s="519">
        <v>53</v>
      </c>
      <c r="K294" s="207">
        <v>1532</v>
      </c>
      <c r="L294" s="208">
        <v>0.96778269109286175</v>
      </c>
      <c r="M294" s="517"/>
      <c r="N294" s="521">
        <v>30</v>
      </c>
      <c r="O294" s="519">
        <v>1</v>
      </c>
      <c r="P294" s="519">
        <v>17</v>
      </c>
      <c r="Q294" s="519">
        <v>3</v>
      </c>
      <c r="R294" s="209">
        <v>51</v>
      </c>
      <c r="S294" s="208">
        <v>3.2217308907138344E-2</v>
      </c>
      <c r="T294" s="517"/>
      <c r="U294" s="210">
        <v>1583</v>
      </c>
    </row>
    <row r="295" spans="1:21" ht="22.2" customHeight="1">
      <c r="A295" s="516" t="s">
        <v>428</v>
      </c>
      <c r="B295" s="517"/>
      <c r="C295" s="521">
        <v>508</v>
      </c>
      <c r="D295" s="519">
        <v>100</v>
      </c>
      <c r="E295" s="520">
        <v>0.19689999999999999</v>
      </c>
      <c r="F295" s="517"/>
      <c r="G295" s="521">
        <v>131</v>
      </c>
      <c r="H295" s="519"/>
      <c r="I295" s="519">
        <v>466</v>
      </c>
      <c r="J295" s="519"/>
      <c r="K295" s="209">
        <v>597</v>
      </c>
      <c r="L295" s="208">
        <v>0.98190789473684204</v>
      </c>
      <c r="M295" s="517"/>
      <c r="N295" s="521"/>
      <c r="O295" s="519"/>
      <c r="P295" s="519">
        <v>11</v>
      </c>
      <c r="Q295" s="519"/>
      <c r="R295" s="209">
        <v>11</v>
      </c>
      <c r="S295" s="208">
        <v>1.8092105263157895E-2</v>
      </c>
      <c r="T295" s="517"/>
      <c r="U295" s="534">
        <v>608</v>
      </c>
    </row>
    <row r="296" spans="1:21" ht="22.2" customHeight="1">
      <c r="A296" s="516" t="s">
        <v>429</v>
      </c>
      <c r="B296" s="517"/>
      <c r="C296" s="521">
        <v>310</v>
      </c>
      <c r="D296" s="519">
        <v>-35</v>
      </c>
      <c r="E296" s="520">
        <v>-0.1129</v>
      </c>
      <c r="F296" s="517"/>
      <c r="G296" s="521">
        <v>72</v>
      </c>
      <c r="H296" s="519"/>
      <c r="I296" s="519">
        <v>201</v>
      </c>
      <c r="J296" s="519"/>
      <c r="K296" s="209">
        <v>273</v>
      </c>
      <c r="L296" s="208">
        <v>0.99272727272727268</v>
      </c>
      <c r="M296" s="517"/>
      <c r="N296" s="521"/>
      <c r="O296" s="519"/>
      <c r="P296" s="519">
        <v>2</v>
      </c>
      <c r="Q296" s="519"/>
      <c r="R296" s="209">
        <v>2</v>
      </c>
      <c r="S296" s="208">
        <v>7.2727272727272727E-3</v>
      </c>
      <c r="T296" s="517"/>
      <c r="U296" s="534">
        <v>275</v>
      </c>
    </row>
    <row r="297" spans="1:21" ht="22.2" customHeight="1">
      <c r="A297" s="516" t="s">
        <v>430</v>
      </c>
      <c r="B297" s="517"/>
      <c r="C297" s="521">
        <v>545</v>
      </c>
      <c r="D297" s="519">
        <v>-15</v>
      </c>
      <c r="E297" s="520">
        <v>-2.75E-2</v>
      </c>
      <c r="F297" s="517"/>
      <c r="G297" s="521">
        <v>108</v>
      </c>
      <c r="H297" s="519">
        <v>5</v>
      </c>
      <c r="I297" s="519">
        <v>392</v>
      </c>
      <c r="J297" s="519">
        <v>22</v>
      </c>
      <c r="K297" s="209">
        <v>527</v>
      </c>
      <c r="L297" s="208">
        <v>0.99433962264150955</v>
      </c>
      <c r="M297" s="517"/>
      <c r="N297" s="521"/>
      <c r="O297" s="519"/>
      <c r="P297" s="519">
        <v>3</v>
      </c>
      <c r="Q297" s="519"/>
      <c r="R297" s="209">
        <v>3</v>
      </c>
      <c r="S297" s="208">
        <v>5.6603773584905656E-3</v>
      </c>
      <c r="T297" s="517"/>
      <c r="U297" s="534">
        <v>530</v>
      </c>
    </row>
    <row r="298" spans="1:21" ht="22.2" customHeight="1">
      <c r="A298" s="516" t="s">
        <v>431</v>
      </c>
      <c r="B298" s="517"/>
      <c r="C298" s="521">
        <v>920</v>
      </c>
      <c r="D298" s="519">
        <v>-241</v>
      </c>
      <c r="E298" s="520">
        <v>-0.26200000000000001</v>
      </c>
      <c r="F298" s="517"/>
      <c r="G298" s="521">
        <v>37</v>
      </c>
      <c r="H298" s="519"/>
      <c r="I298" s="519">
        <v>632</v>
      </c>
      <c r="J298" s="519"/>
      <c r="K298" s="209">
        <v>669</v>
      </c>
      <c r="L298" s="208">
        <v>0.98527245949926368</v>
      </c>
      <c r="M298" s="517"/>
      <c r="N298" s="521"/>
      <c r="O298" s="519"/>
      <c r="P298" s="519">
        <v>10</v>
      </c>
      <c r="Q298" s="519"/>
      <c r="R298" s="209">
        <v>10</v>
      </c>
      <c r="S298" s="208">
        <v>1.4727540500736378E-2</v>
      </c>
      <c r="T298" s="517"/>
      <c r="U298" s="534">
        <v>679</v>
      </c>
    </row>
    <row r="299" spans="1:21" ht="22.2" customHeight="1">
      <c r="A299" s="516" t="s">
        <v>432</v>
      </c>
      <c r="B299" s="517"/>
      <c r="C299" s="521">
        <v>208</v>
      </c>
      <c r="D299" s="519">
        <v>245</v>
      </c>
      <c r="E299" s="520">
        <v>1.1778999999999999</v>
      </c>
      <c r="F299" s="517"/>
      <c r="G299" s="521">
        <v>251</v>
      </c>
      <c r="H299" s="519"/>
      <c r="I299" s="519">
        <v>192</v>
      </c>
      <c r="J299" s="519"/>
      <c r="K299" s="209">
        <v>443</v>
      </c>
      <c r="L299" s="208">
        <v>0.97792494481236203</v>
      </c>
      <c r="M299" s="517"/>
      <c r="N299" s="521">
        <v>3</v>
      </c>
      <c r="O299" s="519"/>
      <c r="P299" s="519">
        <v>7</v>
      </c>
      <c r="Q299" s="519"/>
      <c r="R299" s="209">
        <v>10</v>
      </c>
      <c r="S299" s="208">
        <v>2.2075055187637971E-2</v>
      </c>
      <c r="T299" s="517"/>
      <c r="U299" s="534">
        <v>453</v>
      </c>
    </row>
    <row r="300" spans="1:21" ht="22.2" customHeight="1">
      <c r="A300" s="516" t="s">
        <v>433</v>
      </c>
      <c r="B300" s="517"/>
      <c r="C300" s="521">
        <v>130</v>
      </c>
      <c r="D300" s="519">
        <v>57</v>
      </c>
      <c r="E300" s="520">
        <v>0.4385</v>
      </c>
      <c r="F300" s="517"/>
      <c r="G300" s="521">
        <v>36</v>
      </c>
      <c r="H300" s="519"/>
      <c r="I300" s="519">
        <v>150</v>
      </c>
      <c r="J300" s="519"/>
      <c r="K300" s="209">
        <v>186</v>
      </c>
      <c r="L300" s="208">
        <v>0.99465240641711228</v>
      </c>
      <c r="M300" s="517"/>
      <c r="N300" s="521"/>
      <c r="O300" s="519"/>
      <c r="P300" s="519">
        <v>1</v>
      </c>
      <c r="Q300" s="519"/>
      <c r="R300" s="209">
        <v>1</v>
      </c>
      <c r="S300" s="208">
        <v>5.3475935828877011E-3</v>
      </c>
      <c r="T300" s="517"/>
      <c r="U300" s="534">
        <v>187</v>
      </c>
    </row>
    <row r="301" spans="1:21" ht="22.2" customHeight="1">
      <c r="A301" s="516" t="s">
        <v>434</v>
      </c>
      <c r="B301" s="517"/>
      <c r="C301" s="521">
        <v>144</v>
      </c>
      <c r="D301" s="519">
        <v>-21</v>
      </c>
      <c r="E301" s="520">
        <v>-0.14580000000000001</v>
      </c>
      <c r="F301" s="517"/>
      <c r="G301" s="521">
        <v>34</v>
      </c>
      <c r="H301" s="519"/>
      <c r="I301" s="519">
        <v>88</v>
      </c>
      <c r="J301" s="519"/>
      <c r="K301" s="209">
        <v>122</v>
      </c>
      <c r="L301" s="208">
        <v>0.99186991869918695</v>
      </c>
      <c r="M301" s="517"/>
      <c r="N301" s="521"/>
      <c r="O301" s="519"/>
      <c r="P301" s="519">
        <v>1</v>
      </c>
      <c r="Q301" s="519"/>
      <c r="R301" s="209">
        <v>1</v>
      </c>
      <c r="S301" s="208">
        <v>8.1300813008130073E-3</v>
      </c>
      <c r="T301" s="517"/>
      <c r="U301" s="534">
        <v>123</v>
      </c>
    </row>
    <row r="302" spans="1:21" ht="22.2" customHeight="1">
      <c r="A302" s="516" t="s">
        <v>435</v>
      </c>
      <c r="B302" s="517"/>
      <c r="C302" s="521">
        <v>91</v>
      </c>
      <c r="D302" s="519">
        <v>42</v>
      </c>
      <c r="E302" s="520">
        <v>0.46150000000000002</v>
      </c>
      <c r="F302" s="517"/>
      <c r="G302" s="521">
        <v>19</v>
      </c>
      <c r="H302" s="519"/>
      <c r="I302" s="519">
        <v>114</v>
      </c>
      <c r="J302" s="519"/>
      <c r="K302" s="209">
        <v>133</v>
      </c>
      <c r="L302" s="208">
        <v>1</v>
      </c>
      <c r="M302" s="517"/>
      <c r="N302" s="521"/>
      <c r="O302" s="519"/>
      <c r="P302" s="519"/>
      <c r="Q302" s="519"/>
      <c r="R302" s="209">
        <v>0</v>
      </c>
      <c r="S302" s="208">
        <v>0</v>
      </c>
      <c r="T302" s="517"/>
      <c r="U302" s="534">
        <v>133</v>
      </c>
    </row>
    <row r="303" spans="1:21" ht="22.2" customHeight="1">
      <c r="A303" s="516" t="s">
        <v>436</v>
      </c>
      <c r="B303" s="517"/>
      <c r="C303" s="521">
        <v>189</v>
      </c>
      <c r="D303" s="519">
        <v>-32</v>
      </c>
      <c r="E303" s="520">
        <v>-0.16930000000000001</v>
      </c>
      <c r="F303" s="517"/>
      <c r="G303" s="521"/>
      <c r="H303" s="519">
        <v>54</v>
      </c>
      <c r="I303" s="519"/>
      <c r="J303" s="519">
        <v>96</v>
      </c>
      <c r="K303" s="209">
        <v>150</v>
      </c>
      <c r="L303" s="208">
        <v>0.95541401273885351</v>
      </c>
      <c r="M303" s="517"/>
      <c r="N303" s="521"/>
      <c r="O303" s="519">
        <v>2</v>
      </c>
      <c r="P303" s="519"/>
      <c r="Q303" s="519">
        <v>5</v>
      </c>
      <c r="R303" s="209">
        <v>7</v>
      </c>
      <c r="S303" s="208">
        <v>4.4585987261146494E-2</v>
      </c>
      <c r="T303" s="517"/>
      <c r="U303" s="534">
        <v>157</v>
      </c>
    </row>
    <row r="304" spans="1:21" ht="22.2" customHeight="1">
      <c r="A304" s="516" t="s">
        <v>437</v>
      </c>
      <c r="B304" s="517"/>
      <c r="C304" s="521">
        <v>160</v>
      </c>
      <c r="D304" s="519">
        <v>21</v>
      </c>
      <c r="E304" s="520">
        <v>0.1313</v>
      </c>
      <c r="F304" s="517"/>
      <c r="G304" s="521">
        <v>37</v>
      </c>
      <c r="H304" s="519"/>
      <c r="I304" s="519">
        <v>141</v>
      </c>
      <c r="J304" s="519"/>
      <c r="K304" s="209">
        <v>178</v>
      </c>
      <c r="L304" s="208">
        <v>0.98342541436464093</v>
      </c>
      <c r="M304" s="517"/>
      <c r="N304" s="521"/>
      <c r="O304" s="519"/>
      <c r="P304" s="519">
        <v>3</v>
      </c>
      <c r="Q304" s="519"/>
      <c r="R304" s="209">
        <v>3</v>
      </c>
      <c r="S304" s="208">
        <v>1.6574585635359115E-2</v>
      </c>
      <c r="T304" s="517"/>
      <c r="U304" s="534">
        <v>181</v>
      </c>
    </row>
    <row r="305" spans="1:21" ht="22.2" customHeight="1">
      <c r="A305" s="511"/>
      <c r="B305" s="512"/>
      <c r="C305" s="513"/>
      <c r="D305" s="514"/>
      <c r="E305" s="515"/>
      <c r="F305" s="512"/>
      <c r="G305" s="513"/>
      <c r="H305" s="514"/>
      <c r="I305" s="514"/>
      <c r="J305" s="514"/>
      <c r="K305" s="527"/>
      <c r="L305" s="528"/>
      <c r="M305" s="512"/>
      <c r="N305" s="513"/>
      <c r="O305" s="514"/>
      <c r="P305" s="514"/>
      <c r="Q305" s="514"/>
      <c r="R305" s="527"/>
      <c r="S305" s="528"/>
      <c r="T305" s="512"/>
      <c r="U305" s="533"/>
    </row>
    <row r="306" spans="1:21" ht="22.2" customHeight="1">
      <c r="A306" s="197" t="s">
        <v>120</v>
      </c>
      <c r="B306" s="195"/>
      <c r="C306" s="198">
        <v>3146</v>
      </c>
      <c r="D306" s="202">
        <v>1367</v>
      </c>
      <c r="E306" s="200">
        <v>0.4345</v>
      </c>
      <c r="F306" s="195"/>
      <c r="G306" s="198">
        <v>1492</v>
      </c>
      <c r="H306" s="199">
        <v>121</v>
      </c>
      <c r="I306" s="202">
        <v>2766</v>
      </c>
      <c r="J306" s="199">
        <v>73</v>
      </c>
      <c r="K306" s="202">
        <v>4452</v>
      </c>
      <c r="L306" s="200">
        <v>0.98648349213383557</v>
      </c>
      <c r="M306" s="195"/>
      <c r="N306" s="201">
        <v>24</v>
      </c>
      <c r="O306" s="199">
        <v>3</v>
      </c>
      <c r="P306" s="199">
        <v>34</v>
      </c>
      <c r="Q306" s="199"/>
      <c r="R306" s="199">
        <v>61</v>
      </c>
      <c r="S306" s="200">
        <v>1.3516507866164413E-2</v>
      </c>
      <c r="T306" s="195"/>
      <c r="U306" s="203">
        <v>4513</v>
      </c>
    </row>
    <row r="307" spans="1:21" ht="22.2" customHeight="1">
      <c r="A307" s="511"/>
      <c r="B307" s="512"/>
      <c r="C307" s="513"/>
      <c r="D307" s="514"/>
      <c r="E307" s="515"/>
      <c r="F307" s="512"/>
      <c r="G307" s="513"/>
      <c r="H307" s="514"/>
      <c r="I307" s="514"/>
      <c r="J307" s="514"/>
      <c r="K307" s="527"/>
      <c r="L307" s="528"/>
      <c r="M307" s="512"/>
      <c r="N307" s="513"/>
      <c r="O307" s="514"/>
      <c r="P307" s="514"/>
      <c r="Q307" s="514"/>
      <c r="R307" s="527"/>
      <c r="S307" s="528"/>
      <c r="T307" s="512"/>
      <c r="U307" s="533"/>
    </row>
    <row r="308" spans="1:21" ht="22.2" customHeight="1">
      <c r="A308" s="516" t="s">
        <v>438</v>
      </c>
      <c r="B308" s="517"/>
      <c r="C308" s="521">
        <v>40</v>
      </c>
      <c r="D308" s="519">
        <v>104</v>
      </c>
      <c r="E308" s="520">
        <v>2.6</v>
      </c>
      <c r="F308" s="517"/>
      <c r="G308" s="521">
        <v>55</v>
      </c>
      <c r="H308" s="519"/>
      <c r="I308" s="519">
        <v>89</v>
      </c>
      <c r="J308" s="519"/>
      <c r="K308" s="209">
        <v>144</v>
      </c>
      <c r="L308" s="208">
        <v>1</v>
      </c>
      <c r="M308" s="517"/>
      <c r="N308" s="521"/>
      <c r="O308" s="519"/>
      <c r="P308" s="519"/>
      <c r="Q308" s="519"/>
      <c r="R308" s="209">
        <v>0</v>
      </c>
      <c r="S308" s="208">
        <v>0</v>
      </c>
      <c r="T308" s="517"/>
      <c r="U308" s="534">
        <v>144</v>
      </c>
    </row>
    <row r="309" spans="1:21" ht="22.2" customHeight="1">
      <c r="A309" s="516" t="s">
        <v>439</v>
      </c>
      <c r="B309" s="517"/>
      <c r="C309" s="521">
        <v>142</v>
      </c>
      <c r="D309" s="519">
        <v>13</v>
      </c>
      <c r="E309" s="520">
        <v>9.1499999999999998E-2</v>
      </c>
      <c r="F309" s="517"/>
      <c r="G309" s="521">
        <v>50</v>
      </c>
      <c r="H309" s="519"/>
      <c r="I309" s="519">
        <v>105</v>
      </c>
      <c r="J309" s="519"/>
      <c r="K309" s="209">
        <v>155</v>
      </c>
      <c r="L309" s="208">
        <v>1</v>
      </c>
      <c r="M309" s="517"/>
      <c r="N309" s="521"/>
      <c r="O309" s="519"/>
      <c r="P309" s="519"/>
      <c r="Q309" s="519"/>
      <c r="R309" s="209">
        <v>0</v>
      </c>
      <c r="S309" s="208">
        <v>0</v>
      </c>
      <c r="T309" s="517"/>
      <c r="U309" s="534">
        <v>155</v>
      </c>
    </row>
    <row r="310" spans="1:21" ht="22.2" customHeight="1">
      <c r="A310" s="516" t="s">
        <v>440</v>
      </c>
      <c r="B310" s="517"/>
      <c r="C310" s="518">
        <v>1368</v>
      </c>
      <c r="D310" s="519">
        <v>575</v>
      </c>
      <c r="E310" s="520">
        <v>0.42030000000000001</v>
      </c>
      <c r="F310" s="517"/>
      <c r="G310" s="521">
        <v>651</v>
      </c>
      <c r="H310" s="519">
        <v>73</v>
      </c>
      <c r="I310" s="522">
        <v>1163</v>
      </c>
      <c r="J310" s="519">
        <v>28</v>
      </c>
      <c r="K310" s="207">
        <v>1915</v>
      </c>
      <c r="L310" s="208">
        <v>0.98558929490478642</v>
      </c>
      <c r="M310" s="517"/>
      <c r="N310" s="521">
        <v>16</v>
      </c>
      <c r="O310" s="519">
        <v>3</v>
      </c>
      <c r="P310" s="519">
        <v>9</v>
      </c>
      <c r="Q310" s="519"/>
      <c r="R310" s="209">
        <v>28</v>
      </c>
      <c r="S310" s="208">
        <v>1.4410705095213588E-2</v>
      </c>
      <c r="T310" s="517"/>
      <c r="U310" s="210">
        <v>1943</v>
      </c>
    </row>
    <row r="311" spans="1:21" ht="22.2" customHeight="1">
      <c r="A311" s="516" t="s">
        <v>441</v>
      </c>
      <c r="B311" s="517"/>
      <c r="C311" s="521">
        <v>440</v>
      </c>
      <c r="D311" s="519">
        <v>101</v>
      </c>
      <c r="E311" s="520">
        <v>0.22950000000000001</v>
      </c>
      <c r="F311" s="517"/>
      <c r="G311" s="521">
        <v>131</v>
      </c>
      <c r="H311" s="519">
        <v>16</v>
      </c>
      <c r="I311" s="519">
        <v>365</v>
      </c>
      <c r="J311" s="519">
        <v>16</v>
      </c>
      <c r="K311" s="209">
        <v>528</v>
      </c>
      <c r="L311" s="208">
        <v>0.97597042513863219</v>
      </c>
      <c r="M311" s="517"/>
      <c r="N311" s="521">
        <v>2</v>
      </c>
      <c r="O311" s="519"/>
      <c r="P311" s="519">
        <v>11</v>
      </c>
      <c r="Q311" s="519"/>
      <c r="R311" s="209">
        <v>13</v>
      </c>
      <c r="S311" s="208">
        <v>2.402957486136784E-2</v>
      </c>
      <c r="T311" s="517"/>
      <c r="U311" s="534">
        <v>541</v>
      </c>
    </row>
    <row r="312" spans="1:21" ht="22.2" customHeight="1">
      <c r="A312" s="516" t="s">
        <v>442</v>
      </c>
      <c r="B312" s="517"/>
      <c r="C312" s="521">
        <v>483</v>
      </c>
      <c r="D312" s="519">
        <v>402</v>
      </c>
      <c r="E312" s="520">
        <v>0.83230000000000004</v>
      </c>
      <c r="F312" s="517"/>
      <c r="G312" s="521">
        <v>356</v>
      </c>
      <c r="H312" s="519">
        <v>21</v>
      </c>
      <c r="I312" s="519">
        <v>483</v>
      </c>
      <c r="J312" s="519">
        <v>13</v>
      </c>
      <c r="K312" s="209">
        <v>873</v>
      </c>
      <c r="L312" s="208">
        <v>0.98644067796610169</v>
      </c>
      <c r="M312" s="517"/>
      <c r="N312" s="521">
        <v>5</v>
      </c>
      <c r="O312" s="519"/>
      <c r="P312" s="519">
        <v>7</v>
      </c>
      <c r="Q312" s="519"/>
      <c r="R312" s="209">
        <v>12</v>
      </c>
      <c r="S312" s="208">
        <v>1.3559322033898305E-2</v>
      </c>
      <c r="T312" s="517"/>
      <c r="U312" s="534">
        <v>885</v>
      </c>
    </row>
    <row r="313" spans="1:21" ht="22.2" customHeight="1">
      <c r="A313" s="516" t="s">
        <v>443</v>
      </c>
      <c r="B313" s="517"/>
      <c r="C313" s="521">
        <v>310</v>
      </c>
      <c r="D313" s="519">
        <v>36</v>
      </c>
      <c r="E313" s="520">
        <v>0.11609999999999999</v>
      </c>
      <c r="F313" s="517"/>
      <c r="G313" s="521">
        <v>63</v>
      </c>
      <c r="H313" s="519">
        <v>8</v>
      </c>
      <c r="I313" s="519">
        <v>263</v>
      </c>
      <c r="J313" s="519">
        <v>10</v>
      </c>
      <c r="K313" s="209">
        <v>344</v>
      </c>
      <c r="L313" s="208">
        <v>0.9942196531791907</v>
      </c>
      <c r="M313" s="517"/>
      <c r="N313" s="521"/>
      <c r="O313" s="519"/>
      <c r="P313" s="519">
        <v>2</v>
      </c>
      <c r="Q313" s="519"/>
      <c r="R313" s="209">
        <v>2</v>
      </c>
      <c r="S313" s="208">
        <v>5.7803468208092491E-3</v>
      </c>
      <c r="T313" s="517"/>
      <c r="U313" s="534">
        <v>346</v>
      </c>
    </row>
    <row r="314" spans="1:21" ht="22.2" customHeight="1">
      <c r="A314" s="516" t="s">
        <v>444</v>
      </c>
      <c r="B314" s="517"/>
      <c r="C314" s="521">
        <v>145</v>
      </c>
      <c r="D314" s="519">
        <v>90</v>
      </c>
      <c r="E314" s="520">
        <v>0.62070000000000003</v>
      </c>
      <c r="F314" s="517"/>
      <c r="G314" s="521">
        <v>99</v>
      </c>
      <c r="H314" s="519"/>
      <c r="I314" s="519">
        <v>135</v>
      </c>
      <c r="J314" s="519"/>
      <c r="K314" s="209">
        <v>234</v>
      </c>
      <c r="L314" s="208">
        <v>0.99574468085106393</v>
      </c>
      <c r="M314" s="517"/>
      <c r="N314" s="521">
        <v>1</v>
      </c>
      <c r="O314" s="519"/>
      <c r="P314" s="519"/>
      <c r="Q314" s="519"/>
      <c r="R314" s="209">
        <v>1</v>
      </c>
      <c r="S314" s="208">
        <v>4.2553191489361703E-3</v>
      </c>
      <c r="T314" s="517"/>
      <c r="U314" s="534">
        <v>235</v>
      </c>
    </row>
    <row r="315" spans="1:21" ht="22.2" customHeight="1">
      <c r="A315" s="516" t="s">
        <v>445</v>
      </c>
      <c r="B315" s="517"/>
      <c r="C315" s="521">
        <v>218</v>
      </c>
      <c r="D315" s="519">
        <v>46</v>
      </c>
      <c r="E315" s="520">
        <v>0.21099999999999999</v>
      </c>
      <c r="F315" s="517"/>
      <c r="G315" s="521">
        <v>87</v>
      </c>
      <c r="H315" s="519">
        <v>3</v>
      </c>
      <c r="I315" s="519">
        <v>163</v>
      </c>
      <c r="J315" s="519">
        <v>6</v>
      </c>
      <c r="K315" s="209">
        <v>259</v>
      </c>
      <c r="L315" s="208">
        <v>0.98106060606060608</v>
      </c>
      <c r="M315" s="517"/>
      <c r="N315" s="521"/>
      <c r="O315" s="519"/>
      <c r="P315" s="519">
        <v>5</v>
      </c>
      <c r="Q315" s="519"/>
      <c r="R315" s="209">
        <v>5</v>
      </c>
      <c r="S315" s="208">
        <v>1.893939393939394E-2</v>
      </c>
      <c r="T315" s="517"/>
      <c r="U315" s="534">
        <v>264</v>
      </c>
    </row>
    <row r="316" spans="1:21" ht="22.2" customHeight="1">
      <c r="A316" s="511"/>
      <c r="B316" s="512"/>
      <c r="C316" s="513"/>
      <c r="D316" s="514"/>
      <c r="E316" s="515"/>
      <c r="F316" s="512"/>
      <c r="G316" s="513"/>
      <c r="H316" s="514"/>
      <c r="I316" s="514"/>
      <c r="J316" s="514"/>
      <c r="K316" s="527"/>
      <c r="L316" s="528"/>
      <c r="M316" s="512"/>
      <c r="N316" s="513"/>
      <c r="O316" s="514"/>
      <c r="P316" s="514"/>
      <c r="Q316" s="514"/>
      <c r="R316" s="527"/>
      <c r="S316" s="528"/>
      <c r="T316" s="512"/>
      <c r="U316" s="533"/>
    </row>
    <row r="317" spans="1:21" ht="22.2" customHeight="1">
      <c r="A317" s="197" t="s">
        <v>121</v>
      </c>
      <c r="B317" s="195"/>
      <c r="C317" s="198">
        <v>6847</v>
      </c>
      <c r="D317" s="202">
        <v>-2768</v>
      </c>
      <c r="E317" s="200">
        <v>-0.40429999999999999</v>
      </c>
      <c r="F317" s="195"/>
      <c r="G317" s="198">
        <v>1085</v>
      </c>
      <c r="H317" s="199">
        <v>109</v>
      </c>
      <c r="I317" s="202">
        <v>2273</v>
      </c>
      <c r="J317" s="199">
        <v>109</v>
      </c>
      <c r="K317" s="202">
        <v>3576</v>
      </c>
      <c r="L317" s="200">
        <v>0.8766854621230693</v>
      </c>
      <c r="M317" s="195"/>
      <c r="N317" s="201">
        <v>155</v>
      </c>
      <c r="O317" s="199">
        <v>11</v>
      </c>
      <c r="P317" s="199">
        <v>327</v>
      </c>
      <c r="Q317" s="199">
        <v>10</v>
      </c>
      <c r="R317" s="199">
        <v>503</v>
      </c>
      <c r="S317" s="200">
        <v>0.12331453787693063</v>
      </c>
      <c r="T317" s="195"/>
      <c r="U317" s="203">
        <v>4079</v>
      </c>
    </row>
    <row r="318" spans="1:21" ht="22.2" customHeight="1">
      <c r="A318" s="511"/>
      <c r="B318" s="512"/>
      <c r="C318" s="513"/>
      <c r="D318" s="514"/>
      <c r="E318" s="515"/>
      <c r="F318" s="512"/>
      <c r="G318" s="513"/>
      <c r="H318" s="514"/>
      <c r="I318" s="514"/>
      <c r="J318" s="514"/>
      <c r="K318" s="527"/>
      <c r="L318" s="528"/>
      <c r="M318" s="512"/>
      <c r="N318" s="513"/>
      <c r="O318" s="514"/>
      <c r="P318" s="514"/>
      <c r="Q318" s="514"/>
      <c r="R318" s="527"/>
      <c r="S318" s="528"/>
      <c r="T318" s="512"/>
      <c r="U318" s="533"/>
    </row>
    <row r="319" spans="1:21" ht="22.2" customHeight="1">
      <c r="A319" s="516" t="s">
        <v>446</v>
      </c>
      <c r="B319" s="517"/>
      <c r="C319" s="518">
        <v>1504</v>
      </c>
      <c r="D319" s="519">
        <v>-505</v>
      </c>
      <c r="E319" s="520">
        <v>-0.33579999999999999</v>
      </c>
      <c r="F319" s="517"/>
      <c r="G319" s="521">
        <v>229</v>
      </c>
      <c r="H319" s="519">
        <v>28</v>
      </c>
      <c r="I319" s="519">
        <v>547</v>
      </c>
      <c r="J319" s="519">
        <v>29</v>
      </c>
      <c r="K319" s="209">
        <v>833</v>
      </c>
      <c r="L319" s="208">
        <v>0.83383383383383392</v>
      </c>
      <c r="M319" s="517"/>
      <c r="N319" s="521">
        <v>73</v>
      </c>
      <c r="O319" s="519">
        <v>5</v>
      </c>
      <c r="P319" s="519">
        <v>83</v>
      </c>
      <c r="Q319" s="519">
        <v>5</v>
      </c>
      <c r="R319" s="209">
        <v>166</v>
      </c>
      <c r="S319" s="208">
        <v>0.16616616616616617</v>
      </c>
      <c r="T319" s="517"/>
      <c r="U319" s="534">
        <v>999</v>
      </c>
    </row>
    <row r="320" spans="1:21" ht="22.2" customHeight="1">
      <c r="A320" s="516" t="s">
        <v>447</v>
      </c>
      <c r="B320" s="517"/>
      <c r="C320" s="518">
        <v>1100</v>
      </c>
      <c r="D320" s="519">
        <v>-597</v>
      </c>
      <c r="E320" s="520">
        <v>-0.54269999999999996</v>
      </c>
      <c r="F320" s="517"/>
      <c r="G320" s="521">
        <v>57</v>
      </c>
      <c r="H320" s="519"/>
      <c r="I320" s="519">
        <v>391</v>
      </c>
      <c r="J320" s="519"/>
      <c r="K320" s="209">
        <v>448</v>
      </c>
      <c r="L320" s="208">
        <v>0.89065606361829031</v>
      </c>
      <c r="M320" s="517"/>
      <c r="N320" s="521">
        <v>18</v>
      </c>
      <c r="O320" s="519"/>
      <c r="P320" s="519">
        <v>37</v>
      </c>
      <c r="Q320" s="519"/>
      <c r="R320" s="209">
        <v>55</v>
      </c>
      <c r="S320" s="208">
        <v>0.10934393638170974</v>
      </c>
      <c r="T320" s="517"/>
      <c r="U320" s="534">
        <v>503</v>
      </c>
    </row>
    <row r="321" spans="1:21" ht="22.2" customHeight="1">
      <c r="A321" s="516" t="s">
        <v>448</v>
      </c>
      <c r="B321" s="517"/>
      <c r="C321" s="518">
        <v>1632</v>
      </c>
      <c r="D321" s="519">
        <v>-917</v>
      </c>
      <c r="E321" s="520">
        <v>-0.56189999999999996</v>
      </c>
      <c r="F321" s="517"/>
      <c r="G321" s="521">
        <v>86</v>
      </c>
      <c r="H321" s="519">
        <v>3</v>
      </c>
      <c r="I321" s="519">
        <v>427</v>
      </c>
      <c r="J321" s="519">
        <v>24</v>
      </c>
      <c r="K321" s="209">
        <v>540</v>
      </c>
      <c r="L321" s="208">
        <v>0.75524475524475521</v>
      </c>
      <c r="M321" s="517"/>
      <c r="N321" s="521">
        <v>43</v>
      </c>
      <c r="O321" s="519"/>
      <c r="P321" s="519">
        <v>129</v>
      </c>
      <c r="Q321" s="519">
        <v>3</v>
      </c>
      <c r="R321" s="209">
        <v>175</v>
      </c>
      <c r="S321" s="208">
        <v>0.24475524475524477</v>
      </c>
      <c r="T321" s="517"/>
      <c r="U321" s="534">
        <v>715</v>
      </c>
    </row>
    <row r="322" spans="1:21" ht="22.2" customHeight="1">
      <c r="A322" s="516" t="s">
        <v>449</v>
      </c>
      <c r="B322" s="517"/>
      <c r="C322" s="518">
        <v>1544</v>
      </c>
      <c r="D322" s="519">
        <v>-683</v>
      </c>
      <c r="E322" s="520">
        <v>-0.44240000000000002</v>
      </c>
      <c r="F322" s="517"/>
      <c r="G322" s="521">
        <v>277</v>
      </c>
      <c r="H322" s="519">
        <v>26</v>
      </c>
      <c r="I322" s="519">
        <v>474</v>
      </c>
      <c r="J322" s="519">
        <v>33</v>
      </c>
      <c r="K322" s="209">
        <v>810</v>
      </c>
      <c r="L322" s="208">
        <v>0.94076655052264813</v>
      </c>
      <c r="M322" s="517"/>
      <c r="N322" s="521">
        <v>7</v>
      </c>
      <c r="O322" s="519">
        <v>2</v>
      </c>
      <c r="P322" s="519">
        <v>42</v>
      </c>
      <c r="Q322" s="519"/>
      <c r="R322" s="209">
        <v>51</v>
      </c>
      <c r="S322" s="208">
        <v>5.9233449477351915E-2</v>
      </c>
      <c r="T322" s="517"/>
      <c r="U322" s="534">
        <v>861</v>
      </c>
    </row>
    <row r="323" spans="1:21" ht="22.2" customHeight="1">
      <c r="A323" s="516" t="s">
        <v>450</v>
      </c>
      <c r="B323" s="517"/>
      <c r="C323" s="521">
        <v>998</v>
      </c>
      <c r="D323" s="519">
        <v>-5</v>
      </c>
      <c r="E323" s="520">
        <v>-5.0000000000000001E-3</v>
      </c>
      <c r="F323" s="517"/>
      <c r="G323" s="521">
        <v>434</v>
      </c>
      <c r="H323" s="519">
        <v>52</v>
      </c>
      <c r="I323" s="519">
        <v>428</v>
      </c>
      <c r="J323" s="519">
        <v>23</v>
      </c>
      <c r="K323" s="209">
        <v>937</v>
      </c>
      <c r="L323" s="208">
        <v>0.94360523665659612</v>
      </c>
      <c r="M323" s="517"/>
      <c r="N323" s="521">
        <v>14</v>
      </c>
      <c r="O323" s="519">
        <v>4</v>
      </c>
      <c r="P323" s="519">
        <v>36</v>
      </c>
      <c r="Q323" s="519">
        <v>2</v>
      </c>
      <c r="R323" s="209">
        <v>56</v>
      </c>
      <c r="S323" s="208">
        <v>5.6394763343403834E-2</v>
      </c>
      <c r="T323" s="517"/>
      <c r="U323" s="534">
        <v>993</v>
      </c>
    </row>
    <row r="324" spans="1:21" ht="22.2" customHeight="1">
      <c r="A324" s="516" t="s">
        <v>451</v>
      </c>
      <c r="B324" s="517"/>
      <c r="C324" s="521">
        <v>44</v>
      </c>
      <c r="D324" s="519">
        <v>-42</v>
      </c>
      <c r="E324" s="520">
        <v>-0.95450000000000002</v>
      </c>
      <c r="F324" s="517"/>
      <c r="G324" s="521">
        <v>2</v>
      </c>
      <c r="H324" s="519"/>
      <c r="I324" s="519"/>
      <c r="J324" s="519"/>
      <c r="K324" s="209">
        <v>2</v>
      </c>
      <c r="L324" s="208">
        <v>1</v>
      </c>
      <c r="M324" s="517"/>
      <c r="N324" s="521"/>
      <c r="O324" s="519"/>
      <c r="P324" s="519"/>
      <c r="Q324" s="519"/>
      <c r="R324" s="209">
        <v>0</v>
      </c>
      <c r="S324" s="208">
        <v>0</v>
      </c>
      <c r="T324" s="517"/>
      <c r="U324" s="534">
        <v>2</v>
      </c>
    </row>
    <row r="325" spans="1:21" ht="22.2" customHeight="1">
      <c r="A325" s="516" t="s">
        <v>452</v>
      </c>
      <c r="B325" s="517"/>
      <c r="C325" s="521">
        <v>25</v>
      </c>
      <c r="D325" s="519">
        <v>-19</v>
      </c>
      <c r="E325" s="520">
        <v>-0.76</v>
      </c>
      <c r="F325" s="517"/>
      <c r="G325" s="521"/>
      <c r="H325" s="519"/>
      <c r="I325" s="519">
        <v>6</v>
      </c>
      <c r="J325" s="519"/>
      <c r="K325" s="209">
        <v>6</v>
      </c>
      <c r="L325" s="208">
        <v>1</v>
      </c>
      <c r="M325" s="517"/>
      <c r="N325" s="521"/>
      <c r="O325" s="519"/>
      <c r="P325" s="519"/>
      <c r="Q325" s="519"/>
      <c r="R325" s="209">
        <v>0</v>
      </c>
      <c r="S325" s="208">
        <v>0</v>
      </c>
      <c r="T325" s="517"/>
      <c r="U325" s="534">
        <v>6</v>
      </c>
    </row>
    <row r="326" spans="1:21" ht="22.2" customHeight="1">
      <c r="A326" s="511"/>
      <c r="B326" s="512"/>
      <c r="C326" s="513"/>
      <c r="D326" s="514"/>
      <c r="E326" s="515"/>
      <c r="F326" s="512"/>
      <c r="G326" s="513"/>
      <c r="H326" s="514"/>
      <c r="I326" s="514"/>
      <c r="J326" s="514"/>
      <c r="K326" s="527"/>
      <c r="L326" s="528"/>
      <c r="M326" s="512"/>
      <c r="N326" s="513"/>
      <c r="O326" s="514"/>
      <c r="P326" s="514"/>
      <c r="Q326" s="514"/>
      <c r="R326" s="527"/>
      <c r="S326" s="528"/>
      <c r="T326" s="512"/>
      <c r="U326" s="533"/>
    </row>
    <row r="327" spans="1:21" ht="22.2" customHeight="1">
      <c r="A327" s="197" t="s">
        <v>122</v>
      </c>
      <c r="B327" s="195"/>
      <c r="C327" s="198">
        <v>1060</v>
      </c>
      <c r="D327" s="199">
        <v>-73</v>
      </c>
      <c r="E327" s="200">
        <v>-6.8900000000000003E-2</v>
      </c>
      <c r="F327" s="195"/>
      <c r="G327" s="201">
        <v>499</v>
      </c>
      <c r="H327" s="199">
        <v>65</v>
      </c>
      <c r="I327" s="199">
        <v>188</v>
      </c>
      <c r="J327" s="199">
        <v>13</v>
      </c>
      <c r="K327" s="199">
        <v>765</v>
      </c>
      <c r="L327" s="200">
        <v>0.77507598784194531</v>
      </c>
      <c r="M327" s="195"/>
      <c r="N327" s="201">
        <v>130</v>
      </c>
      <c r="O327" s="199">
        <v>7</v>
      </c>
      <c r="P327" s="199">
        <v>81</v>
      </c>
      <c r="Q327" s="199">
        <v>4</v>
      </c>
      <c r="R327" s="199">
        <v>222</v>
      </c>
      <c r="S327" s="200">
        <v>0.22492401215805471</v>
      </c>
      <c r="T327" s="195"/>
      <c r="U327" s="204">
        <v>987</v>
      </c>
    </row>
    <row r="328" spans="1:21" ht="22.2" customHeight="1">
      <c r="A328" s="511"/>
      <c r="B328" s="512"/>
      <c r="C328" s="513"/>
      <c r="D328" s="514"/>
      <c r="E328" s="515"/>
      <c r="F328" s="512"/>
      <c r="G328" s="513"/>
      <c r="H328" s="514"/>
      <c r="I328" s="514"/>
      <c r="J328" s="514"/>
      <c r="K328" s="527"/>
      <c r="L328" s="528"/>
      <c r="M328" s="512"/>
      <c r="N328" s="513"/>
      <c r="O328" s="514"/>
      <c r="P328" s="514"/>
      <c r="Q328" s="514"/>
      <c r="R328" s="527"/>
      <c r="S328" s="528"/>
      <c r="T328" s="512"/>
      <c r="U328" s="533"/>
    </row>
    <row r="329" spans="1:21" ht="22.2" customHeight="1">
      <c r="A329" s="516" t="s">
        <v>453</v>
      </c>
      <c r="B329" s="517"/>
      <c r="C329" s="521">
        <v>504</v>
      </c>
      <c r="D329" s="519">
        <v>-93</v>
      </c>
      <c r="E329" s="520">
        <v>-0.1845</v>
      </c>
      <c r="F329" s="517"/>
      <c r="G329" s="521">
        <v>241</v>
      </c>
      <c r="H329" s="519"/>
      <c r="I329" s="519">
        <v>117</v>
      </c>
      <c r="J329" s="519"/>
      <c r="K329" s="209">
        <v>358</v>
      </c>
      <c r="L329" s="208">
        <v>0.87104622871046233</v>
      </c>
      <c r="M329" s="517"/>
      <c r="N329" s="521">
        <v>32</v>
      </c>
      <c r="O329" s="519"/>
      <c r="P329" s="519">
        <v>21</v>
      </c>
      <c r="Q329" s="519"/>
      <c r="R329" s="209">
        <v>53</v>
      </c>
      <c r="S329" s="208">
        <v>0.12895377128953772</v>
      </c>
      <c r="T329" s="517"/>
      <c r="U329" s="534">
        <v>411</v>
      </c>
    </row>
    <row r="330" spans="1:21" ht="22.2" customHeight="1">
      <c r="A330" s="516" t="s">
        <v>454</v>
      </c>
      <c r="B330" s="517"/>
      <c r="C330" s="521">
        <v>556</v>
      </c>
      <c r="D330" s="519">
        <v>20</v>
      </c>
      <c r="E330" s="520">
        <v>3.5999999999999997E-2</v>
      </c>
      <c r="F330" s="517"/>
      <c r="G330" s="521">
        <v>258</v>
      </c>
      <c r="H330" s="519">
        <v>65</v>
      </c>
      <c r="I330" s="519">
        <v>71</v>
      </c>
      <c r="J330" s="519">
        <v>13</v>
      </c>
      <c r="K330" s="209">
        <v>407</v>
      </c>
      <c r="L330" s="208">
        <v>0.70659722222222232</v>
      </c>
      <c r="M330" s="517"/>
      <c r="N330" s="521">
        <v>98</v>
      </c>
      <c r="O330" s="519">
        <v>7</v>
      </c>
      <c r="P330" s="519">
        <v>60</v>
      </c>
      <c r="Q330" s="519">
        <v>4</v>
      </c>
      <c r="R330" s="209">
        <v>169</v>
      </c>
      <c r="S330" s="208">
        <v>0.29340277777777779</v>
      </c>
      <c r="T330" s="517"/>
      <c r="U330" s="534">
        <v>576</v>
      </c>
    </row>
    <row r="331" spans="1:21" ht="22.2" customHeight="1">
      <c r="A331" s="511"/>
      <c r="B331" s="512"/>
      <c r="C331" s="513"/>
      <c r="D331" s="514"/>
      <c r="E331" s="515"/>
      <c r="F331" s="512"/>
      <c r="G331" s="513"/>
      <c r="H331" s="514"/>
      <c r="I331" s="514"/>
      <c r="J331" s="514"/>
      <c r="K331" s="527"/>
      <c r="L331" s="528"/>
      <c r="M331" s="512"/>
      <c r="N331" s="513"/>
      <c r="O331" s="514"/>
      <c r="P331" s="514"/>
      <c r="Q331" s="514"/>
      <c r="R331" s="527"/>
      <c r="S331" s="528"/>
      <c r="T331" s="512"/>
      <c r="U331" s="533"/>
    </row>
    <row r="332" spans="1:21" ht="22.2" customHeight="1">
      <c r="A332" s="197" t="s">
        <v>123</v>
      </c>
      <c r="B332" s="195"/>
      <c r="C332" s="198">
        <v>6946</v>
      </c>
      <c r="D332" s="199">
        <v>274</v>
      </c>
      <c r="E332" s="200">
        <v>3.9399999999999998E-2</v>
      </c>
      <c r="F332" s="195"/>
      <c r="G332" s="198">
        <v>3895</v>
      </c>
      <c r="H332" s="199">
        <v>293</v>
      </c>
      <c r="I332" s="202">
        <v>2607</v>
      </c>
      <c r="J332" s="199">
        <v>121</v>
      </c>
      <c r="K332" s="202">
        <v>6916</v>
      </c>
      <c r="L332" s="200">
        <v>0.95789473684210524</v>
      </c>
      <c r="M332" s="195"/>
      <c r="N332" s="201">
        <v>156</v>
      </c>
      <c r="O332" s="199">
        <v>20</v>
      </c>
      <c r="P332" s="199">
        <v>115</v>
      </c>
      <c r="Q332" s="199">
        <v>13</v>
      </c>
      <c r="R332" s="199">
        <v>304</v>
      </c>
      <c r="S332" s="200">
        <v>4.2105263157894736E-2</v>
      </c>
      <c r="T332" s="195"/>
      <c r="U332" s="203">
        <v>7220</v>
      </c>
    </row>
    <row r="333" spans="1:21" ht="22.2" customHeight="1">
      <c r="A333" s="511"/>
      <c r="B333" s="512"/>
      <c r="C333" s="513"/>
      <c r="D333" s="514"/>
      <c r="E333" s="515"/>
      <c r="F333" s="512"/>
      <c r="G333" s="513"/>
      <c r="H333" s="514"/>
      <c r="I333" s="514"/>
      <c r="J333" s="514"/>
      <c r="K333" s="527"/>
      <c r="L333" s="528"/>
      <c r="M333" s="512"/>
      <c r="N333" s="513"/>
      <c r="O333" s="514"/>
      <c r="P333" s="514"/>
      <c r="Q333" s="514"/>
      <c r="R333" s="527"/>
      <c r="S333" s="528"/>
      <c r="T333" s="512"/>
      <c r="U333" s="533"/>
    </row>
    <row r="334" spans="1:21" ht="22.2" customHeight="1">
      <c r="A334" s="516" t="s">
        <v>455</v>
      </c>
      <c r="B334" s="517"/>
      <c r="C334" s="518">
        <v>1632</v>
      </c>
      <c r="D334" s="519">
        <v>-246</v>
      </c>
      <c r="E334" s="520">
        <v>-0.1507</v>
      </c>
      <c r="F334" s="517"/>
      <c r="G334" s="521">
        <v>721</v>
      </c>
      <c r="H334" s="519">
        <v>49</v>
      </c>
      <c r="I334" s="519">
        <v>481</v>
      </c>
      <c r="J334" s="519">
        <v>27</v>
      </c>
      <c r="K334" s="207">
        <v>1278</v>
      </c>
      <c r="L334" s="208">
        <v>0.92207792207792205</v>
      </c>
      <c r="M334" s="517"/>
      <c r="N334" s="521">
        <v>49</v>
      </c>
      <c r="O334" s="519">
        <v>6</v>
      </c>
      <c r="P334" s="519">
        <v>51</v>
      </c>
      <c r="Q334" s="519">
        <v>2</v>
      </c>
      <c r="R334" s="209">
        <v>108</v>
      </c>
      <c r="S334" s="208">
        <v>7.792207792207792E-2</v>
      </c>
      <c r="T334" s="517"/>
      <c r="U334" s="210">
        <v>1386</v>
      </c>
    </row>
    <row r="335" spans="1:21" ht="22.2" customHeight="1">
      <c r="A335" s="516" t="s">
        <v>456</v>
      </c>
      <c r="B335" s="517"/>
      <c r="C335" s="518">
        <v>1007</v>
      </c>
      <c r="D335" s="519">
        <v>327</v>
      </c>
      <c r="E335" s="520">
        <v>0.32469999999999999</v>
      </c>
      <c r="F335" s="517"/>
      <c r="G335" s="521">
        <v>618</v>
      </c>
      <c r="H335" s="519">
        <v>75</v>
      </c>
      <c r="I335" s="519">
        <v>526</v>
      </c>
      <c r="J335" s="519">
        <v>62</v>
      </c>
      <c r="K335" s="207">
        <v>1281</v>
      </c>
      <c r="L335" s="208">
        <v>0.96026986506746626</v>
      </c>
      <c r="M335" s="517"/>
      <c r="N335" s="521">
        <v>23</v>
      </c>
      <c r="O335" s="519">
        <v>6</v>
      </c>
      <c r="P335" s="519">
        <v>16</v>
      </c>
      <c r="Q335" s="519">
        <v>8</v>
      </c>
      <c r="R335" s="209">
        <v>53</v>
      </c>
      <c r="S335" s="208">
        <v>3.9730134932533731E-2</v>
      </c>
      <c r="T335" s="517"/>
      <c r="U335" s="210">
        <v>1334</v>
      </c>
    </row>
    <row r="336" spans="1:21" ht="22.2" customHeight="1">
      <c r="A336" s="516" t="s">
        <v>457</v>
      </c>
      <c r="B336" s="517"/>
      <c r="C336" s="521">
        <v>875</v>
      </c>
      <c r="D336" s="519">
        <v>259</v>
      </c>
      <c r="E336" s="520">
        <v>0.29599999999999999</v>
      </c>
      <c r="F336" s="517"/>
      <c r="G336" s="521">
        <v>689</v>
      </c>
      <c r="H336" s="519">
        <v>71</v>
      </c>
      <c r="I336" s="519">
        <v>268</v>
      </c>
      <c r="J336" s="519">
        <v>6</v>
      </c>
      <c r="K336" s="207">
        <v>1034</v>
      </c>
      <c r="L336" s="208">
        <v>0.91181657848324515</v>
      </c>
      <c r="M336" s="517"/>
      <c r="N336" s="521">
        <v>69</v>
      </c>
      <c r="O336" s="519">
        <v>4</v>
      </c>
      <c r="P336" s="519">
        <v>25</v>
      </c>
      <c r="Q336" s="519">
        <v>2</v>
      </c>
      <c r="R336" s="209">
        <v>100</v>
      </c>
      <c r="S336" s="208">
        <v>8.8183421516754859E-2</v>
      </c>
      <c r="T336" s="517"/>
      <c r="U336" s="210">
        <v>1134</v>
      </c>
    </row>
    <row r="337" spans="1:21" ht="22.2" customHeight="1">
      <c r="A337" s="516" t="s">
        <v>458</v>
      </c>
      <c r="B337" s="517"/>
      <c r="C337" s="521">
        <v>735</v>
      </c>
      <c r="D337" s="519">
        <v>-143</v>
      </c>
      <c r="E337" s="520">
        <v>-0.1946</v>
      </c>
      <c r="F337" s="517"/>
      <c r="G337" s="521">
        <v>224</v>
      </c>
      <c r="H337" s="519">
        <v>27</v>
      </c>
      <c r="I337" s="519">
        <v>308</v>
      </c>
      <c r="J337" s="519">
        <v>14</v>
      </c>
      <c r="K337" s="209">
        <v>573</v>
      </c>
      <c r="L337" s="208">
        <v>0.96790540540540548</v>
      </c>
      <c r="M337" s="517"/>
      <c r="N337" s="521">
        <v>10</v>
      </c>
      <c r="O337" s="519">
        <v>3</v>
      </c>
      <c r="P337" s="519">
        <v>6</v>
      </c>
      <c r="Q337" s="519"/>
      <c r="R337" s="209">
        <v>19</v>
      </c>
      <c r="S337" s="208">
        <v>3.20945945945946E-2</v>
      </c>
      <c r="T337" s="517"/>
      <c r="U337" s="534">
        <v>592</v>
      </c>
    </row>
    <row r="338" spans="1:21" ht="22.2" customHeight="1">
      <c r="A338" s="516" t="s">
        <v>459</v>
      </c>
      <c r="B338" s="517"/>
      <c r="C338" s="521">
        <v>449</v>
      </c>
      <c r="D338" s="519">
        <v>-125</v>
      </c>
      <c r="E338" s="520">
        <v>-0.27839999999999998</v>
      </c>
      <c r="F338" s="517"/>
      <c r="G338" s="521">
        <v>189</v>
      </c>
      <c r="H338" s="519">
        <v>12</v>
      </c>
      <c r="I338" s="519">
        <v>115</v>
      </c>
      <c r="J338" s="519"/>
      <c r="K338" s="209">
        <v>316</v>
      </c>
      <c r="L338" s="208">
        <v>0.97530864197530864</v>
      </c>
      <c r="M338" s="517"/>
      <c r="N338" s="521">
        <v>2</v>
      </c>
      <c r="O338" s="519"/>
      <c r="P338" s="519">
        <v>5</v>
      </c>
      <c r="Q338" s="519">
        <v>1</v>
      </c>
      <c r="R338" s="209">
        <v>8</v>
      </c>
      <c r="S338" s="208">
        <v>2.4691358024691357E-2</v>
      </c>
      <c r="T338" s="517"/>
      <c r="U338" s="534">
        <v>324</v>
      </c>
    </row>
    <row r="339" spans="1:21" ht="22.2" customHeight="1">
      <c r="A339" s="516" t="s">
        <v>460</v>
      </c>
      <c r="B339" s="517"/>
      <c r="C339" s="521">
        <v>421</v>
      </c>
      <c r="D339" s="519">
        <v>-85</v>
      </c>
      <c r="E339" s="520">
        <v>-0.2019</v>
      </c>
      <c r="F339" s="517"/>
      <c r="G339" s="521">
        <v>161</v>
      </c>
      <c r="H339" s="519">
        <v>8</v>
      </c>
      <c r="I339" s="519">
        <v>161</v>
      </c>
      <c r="J339" s="519">
        <v>2</v>
      </c>
      <c r="K339" s="209">
        <v>332</v>
      </c>
      <c r="L339" s="208">
        <v>0.98809523809523814</v>
      </c>
      <c r="M339" s="517"/>
      <c r="N339" s="521"/>
      <c r="O339" s="519"/>
      <c r="P339" s="519">
        <v>4</v>
      </c>
      <c r="Q339" s="519"/>
      <c r="R339" s="209">
        <v>4</v>
      </c>
      <c r="S339" s="208">
        <v>1.1904761904761904E-2</v>
      </c>
      <c r="T339" s="517"/>
      <c r="U339" s="534">
        <v>336</v>
      </c>
    </row>
    <row r="340" spans="1:21" ht="22.2" customHeight="1">
      <c r="A340" s="516" t="s">
        <v>461</v>
      </c>
      <c r="B340" s="517"/>
      <c r="C340" s="521">
        <v>330</v>
      </c>
      <c r="D340" s="519">
        <v>80</v>
      </c>
      <c r="E340" s="520">
        <v>0.2424</v>
      </c>
      <c r="F340" s="517"/>
      <c r="G340" s="521">
        <v>222</v>
      </c>
      <c r="H340" s="519">
        <v>20</v>
      </c>
      <c r="I340" s="519">
        <v>162</v>
      </c>
      <c r="J340" s="519">
        <v>3</v>
      </c>
      <c r="K340" s="209">
        <v>407</v>
      </c>
      <c r="L340" s="208">
        <v>0.99268292682926829</v>
      </c>
      <c r="M340" s="517"/>
      <c r="N340" s="521"/>
      <c r="O340" s="519">
        <v>1</v>
      </c>
      <c r="P340" s="519">
        <v>2</v>
      </c>
      <c r="Q340" s="519"/>
      <c r="R340" s="209">
        <v>3</v>
      </c>
      <c r="S340" s="208">
        <v>7.3170731707317069E-3</v>
      </c>
      <c r="T340" s="517"/>
      <c r="U340" s="534">
        <v>410</v>
      </c>
    </row>
    <row r="341" spans="1:21" ht="22.2" customHeight="1">
      <c r="A341" s="516" t="s">
        <v>462</v>
      </c>
      <c r="B341" s="517"/>
      <c r="C341" s="521">
        <v>301</v>
      </c>
      <c r="D341" s="519">
        <v>19</v>
      </c>
      <c r="E341" s="520">
        <v>6.3100000000000003E-2</v>
      </c>
      <c r="F341" s="517"/>
      <c r="G341" s="521">
        <v>171</v>
      </c>
      <c r="H341" s="519">
        <v>13</v>
      </c>
      <c r="I341" s="519">
        <v>127</v>
      </c>
      <c r="J341" s="519">
        <v>5</v>
      </c>
      <c r="K341" s="209">
        <v>316</v>
      </c>
      <c r="L341" s="208">
        <v>0.98750000000000004</v>
      </c>
      <c r="M341" s="517"/>
      <c r="N341" s="521">
        <v>1</v>
      </c>
      <c r="O341" s="519"/>
      <c r="P341" s="519">
        <v>3</v>
      </c>
      <c r="Q341" s="519"/>
      <c r="R341" s="209">
        <v>4</v>
      </c>
      <c r="S341" s="208">
        <v>1.2500000000000001E-2</v>
      </c>
      <c r="T341" s="517"/>
      <c r="U341" s="534">
        <v>320</v>
      </c>
    </row>
    <row r="342" spans="1:21" ht="22.2" customHeight="1">
      <c r="A342" s="516" t="s">
        <v>463</v>
      </c>
      <c r="B342" s="517"/>
      <c r="C342" s="521">
        <v>265</v>
      </c>
      <c r="D342" s="519">
        <v>82</v>
      </c>
      <c r="E342" s="520">
        <v>0.30940000000000001</v>
      </c>
      <c r="F342" s="517"/>
      <c r="G342" s="521">
        <v>268</v>
      </c>
      <c r="H342" s="519"/>
      <c r="I342" s="519">
        <v>78</v>
      </c>
      <c r="J342" s="519"/>
      <c r="K342" s="209">
        <v>346</v>
      </c>
      <c r="L342" s="208">
        <v>0.99711815561959649</v>
      </c>
      <c r="M342" s="517"/>
      <c r="N342" s="521">
        <v>1</v>
      </c>
      <c r="O342" s="519"/>
      <c r="P342" s="519"/>
      <c r="Q342" s="519"/>
      <c r="R342" s="209">
        <v>1</v>
      </c>
      <c r="S342" s="208">
        <v>2.8818443804034585E-3</v>
      </c>
      <c r="T342" s="517"/>
      <c r="U342" s="534">
        <v>347</v>
      </c>
    </row>
    <row r="343" spans="1:21" ht="22.2" customHeight="1">
      <c r="A343" s="516" t="s">
        <v>464</v>
      </c>
      <c r="B343" s="517"/>
      <c r="C343" s="521">
        <v>234</v>
      </c>
      <c r="D343" s="519">
        <v>28</v>
      </c>
      <c r="E343" s="520">
        <v>0.1197</v>
      </c>
      <c r="F343" s="517"/>
      <c r="G343" s="521">
        <v>158</v>
      </c>
      <c r="H343" s="519">
        <v>12</v>
      </c>
      <c r="I343" s="519">
        <v>89</v>
      </c>
      <c r="J343" s="519">
        <v>2</v>
      </c>
      <c r="K343" s="209">
        <v>261</v>
      </c>
      <c r="L343" s="208">
        <v>0.99618320610687017</v>
      </c>
      <c r="M343" s="517"/>
      <c r="N343" s="521">
        <v>1</v>
      </c>
      <c r="O343" s="519"/>
      <c r="P343" s="519"/>
      <c r="Q343" s="519"/>
      <c r="R343" s="209">
        <v>1</v>
      </c>
      <c r="S343" s="208">
        <v>3.8167938931297713E-3</v>
      </c>
      <c r="T343" s="517"/>
      <c r="U343" s="534">
        <v>262</v>
      </c>
    </row>
    <row r="344" spans="1:21" ht="22.2" customHeight="1">
      <c r="A344" s="516" t="s">
        <v>465</v>
      </c>
      <c r="B344" s="517"/>
      <c r="C344" s="521">
        <v>164</v>
      </c>
      <c r="D344" s="519">
        <v>-40</v>
      </c>
      <c r="E344" s="520">
        <v>-0.24390000000000001</v>
      </c>
      <c r="F344" s="517"/>
      <c r="G344" s="521">
        <v>65</v>
      </c>
      <c r="H344" s="519"/>
      <c r="I344" s="519">
        <v>58</v>
      </c>
      <c r="J344" s="519"/>
      <c r="K344" s="209">
        <v>123</v>
      </c>
      <c r="L344" s="208">
        <v>0.99193548387096764</v>
      </c>
      <c r="M344" s="517"/>
      <c r="N344" s="521"/>
      <c r="O344" s="519"/>
      <c r="P344" s="519">
        <v>1</v>
      </c>
      <c r="Q344" s="519"/>
      <c r="R344" s="209">
        <v>1</v>
      </c>
      <c r="S344" s="208">
        <v>8.0645161290322578E-3</v>
      </c>
      <c r="T344" s="517"/>
      <c r="U344" s="534">
        <v>124</v>
      </c>
    </row>
    <row r="345" spans="1:21" ht="22.2" customHeight="1">
      <c r="A345" s="516" t="s">
        <v>466</v>
      </c>
      <c r="B345" s="517"/>
      <c r="C345" s="521">
        <v>144</v>
      </c>
      <c r="D345" s="519">
        <v>68</v>
      </c>
      <c r="E345" s="520">
        <v>0.47220000000000001</v>
      </c>
      <c r="F345" s="517"/>
      <c r="G345" s="521">
        <v>145</v>
      </c>
      <c r="H345" s="519">
        <v>4</v>
      </c>
      <c r="I345" s="519">
        <v>62</v>
      </c>
      <c r="J345" s="519"/>
      <c r="K345" s="209">
        <v>211</v>
      </c>
      <c r="L345" s="208">
        <v>0.99528301886792447</v>
      </c>
      <c r="M345" s="517"/>
      <c r="N345" s="521"/>
      <c r="O345" s="519"/>
      <c r="P345" s="519">
        <v>1</v>
      </c>
      <c r="Q345" s="519"/>
      <c r="R345" s="209">
        <v>1</v>
      </c>
      <c r="S345" s="208">
        <v>4.7169811320754715E-3</v>
      </c>
      <c r="T345" s="517"/>
      <c r="U345" s="534">
        <v>212</v>
      </c>
    </row>
    <row r="346" spans="1:21" ht="22.2" customHeight="1">
      <c r="A346" s="516" t="s">
        <v>467</v>
      </c>
      <c r="B346" s="517"/>
      <c r="C346" s="521">
        <v>110</v>
      </c>
      <c r="D346" s="519">
        <v>39</v>
      </c>
      <c r="E346" s="520">
        <v>0.35449999999999998</v>
      </c>
      <c r="F346" s="517"/>
      <c r="G346" s="521">
        <v>89</v>
      </c>
      <c r="H346" s="519">
        <v>1</v>
      </c>
      <c r="I346" s="519">
        <v>59</v>
      </c>
      <c r="J346" s="519"/>
      <c r="K346" s="209">
        <v>149</v>
      </c>
      <c r="L346" s="208">
        <v>1</v>
      </c>
      <c r="M346" s="517"/>
      <c r="N346" s="521"/>
      <c r="O346" s="519"/>
      <c r="P346" s="519"/>
      <c r="Q346" s="519"/>
      <c r="R346" s="209">
        <v>0</v>
      </c>
      <c r="S346" s="208">
        <v>0</v>
      </c>
      <c r="T346" s="517"/>
      <c r="U346" s="534">
        <v>149</v>
      </c>
    </row>
    <row r="347" spans="1:21" ht="22.2" customHeight="1">
      <c r="A347" s="516" t="s">
        <v>468</v>
      </c>
      <c r="B347" s="517"/>
      <c r="C347" s="521">
        <v>69</v>
      </c>
      <c r="D347" s="519">
        <v>25</v>
      </c>
      <c r="E347" s="520">
        <v>0.36230000000000001</v>
      </c>
      <c r="F347" s="517"/>
      <c r="G347" s="521">
        <v>52</v>
      </c>
      <c r="H347" s="519">
        <v>1</v>
      </c>
      <c r="I347" s="519">
        <v>40</v>
      </c>
      <c r="J347" s="519"/>
      <c r="K347" s="209">
        <v>93</v>
      </c>
      <c r="L347" s="208">
        <v>0.98936170212765961</v>
      </c>
      <c r="M347" s="517"/>
      <c r="N347" s="521"/>
      <c r="O347" s="519"/>
      <c r="P347" s="519">
        <v>1</v>
      </c>
      <c r="Q347" s="519"/>
      <c r="R347" s="209">
        <v>1</v>
      </c>
      <c r="S347" s="208">
        <v>1.0638297872340425E-2</v>
      </c>
      <c r="T347" s="517"/>
      <c r="U347" s="534">
        <v>94</v>
      </c>
    </row>
    <row r="348" spans="1:21" ht="22.2" customHeight="1">
      <c r="A348" s="516" t="s">
        <v>469</v>
      </c>
      <c r="B348" s="517"/>
      <c r="C348" s="521">
        <v>45</v>
      </c>
      <c r="D348" s="519">
        <v>41</v>
      </c>
      <c r="E348" s="520">
        <v>0.91110000000000002</v>
      </c>
      <c r="F348" s="517"/>
      <c r="G348" s="521">
        <v>55</v>
      </c>
      <c r="H348" s="519"/>
      <c r="I348" s="519">
        <v>31</v>
      </c>
      <c r="J348" s="519"/>
      <c r="K348" s="209">
        <v>86</v>
      </c>
      <c r="L348" s="208">
        <v>1</v>
      </c>
      <c r="M348" s="517"/>
      <c r="N348" s="521"/>
      <c r="O348" s="519"/>
      <c r="P348" s="519"/>
      <c r="Q348" s="519"/>
      <c r="R348" s="209">
        <v>0</v>
      </c>
      <c r="S348" s="208">
        <v>0</v>
      </c>
      <c r="T348" s="517"/>
      <c r="U348" s="534">
        <v>86</v>
      </c>
    </row>
    <row r="349" spans="1:21" ht="22.2" customHeight="1">
      <c r="A349" s="516" t="s">
        <v>470</v>
      </c>
      <c r="B349" s="517"/>
      <c r="C349" s="521">
        <v>72</v>
      </c>
      <c r="D349" s="519">
        <v>-21</v>
      </c>
      <c r="E349" s="520">
        <v>-0.29170000000000001</v>
      </c>
      <c r="F349" s="517"/>
      <c r="G349" s="521">
        <v>31</v>
      </c>
      <c r="H349" s="519"/>
      <c r="I349" s="519">
        <v>20</v>
      </c>
      <c r="J349" s="519"/>
      <c r="K349" s="209">
        <v>51</v>
      </c>
      <c r="L349" s="208">
        <v>1</v>
      </c>
      <c r="M349" s="517"/>
      <c r="N349" s="521"/>
      <c r="O349" s="519"/>
      <c r="P349" s="519"/>
      <c r="Q349" s="519"/>
      <c r="R349" s="209">
        <v>0</v>
      </c>
      <c r="S349" s="208">
        <v>0</v>
      </c>
      <c r="T349" s="517"/>
      <c r="U349" s="534">
        <v>51</v>
      </c>
    </row>
    <row r="350" spans="1:21" ht="22.2" customHeight="1">
      <c r="A350" s="516" t="s">
        <v>471</v>
      </c>
      <c r="B350" s="517"/>
      <c r="C350" s="521">
        <v>93</v>
      </c>
      <c r="D350" s="519">
        <v>-34</v>
      </c>
      <c r="E350" s="520">
        <v>-0.36559999999999998</v>
      </c>
      <c r="F350" s="517"/>
      <c r="G350" s="521">
        <v>37</v>
      </c>
      <c r="H350" s="519"/>
      <c r="I350" s="519">
        <v>22</v>
      </c>
      <c r="J350" s="519"/>
      <c r="K350" s="209">
        <v>59</v>
      </c>
      <c r="L350" s="208">
        <v>1</v>
      </c>
      <c r="M350" s="517"/>
      <c r="N350" s="521"/>
      <c r="O350" s="519"/>
      <c r="P350" s="519"/>
      <c r="Q350" s="519"/>
      <c r="R350" s="209">
        <v>0</v>
      </c>
      <c r="S350" s="208">
        <v>0</v>
      </c>
      <c r="T350" s="517"/>
      <c r="U350" s="534">
        <v>59</v>
      </c>
    </row>
    <row r="351" spans="1:21" ht="22.2" customHeight="1">
      <c r="A351" s="511"/>
      <c r="B351" s="512"/>
      <c r="C351" s="513"/>
      <c r="D351" s="514"/>
      <c r="E351" s="515"/>
      <c r="F351" s="512"/>
      <c r="G351" s="513"/>
      <c r="H351" s="514"/>
      <c r="I351" s="514"/>
      <c r="J351" s="514"/>
      <c r="K351" s="527"/>
      <c r="L351" s="528"/>
      <c r="M351" s="512"/>
      <c r="N351" s="513"/>
      <c r="O351" s="514"/>
      <c r="P351" s="514"/>
      <c r="Q351" s="514"/>
      <c r="R351" s="527"/>
      <c r="S351" s="528"/>
      <c r="T351" s="512"/>
      <c r="U351" s="533"/>
    </row>
    <row r="352" spans="1:21" ht="22.2" customHeight="1">
      <c r="A352" s="197" t="s">
        <v>124</v>
      </c>
      <c r="B352" s="195"/>
      <c r="C352" s="198">
        <v>3019</v>
      </c>
      <c r="D352" s="202">
        <v>-1540</v>
      </c>
      <c r="E352" s="200">
        <v>-0.5101</v>
      </c>
      <c r="F352" s="195"/>
      <c r="G352" s="201">
        <v>392</v>
      </c>
      <c r="H352" s="199">
        <v>15</v>
      </c>
      <c r="I352" s="199">
        <v>980</v>
      </c>
      <c r="J352" s="199">
        <v>25</v>
      </c>
      <c r="K352" s="202">
        <v>1412</v>
      </c>
      <c r="L352" s="200">
        <v>0.95469912102772136</v>
      </c>
      <c r="M352" s="195"/>
      <c r="N352" s="201">
        <v>27</v>
      </c>
      <c r="O352" s="199">
        <v>2</v>
      </c>
      <c r="P352" s="199">
        <v>35</v>
      </c>
      <c r="Q352" s="199">
        <v>3</v>
      </c>
      <c r="R352" s="199">
        <v>67</v>
      </c>
      <c r="S352" s="200">
        <v>4.5300878972278566E-2</v>
      </c>
      <c r="T352" s="195"/>
      <c r="U352" s="203">
        <v>1479</v>
      </c>
    </row>
    <row r="353" spans="1:21" ht="22.2" customHeight="1">
      <c r="A353" s="511"/>
      <c r="B353" s="512"/>
      <c r="C353" s="513"/>
      <c r="D353" s="514"/>
      <c r="E353" s="515"/>
      <c r="F353" s="512"/>
      <c r="G353" s="513"/>
      <c r="H353" s="514"/>
      <c r="I353" s="514"/>
      <c r="J353" s="514"/>
      <c r="K353" s="527"/>
      <c r="L353" s="528"/>
      <c r="M353" s="512"/>
      <c r="N353" s="513"/>
      <c r="O353" s="514"/>
      <c r="P353" s="514"/>
      <c r="Q353" s="514"/>
      <c r="R353" s="527"/>
      <c r="S353" s="528"/>
      <c r="T353" s="512"/>
      <c r="U353" s="533"/>
    </row>
    <row r="354" spans="1:21" ht="22.2" customHeight="1">
      <c r="A354" s="516" t="s">
        <v>472</v>
      </c>
      <c r="B354" s="517"/>
      <c r="C354" s="521">
        <v>150</v>
      </c>
      <c r="D354" s="519">
        <v>-130</v>
      </c>
      <c r="E354" s="520">
        <v>-0.86670000000000003</v>
      </c>
      <c r="F354" s="517"/>
      <c r="G354" s="521"/>
      <c r="H354" s="519"/>
      <c r="I354" s="519"/>
      <c r="J354" s="519">
        <v>18</v>
      </c>
      <c r="K354" s="209">
        <v>18</v>
      </c>
      <c r="L354" s="208">
        <v>0.9</v>
      </c>
      <c r="M354" s="517"/>
      <c r="N354" s="521"/>
      <c r="O354" s="519"/>
      <c r="P354" s="519"/>
      <c r="Q354" s="519">
        <v>2</v>
      </c>
      <c r="R354" s="209">
        <v>2</v>
      </c>
      <c r="S354" s="208">
        <v>0.1</v>
      </c>
      <c r="T354" s="517"/>
      <c r="U354" s="534">
        <v>20</v>
      </c>
    </row>
    <row r="355" spans="1:21" ht="22.2" customHeight="1">
      <c r="A355" s="516" t="s">
        <v>473</v>
      </c>
      <c r="B355" s="517"/>
      <c r="C355" s="518">
        <v>2561</v>
      </c>
      <c r="D355" s="522">
        <v>-1362</v>
      </c>
      <c r="E355" s="520">
        <v>-0.53180000000000005</v>
      </c>
      <c r="F355" s="517"/>
      <c r="G355" s="521">
        <v>298</v>
      </c>
      <c r="H355" s="519">
        <v>11</v>
      </c>
      <c r="I355" s="519">
        <v>826</v>
      </c>
      <c r="J355" s="519">
        <v>1</v>
      </c>
      <c r="K355" s="207">
        <v>1136</v>
      </c>
      <c r="L355" s="208">
        <v>0.9474562135112593</v>
      </c>
      <c r="M355" s="517"/>
      <c r="N355" s="521">
        <v>26</v>
      </c>
      <c r="O355" s="519">
        <v>2</v>
      </c>
      <c r="P355" s="519">
        <v>34</v>
      </c>
      <c r="Q355" s="519">
        <v>1</v>
      </c>
      <c r="R355" s="209">
        <v>63</v>
      </c>
      <c r="S355" s="208">
        <v>5.2543786488740619E-2</v>
      </c>
      <c r="T355" s="517"/>
      <c r="U355" s="210">
        <v>1199</v>
      </c>
    </row>
    <row r="356" spans="1:21" ht="22.2" customHeight="1">
      <c r="A356" s="516" t="s">
        <v>474</v>
      </c>
      <c r="B356" s="517"/>
      <c r="C356" s="521">
        <v>156</v>
      </c>
      <c r="D356" s="519">
        <v>-46</v>
      </c>
      <c r="E356" s="520">
        <v>-0.2949</v>
      </c>
      <c r="F356" s="517"/>
      <c r="G356" s="521">
        <v>32</v>
      </c>
      <c r="H356" s="519">
        <v>2</v>
      </c>
      <c r="I356" s="519">
        <v>74</v>
      </c>
      <c r="J356" s="519">
        <v>1</v>
      </c>
      <c r="K356" s="209">
        <v>109</v>
      </c>
      <c r="L356" s="208">
        <v>0.99090909090909096</v>
      </c>
      <c r="M356" s="517"/>
      <c r="N356" s="521">
        <v>1</v>
      </c>
      <c r="O356" s="519"/>
      <c r="P356" s="519"/>
      <c r="Q356" s="519"/>
      <c r="R356" s="209">
        <v>1</v>
      </c>
      <c r="S356" s="208">
        <v>9.0909090909090905E-3</v>
      </c>
      <c r="T356" s="517"/>
      <c r="U356" s="534">
        <v>110</v>
      </c>
    </row>
    <row r="357" spans="1:21" ht="22.2" customHeight="1">
      <c r="A357" s="516" t="s">
        <v>475</v>
      </c>
      <c r="B357" s="517"/>
      <c r="C357" s="521">
        <v>152</v>
      </c>
      <c r="D357" s="519">
        <v>-2</v>
      </c>
      <c r="E357" s="520">
        <v>-1.32E-2</v>
      </c>
      <c r="F357" s="517"/>
      <c r="G357" s="521">
        <v>62</v>
      </c>
      <c r="H357" s="519">
        <v>2</v>
      </c>
      <c r="I357" s="519">
        <v>80</v>
      </c>
      <c r="J357" s="519">
        <v>5</v>
      </c>
      <c r="K357" s="209">
        <v>149</v>
      </c>
      <c r="L357" s="208">
        <v>0.99333333333333329</v>
      </c>
      <c r="M357" s="517"/>
      <c r="N357" s="521"/>
      <c r="O357" s="519"/>
      <c r="P357" s="519">
        <v>1</v>
      </c>
      <c r="Q357" s="519"/>
      <c r="R357" s="209">
        <v>1</v>
      </c>
      <c r="S357" s="208">
        <v>6.6666666666666662E-3</v>
      </c>
      <c r="T357" s="517"/>
      <c r="U357" s="534">
        <v>150</v>
      </c>
    </row>
    <row r="358" spans="1:21" ht="22.2" customHeight="1">
      <c r="A358" s="511"/>
      <c r="B358" s="512"/>
      <c r="C358" s="513"/>
      <c r="D358" s="514"/>
      <c r="E358" s="515"/>
      <c r="F358" s="512"/>
      <c r="G358" s="513"/>
      <c r="H358" s="514"/>
      <c r="I358" s="514"/>
      <c r="J358" s="514"/>
      <c r="K358" s="527"/>
      <c r="L358" s="528"/>
      <c r="M358" s="512"/>
      <c r="N358" s="513"/>
      <c r="O358" s="514"/>
      <c r="P358" s="514"/>
      <c r="Q358" s="514"/>
      <c r="R358" s="527"/>
      <c r="S358" s="528"/>
      <c r="T358" s="512"/>
      <c r="U358" s="533"/>
    </row>
    <row r="359" spans="1:21" ht="22.2" customHeight="1">
      <c r="A359" s="197" t="s">
        <v>125</v>
      </c>
      <c r="B359" s="195"/>
      <c r="C359" s="198">
        <v>2455</v>
      </c>
      <c r="D359" s="199">
        <v>-56</v>
      </c>
      <c r="E359" s="200">
        <v>-2.2800000000000001E-2</v>
      </c>
      <c r="F359" s="195"/>
      <c r="G359" s="201">
        <v>526</v>
      </c>
      <c r="H359" s="199">
        <v>77</v>
      </c>
      <c r="I359" s="202">
        <v>1011</v>
      </c>
      <c r="J359" s="199">
        <v>87</v>
      </c>
      <c r="K359" s="202">
        <v>1701</v>
      </c>
      <c r="L359" s="200">
        <v>0.70904543559816591</v>
      </c>
      <c r="M359" s="195"/>
      <c r="N359" s="201">
        <v>158</v>
      </c>
      <c r="O359" s="199">
        <v>29</v>
      </c>
      <c r="P359" s="199">
        <v>487</v>
      </c>
      <c r="Q359" s="199">
        <v>24</v>
      </c>
      <c r="R359" s="199">
        <v>698</v>
      </c>
      <c r="S359" s="200">
        <v>0.29095456440183409</v>
      </c>
      <c r="T359" s="195"/>
      <c r="U359" s="203">
        <v>2399</v>
      </c>
    </row>
    <row r="360" spans="1:21" ht="22.2" customHeight="1">
      <c r="A360" s="511"/>
      <c r="B360" s="512"/>
      <c r="C360" s="513"/>
      <c r="D360" s="514"/>
      <c r="E360" s="515"/>
      <c r="F360" s="512"/>
      <c r="G360" s="513"/>
      <c r="H360" s="514"/>
      <c r="I360" s="514"/>
      <c r="J360" s="514"/>
      <c r="K360" s="527"/>
      <c r="L360" s="528"/>
      <c r="M360" s="512"/>
      <c r="N360" s="513"/>
      <c r="O360" s="514"/>
      <c r="P360" s="514"/>
      <c r="Q360" s="514"/>
      <c r="R360" s="527"/>
      <c r="S360" s="528"/>
      <c r="T360" s="512"/>
      <c r="U360" s="533"/>
    </row>
    <row r="361" spans="1:21" ht="22.2" customHeight="1">
      <c r="A361" s="516" t="s">
        <v>476</v>
      </c>
      <c r="B361" s="517"/>
      <c r="C361" s="518">
        <v>1267</v>
      </c>
      <c r="D361" s="519">
        <v>-10</v>
      </c>
      <c r="E361" s="520">
        <v>-7.9000000000000008E-3</v>
      </c>
      <c r="F361" s="517"/>
      <c r="G361" s="521">
        <v>258</v>
      </c>
      <c r="H361" s="519"/>
      <c r="I361" s="519">
        <v>388</v>
      </c>
      <c r="J361" s="519"/>
      <c r="K361" s="209">
        <v>646</v>
      </c>
      <c r="L361" s="208">
        <v>0.51392203659506763</v>
      </c>
      <c r="M361" s="517"/>
      <c r="N361" s="521">
        <v>155</v>
      </c>
      <c r="O361" s="519"/>
      <c r="P361" s="519">
        <v>456</v>
      </c>
      <c r="Q361" s="519"/>
      <c r="R361" s="209">
        <v>611</v>
      </c>
      <c r="S361" s="208">
        <v>0.48607796340493237</v>
      </c>
      <c r="T361" s="517"/>
      <c r="U361" s="210">
        <v>1257</v>
      </c>
    </row>
    <row r="362" spans="1:21" ht="22.2" customHeight="1">
      <c r="A362" s="516" t="s">
        <v>477</v>
      </c>
      <c r="B362" s="517"/>
      <c r="C362" s="521">
        <v>369</v>
      </c>
      <c r="D362" s="519">
        <v>-4</v>
      </c>
      <c r="E362" s="520">
        <v>-1.0800000000000001E-2</v>
      </c>
      <c r="F362" s="517"/>
      <c r="G362" s="521">
        <v>93</v>
      </c>
      <c r="H362" s="519"/>
      <c r="I362" s="519">
        <v>244</v>
      </c>
      <c r="J362" s="519"/>
      <c r="K362" s="209">
        <v>337</v>
      </c>
      <c r="L362" s="208">
        <v>0.92328767123287681</v>
      </c>
      <c r="M362" s="517"/>
      <c r="N362" s="521">
        <v>3</v>
      </c>
      <c r="O362" s="519"/>
      <c r="P362" s="519">
        <v>25</v>
      </c>
      <c r="Q362" s="519"/>
      <c r="R362" s="209">
        <v>28</v>
      </c>
      <c r="S362" s="208">
        <v>7.6712328767123278E-2</v>
      </c>
      <c r="T362" s="517"/>
      <c r="U362" s="534">
        <v>365</v>
      </c>
    </row>
    <row r="363" spans="1:21" ht="22.2" customHeight="1">
      <c r="A363" s="516" t="s">
        <v>478</v>
      </c>
      <c r="B363" s="517"/>
      <c r="C363" s="521">
        <v>75</v>
      </c>
      <c r="D363" s="519">
        <v>25</v>
      </c>
      <c r="E363" s="520">
        <v>0.33329999999999999</v>
      </c>
      <c r="F363" s="517"/>
      <c r="G363" s="521">
        <v>33</v>
      </c>
      <c r="H363" s="519"/>
      <c r="I363" s="519">
        <v>63</v>
      </c>
      <c r="J363" s="519"/>
      <c r="K363" s="209">
        <v>96</v>
      </c>
      <c r="L363" s="208">
        <v>0.96</v>
      </c>
      <c r="M363" s="517"/>
      <c r="N363" s="521"/>
      <c r="O363" s="519"/>
      <c r="P363" s="519">
        <v>4</v>
      </c>
      <c r="Q363" s="519"/>
      <c r="R363" s="209">
        <v>4</v>
      </c>
      <c r="S363" s="208">
        <v>0.04</v>
      </c>
      <c r="T363" s="517"/>
      <c r="U363" s="534">
        <v>100</v>
      </c>
    </row>
    <row r="364" spans="1:21" ht="22.2" customHeight="1">
      <c r="A364" s="516" t="s">
        <v>479</v>
      </c>
      <c r="B364" s="517"/>
      <c r="C364" s="521">
        <v>120</v>
      </c>
      <c r="D364" s="519">
        <v>-65</v>
      </c>
      <c r="E364" s="520">
        <v>-0.54169999999999996</v>
      </c>
      <c r="F364" s="517"/>
      <c r="G364" s="521">
        <v>19</v>
      </c>
      <c r="H364" s="519"/>
      <c r="I364" s="519">
        <v>36</v>
      </c>
      <c r="J364" s="519"/>
      <c r="K364" s="209">
        <v>55</v>
      </c>
      <c r="L364" s="208">
        <v>1</v>
      </c>
      <c r="M364" s="517"/>
      <c r="N364" s="521"/>
      <c r="O364" s="519"/>
      <c r="P364" s="519"/>
      <c r="Q364" s="519"/>
      <c r="R364" s="209">
        <v>0</v>
      </c>
      <c r="S364" s="208">
        <v>0</v>
      </c>
      <c r="T364" s="517"/>
      <c r="U364" s="534">
        <v>55</v>
      </c>
    </row>
    <row r="365" spans="1:21" ht="22.2" customHeight="1">
      <c r="A365" s="516" t="s">
        <v>480</v>
      </c>
      <c r="B365" s="517"/>
      <c r="C365" s="521">
        <v>144</v>
      </c>
      <c r="D365" s="519">
        <v>73</v>
      </c>
      <c r="E365" s="520">
        <v>0.50690000000000002</v>
      </c>
      <c r="F365" s="517"/>
      <c r="G365" s="521"/>
      <c r="H365" s="519">
        <v>77</v>
      </c>
      <c r="I365" s="519"/>
      <c r="J365" s="519">
        <v>87</v>
      </c>
      <c r="K365" s="209">
        <v>164</v>
      </c>
      <c r="L365" s="208">
        <v>0.75576036866359442</v>
      </c>
      <c r="M365" s="517"/>
      <c r="N365" s="521"/>
      <c r="O365" s="519">
        <v>29</v>
      </c>
      <c r="P365" s="519"/>
      <c r="Q365" s="519">
        <v>24</v>
      </c>
      <c r="R365" s="209">
        <v>53</v>
      </c>
      <c r="S365" s="208">
        <v>0.24423963133640553</v>
      </c>
      <c r="T365" s="517"/>
      <c r="U365" s="534">
        <v>217</v>
      </c>
    </row>
    <row r="366" spans="1:21" ht="22.2" customHeight="1">
      <c r="A366" s="516" t="s">
        <v>481</v>
      </c>
      <c r="B366" s="517"/>
      <c r="C366" s="521">
        <v>45</v>
      </c>
      <c r="D366" s="519">
        <v>5</v>
      </c>
      <c r="E366" s="520">
        <v>0.1111</v>
      </c>
      <c r="F366" s="517"/>
      <c r="G366" s="521">
        <v>22</v>
      </c>
      <c r="H366" s="519"/>
      <c r="I366" s="519">
        <v>28</v>
      </c>
      <c r="J366" s="519"/>
      <c r="K366" s="209">
        <v>50</v>
      </c>
      <c r="L366" s="208">
        <v>1</v>
      </c>
      <c r="M366" s="517"/>
      <c r="N366" s="521"/>
      <c r="O366" s="519"/>
      <c r="P366" s="519"/>
      <c r="Q366" s="519"/>
      <c r="R366" s="209">
        <v>0</v>
      </c>
      <c r="S366" s="208">
        <v>0</v>
      </c>
      <c r="T366" s="517"/>
      <c r="U366" s="534">
        <v>50</v>
      </c>
    </row>
    <row r="367" spans="1:21" ht="22.2" customHeight="1">
      <c r="A367" s="516" t="s">
        <v>482</v>
      </c>
      <c r="B367" s="517"/>
      <c r="C367" s="521">
        <v>120</v>
      </c>
      <c r="D367" s="519">
        <v>-50</v>
      </c>
      <c r="E367" s="520">
        <v>-0.41670000000000001</v>
      </c>
      <c r="F367" s="517"/>
      <c r="G367" s="521">
        <v>18</v>
      </c>
      <c r="H367" s="519"/>
      <c r="I367" s="519">
        <v>52</v>
      </c>
      <c r="J367" s="519"/>
      <c r="K367" s="209">
        <v>70</v>
      </c>
      <c r="L367" s="208">
        <v>1</v>
      </c>
      <c r="M367" s="517"/>
      <c r="N367" s="521"/>
      <c r="O367" s="519"/>
      <c r="P367" s="519"/>
      <c r="Q367" s="519"/>
      <c r="R367" s="209">
        <v>0</v>
      </c>
      <c r="S367" s="208">
        <v>0</v>
      </c>
      <c r="T367" s="517"/>
      <c r="U367" s="534">
        <v>70</v>
      </c>
    </row>
    <row r="368" spans="1:21" ht="22.2" customHeight="1">
      <c r="A368" s="516" t="s">
        <v>483</v>
      </c>
      <c r="B368" s="517"/>
      <c r="C368" s="521">
        <v>45</v>
      </c>
      <c r="D368" s="519">
        <v>-20</v>
      </c>
      <c r="E368" s="520">
        <v>-0.44440000000000002</v>
      </c>
      <c r="F368" s="517"/>
      <c r="G368" s="521"/>
      <c r="H368" s="519"/>
      <c r="I368" s="519">
        <v>25</v>
      </c>
      <c r="J368" s="519"/>
      <c r="K368" s="209">
        <v>25</v>
      </c>
      <c r="L368" s="208">
        <v>1</v>
      </c>
      <c r="M368" s="517"/>
      <c r="N368" s="521"/>
      <c r="O368" s="519"/>
      <c r="P368" s="519"/>
      <c r="Q368" s="519"/>
      <c r="R368" s="209">
        <v>0</v>
      </c>
      <c r="S368" s="208">
        <v>0</v>
      </c>
      <c r="T368" s="517"/>
      <c r="U368" s="534">
        <v>25</v>
      </c>
    </row>
    <row r="369" spans="1:21" ht="22.2" customHeight="1">
      <c r="A369" s="516" t="s">
        <v>484</v>
      </c>
      <c r="B369" s="517"/>
      <c r="C369" s="521">
        <v>75</v>
      </c>
      <c r="D369" s="519">
        <v>-8</v>
      </c>
      <c r="E369" s="520">
        <v>-0.1067</v>
      </c>
      <c r="F369" s="517"/>
      <c r="G369" s="521">
        <v>24</v>
      </c>
      <c r="H369" s="519"/>
      <c r="I369" s="519">
        <v>43</v>
      </c>
      <c r="J369" s="519"/>
      <c r="K369" s="209">
        <v>67</v>
      </c>
      <c r="L369" s="208">
        <v>1</v>
      </c>
      <c r="M369" s="517"/>
      <c r="N369" s="521"/>
      <c r="O369" s="519"/>
      <c r="P369" s="519"/>
      <c r="Q369" s="519"/>
      <c r="R369" s="209">
        <v>0</v>
      </c>
      <c r="S369" s="208">
        <v>0</v>
      </c>
      <c r="T369" s="517"/>
      <c r="U369" s="534">
        <v>67</v>
      </c>
    </row>
    <row r="370" spans="1:21" ht="22.2" customHeight="1">
      <c r="A370" s="516" t="s">
        <v>485</v>
      </c>
      <c r="B370" s="517"/>
      <c r="C370" s="521">
        <v>45</v>
      </c>
      <c r="D370" s="519">
        <v>11</v>
      </c>
      <c r="E370" s="520">
        <v>0.24440000000000001</v>
      </c>
      <c r="F370" s="517"/>
      <c r="G370" s="521">
        <v>23</v>
      </c>
      <c r="H370" s="519"/>
      <c r="I370" s="519">
        <v>31</v>
      </c>
      <c r="J370" s="519"/>
      <c r="K370" s="209">
        <v>54</v>
      </c>
      <c r="L370" s="208">
        <v>0.9642857142857143</v>
      </c>
      <c r="M370" s="517"/>
      <c r="N370" s="521"/>
      <c r="O370" s="519"/>
      <c r="P370" s="519">
        <v>2</v>
      </c>
      <c r="Q370" s="519"/>
      <c r="R370" s="209">
        <v>2</v>
      </c>
      <c r="S370" s="208">
        <v>3.5714285714285719E-2</v>
      </c>
      <c r="T370" s="517"/>
      <c r="U370" s="534">
        <v>56</v>
      </c>
    </row>
    <row r="371" spans="1:21" ht="22.2" customHeight="1">
      <c r="A371" s="516" t="s">
        <v>486</v>
      </c>
      <c r="B371" s="517"/>
      <c r="C371" s="521">
        <v>45</v>
      </c>
      <c r="D371" s="519">
        <v>0</v>
      </c>
      <c r="E371" s="520">
        <v>0</v>
      </c>
      <c r="F371" s="517"/>
      <c r="G371" s="521">
        <v>11</v>
      </c>
      <c r="H371" s="519"/>
      <c r="I371" s="519">
        <v>34</v>
      </c>
      <c r="J371" s="519"/>
      <c r="K371" s="209">
        <v>45</v>
      </c>
      <c r="L371" s="208">
        <v>1</v>
      </c>
      <c r="M371" s="517"/>
      <c r="N371" s="521"/>
      <c r="O371" s="519"/>
      <c r="P371" s="519"/>
      <c r="Q371" s="519"/>
      <c r="R371" s="209">
        <v>0</v>
      </c>
      <c r="S371" s="208">
        <v>0</v>
      </c>
      <c r="T371" s="517"/>
      <c r="U371" s="534">
        <v>45</v>
      </c>
    </row>
    <row r="372" spans="1:21" ht="22.2" customHeight="1">
      <c r="A372" s="516" t="s">
        <v>487</v>
      </c>
      <c r="B372" s="517"/>
      <c r="C372" s="521">
        <v>20</v>
      </c>
      <c r="D372" s="519">
        <v>16</v>
      </c>
      <c r="E372" s="520">
        <v>0.8</v>
      </c>
      <c r="F372" s="517"/>
      <c r="G372" s="521">
        <v>10</v>
      </c>
      <c r="H372" s="519"/>
      <c r="I372" s="519">
        <v>26</v>
      </c>
      <c r="J372" s="519"/>
      <c r="K372" s="209">
        <v>36</v>
      </c>
      <c r="L372" s="208">
        <v>1</v>
      </c>
      <c r="M372" s="517"/>
      <c r="N372" s="521"/>
      <c r="O372" s="519"/>
      <c r="P372" s="519"/>
      <c r="Q372" s="519"/>
      <c r="R372" s="209">
        <v>0</v>
      </c>
      <c r="S372" s="208">
        <v>0</v>
      </c>
      <c r="T372" s="517"/>
      <c r="U372" s="534">
        <v>36</v>
      </c>
    </row>
    <row r="373" spans="1:21" ht="22.2" customHeight="1">
      <c r="A373" s="516" t="s">
        <v>488</v>
      </c>
      <c r="B373" s="517"/>
      <c r="C373" s="521">
        <v>20</v>
      </c>
      <c r="D373" s="519">
        <v>-8</v>
      </c>
      <c r="E373" s="520">
        <v>-0.4</v>
      </c>
      <c r="F373" s="517"/>
      <c r="G373" s="521">
        <v>2</v>
      </c>
      <c r="H373" s="519"/>
      <c r="I373" s="519">
        <v>10</v>
      </c>
      <c r="J373" s="519"/>
      <c r="K373" s="209">
        <v>12</v>
      </c>
      <c r="L373" s="208">
        <v>1</v>
      </c>
      <c r="M373" s="517"/>
      <c r="N373" s="521"/>
      <c r="O373" s="519"/>
      <c r="P373" s="519"/>
      <c r="Q373" s="519"/>
      <c r="R373" s="209">
        <v>0</v>
      </c>
      <c r="S373" s="208">
        <v>0</v>
      </c>
      <c r="T373" s="517"/>
      <c r="U373" s="534">
        <v>12</v>
      </c>
    </row>
    <row r="374" spans="1:21" ht="22.2" customHeight="1">
      <c r="A374" s="516" t="s">
        <v>489</v>
      </c>
      <c r="B374" s="517"/>
      <c r="C374" s="521">
        <v>20</v>
      </c>
      <c r="D374" s="519">
        <v>3</v>
      </c>
      <c r="E374" s="520">
        <v>0.15</v>
      </c>
      <c r="F374" s="517"/>
      <c r="G374" s="521">
        <v>8</v>
      </c>
      <c r="H374" s="519"/>
      <c r="I374" s="519">
        <v>15</v>
      </c>
      <c r="J374" s="519"/>
      <c r="K374" s="209">
        <v>23</v>
      </c>
      <c r="L374" s="208">
        <v>1</v>
      </c>
      <c r="M374" s="517"/>
      <c r="N374" s="521"/>
      <c r="O374" s="519"/>
      <c r="P374" s="519"/>
      <c r="Q374" s="519"/>
      <c r="R374" s="209">
        <v>0</v>
      </c>
      <c r="S374" s="208">
        <v>0</v>
      </c>
      <c r="T374" s="517"/>
      <c r="U374" s="534">
        <v>23</v>
      </c>
    </row>
    <row r="375" spans="1:21" ht="22.2" customHeight="1">
      <c r="A375" s="516" t="s">
        <v>490</v>
      </c>
      <c r="B375" s="517"/>
      <c r="C375" s="521">
        <v>45</v>
      </c>
      <c r="D375" s="519">
        <v>-24</v>
      </c>
      <c r="E375" s="520">
        <v>-0.5333</v>
      </c>
      <c r="F375" s="517"/>
      <c r="G375" s="521">
        <v>5</v>
      </c>
      <c r="H375" s="519"/>
      <c r="I375" s="519">
        <v>16</v>
      </c>
      <c r="J375" s="519"/>
      <c r="K375" s="209">
        <v>21</v>
      </c>
      <c r="L375" s="208">
        <v>1</v>
      </c>
      <c r="M375" s="517"/>
      <c r="N375" s="521"/>
      <c r="O375" s="519"/>
      <c r="P375" s="519"/>
      <c r="Q375" s="519"/>
      <c r="R375" s="209">
        <v>0</v>
      </c>
      <c r="S375" s="208">
        <v>0</v>
      </c>
      <c r="T375" s="517"/>
      <c r="U375" s="534">
        <v>21</v>
      </c>
    </row>
    <row r="376" spans="1:21" ht="22.2" customHeight="1">
      <c r="A376" s="511"/>
      <c r="B376" s="512"/>
      <c r="C376" s="513"/>
      <c r="D376" s="514"/>
      <c r="E376" s="515"/>
      <c r="F376" s="512"/>
      <c r="G376" s="513"/>
      <c r="H376" s="514"/>
      <c r="I376" s="514"/>
      <c r="J376" s="514"/>
      <c r="K376" s="527"/>
      <c r="L376" s="528"/>
      <c r="M376" s="512"/>
      <c r="N376" s="513"/>
      <c r="O376" s="514"/>
      <c r="P376" s="514"/>
      <c r="Q376" s="514"/>
      <c r="R376" s="527"/>
      <c r="S376" s="528"/>
      <c r="T376" s="512"/>
      <c r="U376" s="533"/>
    </row>
    <row r="377" spans="1:21" ht="22.2" customHeight="1">
      <c r="A377" s="197" t="s">
        <v>493</v>
      </c>
      <c r="B377" s="195"/>
      <c r="C377" s="198">
        <v>28520</v>
      </c>
      <c r="D377" s="202">
        <v>-9817</v>
      </c>
      <c r="E377" s="200">
        <v>-0.34420000000000001</v>
      </c>
      <c r="F377" s="195"/>
      <c r="G377" s="198">
        <v>1371</v>
      </c>
      <c r="H377" s="199">
        <v>105</v>
      </c>
      <c r="I377" s="202">
        <v>4933</v>
      </c>
      <c r="J377" s="199">
        <v>389</v>
      </c>
      <c r="K377" s="202">
        <v>6798</v>
      </c>
      <c r="L377" s="200">
        <v>0.36347110089290491</v>
      </c>
      <c r="M377" s="195"/>
      <c r="N377" s="198">
        <v>5486</v>
      </c>
      <c r="O377" s="199">
        <v>433</v>
      </c>
      <c r="P377" s="202">
        <v>5779</v>
      </c>
      <c r="Q377" s="199">
        <v>207</v>
      </c>
      <c r="R377" s="202">
        <v>11905</v>
      </c>
      <c r="S377" s="200">
        <v>0.63652889910709509</v>
      </c>
      <c r="T377" s="195"/>
      <c r="U377" s="203">
        <v>18703</v>
      </c>
    </row>
    <row r="378" spans="1:21" ht="22.2" customHeight="1">
      <c r="A378" s="205"/>
      <c r="B378" s="195"/>
      <c r="C378" s="206"/>
      <c r="D378" s="207"/>
      <c r="E378" s="208"/>
      <c r="F378" s="195"/>
      <c r="G378" s="206"/>
      <c r="H378" s="209"/>
      <c r="I378" s="207"/>
      <c r="J378" s="209"/>
      <c r="K378" s="207"/>
      <c r="L378" s="208"/>
      <c r="M378" s="195"/>
      <c r="N378" s="206"/>
      <c r="O378" s="209"/>
      <c r="P378" s="207"/>
      <c r="Q378" s="209"/>
      <c r="R378" s="207"/>
      <c r="S378" s="208"/>
      <c r="T378" s="195"/>
      <c r="U378" s="210"/>
    </row>
    <row r="379" spans="1:21" ht="22.2" customHeight="1">
      <c r="A379" s="516" t="s">
        <v>126</v>
      </c>
      <c r="B379" s="517"/>
      <c r="C379" s="521">
        <v>844</v>
      </c>
      <c r="D379" s="519">
        <v>-281</v>
      </c>
      <c r="E379" s="520">
        <v>-0.33289999999999997</v>
      </c>
      <c r="F379" s="517"/>
      <c r="G379" s="521">
        <v>21</v>
      </c>
      <c r="H379" s="519"/>
      <c r="I379" s="519">
        <v>37</v>
      </c>
      <c r="J379" s="519"/>
      <c r="K379" s="209">
        <v>58</v>
      </c>
      <c r="L379" s="208">
        <v>0.10301953818827708</v>
      </c>
      <c r="M379" s="517"/>
      <c r="N379" s="521">
        <v>373</v>
      </c>
      <c r="O379" s="519"/>
      <c r="P379" s="519">
        <v>132</v>
      </c>
      <c r="Q379" s="519"/>
      <c r="R379" s="209">
        <v>505</v>
      </c>
      <c r="S379" s="208">
        <v>0.89698046181172286</v>
      </c>
      <c r="T379" s="517"/>
      <c r="U379" s="534">
        <v>563</v>
      </c>
    </row>
    <row r="380" spans="1:21" ht="22.2" customHeight="1">
      <c r="A380" s="516" t="s">
        <v>127</v>
      </c>
      <c r="B380" s="517"/>
      <c r="C380" s="518">
        <v>2670</v>
      </c>
      <c r="D380" s="522">
        <v>-1037</v>
      </c>
      <c r="E380" s="520">
        <v>-0.38840000000000002</v>
      </c>
      <c r="F380" s="517"/>
      <c r="G380" s="521">
        <v>213</v>
      </c>
      <c r="H380" s="519"/>
      <c r="I380" s="519">
        <v>639</v>
      </c>
      <c r="J380" s="519"/>
      <c r="K380" s="209">
        <v>852</v>
      </c>
      <c r="L380" s="208">
        <v>0.52173913043478259</v>
      </c>
      <c r="M380" s="517"/>
      <c r="N380" s="521">
        <v>351</v>
      </c>
      <c r="O380" s="519"/>
      <c r="P380" s="519">
        <v>430</v>
      </c>
      <c r="Q380" s="519"/>
      <c r="R380" s="209">
        <v>781</v>
      </c>
      <c r="S380" s="208">
        <v>0.47826086956521741</v>
      </c>
      <c r="T380" s="517"/>
      <c r="U380" s="210">
        <v>1633</v>
      </c>
    </row>
    <row r="381" spans="1:21" ht="22.2" customHeight="1">
      <c r="A381" s="516" t="s">
        <v>128</v>
      </c>
      <c r="B381" s="517"/>
      <c r="C381" s="518">
        <v>3078</v>
      </c>
      <c r="D381" s="522">
        <v>-1388</v>
      </c>
      <c r="E381" s="520">
        <v>-0.45090000000000002</v>
      </c>
      <c r="F381" s="517"/>
      <c r="G381" s="521">
        <v>145</v>
      </c>
      <c r="H381" s="519"/>
      <c r="I381" s="519">
        <v>570</v>
      </c>
      <c r="J381" s="519"/>
      <c r="K381" s="209">
        <v>715</v>
      </c>
      <c r="L381" s="208">
        <v>0.42307692307692307</v>
      </c>
      <c r="M381" s="517"/>
      <c r="N381" s="521">
        <v>390</v>
      </c>
      <c r="O381" s="519"/>
      <c r="P381" s="519">
        <v>585</v>
      </c>
      <c r="Q381" s="519"/>
      <c r="R381" s="209">
        <v>975</v>
      </c>
      <c r="S381" s="208">
        <v>0.57692307692307698</v>
      </c>
      <c r="T381" s="517"/>
      <c r="U381" s="210">
        <v>1690</v>
      </c>
    </row>
    <row r="382" spans="1:21" ht="22.2" customHeight="1">
      <c r="A382" s="516" t="s">
        <v>129</v>
      </c>
      <c r="B382" s="517"/>
      <c r="C382" s="521">
        <v>480</v>
      </c>
      <c r="D382" s="519">
        <v>-302</v>
      </c>
      <c r="E382" s="520">
        <v>-0.62919999999999998</v>
      </c>
      <c r="F382" s="517"/>
      <c r="G382" s="521">
        <v>11</v>
      </c>
      <c r="H382" s="519"/>
      <c r="I382" s="519">
        <v>28</v>
      </c>
      <c r="J382" s="519"/>
      <c r="K382" s="209">
        <v>39</v>
      </c>
      <c r="L382" s="208">
        <v>0.21910112359550563</v>
      </c>
      <c r="M382" s="517"/>
      <c r="N382" s="521">
        <v>21</v>
      </c>
      <c r="O382" s="519"/>
      <c r="P382" s="519">
        <v>118</v>
      </c>
      <c r="Q382" s="519"/>
      <c r="R382" s="209">
        <v>139</v>
      </c>
      <c r="S382" s="208">
        <v>0.78089887640449429</v>
      </c>
      <c r="T382" s="517"/>
      <c r="U382" s="534">
        <v>178</v>
      </c>
    </row>
    <row r="383" spans="1:21" ht="22.2" customHeight="1">
      <c r="A383" s="516" t="s">
        <v>130</v>
      </c>
      <c r="B383" s="517"/>
      <c r="C383" s="521">
        <v>812</v>
      </c>
      <c r="D383" s="519">
        <v>-370</v>
      </c>
      <c r="E383" s="520">
        <v>-0.45569999999999999</v>
      </c>
      <c r="F383" s="517"/>
      <c r="G383" s="521">
        <v>9</v>
      </c>
      <c r="H383" s="519"/>
      <c r="I383" s="519">
        <v>43</v>
      </c>
      <c r="J383" s="519"/>
      <c r="K383" s="209">
        <v>52</v>
      </c>
      <c r="L383" s="208">
        <v>0.11764705882352942</v>
      </c>
      <c r="M383" s="517"/>
      <c r="N383" s="521">
        <v>25</v>
      </c>
      <c r="O383" s="519"/>
      <c r="P383" s="519">
        <v>365</v>
      </c>
      <c r="Q383" s="519"/>
      <c r="R383" s="209">
        <v>390</v>
      </c>
      <c r="S383" s="208">
        <v>0.88235294117647056</v>
      </c>
      <c r="T383" s="517"/>
      <c r="U383" s="534">
        <v>442</v>
      </c>
    </row>
    <row r="384" spans="1:21" ht="22.2" customHeight="1">
      <c r="A384" s="516" t="s">
        <v>131</v>
      </c>
      <c r="B384" s="517"/>
      <c r="C384" s="518">
        <v>2520</v>
      </c>
      <c r="D384" s="519">
        <v>-371</v>
      </c>
      <c r="E384" s="520">
        <v>-0.1472</v>
      </c>
      <c r="F384" s="517"/>
      <c r="G384" s="521">
        <v>49</v>
      </c>
      <c r="H384" s="519"/>
      <c r="I384" s="519">
        <v>148</v>
      </c>
      <c r="J384" s="519"/>
      <c r="K384" s="209">
        <v>197</v>
      </c>
      <c r="L384" s="208">
        <v>9.1670544439274082E-2</v>
      </c>
      <c r="M384" s="517"/>
      <c r="N384" s="521">
        <v>876</v>
      </c>
      <c r="O384" s="519"/>
      <c r="P384" s="522">
        <v>1076</v>
      </c>
      <c r="Q384" s="519"/>
      <c r="R384" s="207">
        <v>1952</v>
      </c>
      <c r="S384" s="208">
        <v>0.90832945556072586</v>
      </c>
      <c r="T384" s="517"/>
      <c r="U384" s="210">
        <v>2149</v>
      </c>
    </row>
    <row r="385" spans="1:21" ht="22.2" customHeight="1">
      <c r="A385" s="516" t="s">
        <v>132</v>
      </c>
      <c r="B385" s="517"/>
      <c r="C385" s="518">
        <v>2520</v>
      </c>
      <c r="D385" s="519">
        <v>-393</v>
      </c>
      <c r="E385" s="520">
        <v>-0.156</v>
      </c>
      <c r="F385" s="517"/>
      <c r="G385" s="521">
        <v>113</v>
      </c>
      <c r="H385" s="519"/>
      <c r="I385" s="519">
        <v>399</v>
      </c>
      <c r="J385" s="519"/>
      <c r="K385" s="209">
        <v>512</v>
      </c>
      <c r="L385" s="208">
        <v>0.24071462153267514</v>
      </c>
      <c r="M385" s="517"/>
      <c r="N385" s="521">
        <v>884</v>
      </c>
      <c r="O385" s="519"/>
      <c r="P385" s="519">
        <v>731</v>
      </c>
      <c r="Q385" s="519"/>
      <c r="R385" s="207">
        <v>1615</v>
      </c>
      <c r="S385" s="208">
        <v>0.7592853784673248</v>
      </c>
      <c r="T385" s="517"/>
      <c r="U385" s="210">
        <v>2127</v>
      </c>
    </row>
    <row r="386" spans="1:21" ht="22.2" customHeight="1">
      <c r="A386" s="516" t="s">
        <v>133</v>
      </c>
      <c r="B386" s="517"/>
      <c r="C386" s="518">
        <v>2520</v>
      </c>
      <c r="D386" s="519">
        <v>-673</v>
      </c>
      <c r="E386" s="520">
        <v>-0.2671</v>
      </c>
      <c r="F386" s="517"/>
      <c r="G386" s="521">
        <v>230</v>
      </c>
      <c r="H386" s="519"/>
      <c r="I386" s="519">
        <v>708</v>
      </c>
      <c r="J386" s="519"/>
      <c r="K386" s="209">
        <v>938</v>
      </c>
      <c r="L386" s="208">
        <v>0.50785056848944232</v>
      </c>
      <c r="M386" s="517"/>
      <c r="N386" s="521">
        <v>513</v>
      </c>
      <c r="O386" s="519"/>
      <c r="P386" s="519">
        <v>396</v>
      </c>
      <c r="Q386" s="519"/>
      <c r="R386" s="209">
        <v>909</v>
      </c>
      <c r="S386" s="208">
        <v>0.49214943151055762</v>
      </c>
      <c r="T386" s="517"/>
      <c r="U386" s="210">
        <v>1847</v>
      </c>
    </row>
    <row r="387" spans="1:21" ht="22.2" customHeight="1">
      <c r="A387" s="516" t="s">
        <v>134</v>
      </c>
      <c r="B387" s="517"/>
      <c r="C387" s="518">
        <v>2520</v>
      </c>
      <c r="D387" s="519">
        <v>-524</v>
      </c>
      <c r="E387" s="520">
        <v>-0.2079</v>
      </c>
      <c r="F387" s="517"/>
      <c r="G387" s="521">
        <v>198</v>
      </c>
      <c r="H387" s="519"/>
      <c r="I387" s="519">
        <v>516</v>
      </c>
      <c r="J387" s="519"/>
      <c r="K387" s="209">
        <v>714</v>
      </c>
      <c r="L387" s="208">
        <v>0.35771543086172342</v>
      </c>
      <c r="M387" s="517"/>
      <c r="N387" s="521">
        <v>784</v>
      </c>
      <c r="O387" s="519"/>
      <c r="P387" s="519">
        <v>498</v>
      </c>
      <c r="Q387" s="519"/>
      <c r="R387" s="207">
        <v>1282</v>
      </c>
      <c r="S387" s="208">
        <v>0.64228456913827658</v>
      </c>
      <c r="T387" s="517"/>
      <c r="U387" s="210">
        <v>1996</v>
      </c>
    </row>
    <row r="388" spans="1:21" ht="22.2" customHeight="1">
      <c r="A388" s="516" t="s">
        <v>135</v>
      </c>
      <c r="B388" s="517"/>
      <c r="C388" s="518">
        <v>2520</v>
      </c>
      <c r="D388" s="519">
        <v>-912</v>
      </c>
      <c r="E388" s="520">
        <v>-0.3619</v>
      </c>
      <c r="F388" s="517"/>
      <c r="G388" s="521">
        <v>192</v>
      </c>
      <c r="H388" s="519"/>
      <c r="I388" s="519">
        <v>795</v>
      </c>
      <c r="J388" s="519"/>
      <c r="K388" s="209">
        <v>987</v>
      </c>
      <c r="L388" s="208">
        <v>0.61380597014925375</v>
      </c>
      <c r="M388" s="517"/>
      <c r="N388" s="521">
        <v>298</v>
      </c>
      <c r="O388" s="519"/>
      <c r="P388" s="519">
        <v>323</v>
      </c>
      <c r="Q388" s="519"/>
      <c r="R388" s="209">
        <v>621</v>
      </c>
      <c r="S388" s="208">
        <v>0.3861940298507463</v>
      </c>
      <c r="T388" s="517"/>
      <c r="U388" s="210">
        <v>1608</v>
      </c>
    </row>
    <row r="389" spans="1:21" ht="22.2" customHeight="1">
      <c r="A389" s="516" t="s">
        <v>136</v>
      </c>
      <c r="B389" s="517"/>
      <c r="C389" s="518">
        <v>2528</v>
      </c>
      <c r="D389" s="522">
        <v>-1394</v>
      </c>
      <c r="E389" s="520">
        <v>-0.5514</v>
      </c>
      <c r="F389" s="517"/>
      <c r="G389" s="521"/>
      <c r="H389" s="519">
        <v>105</v>
      </c>
      <c r="I389" s="519"/>
      <c r="J389" s="519">
        <v>389</v>
      </c>
      <c r="K389" s="209">
        <v>494</v>
      </c>
      <c r="L389" s="208">
        <v>0.43562610229276899</v>
      </c>
      <c r="M389" s="517"/>
      <c r="N389" s="521"/>
      <c r="O389" s="519">
        <v>433</v>
      </c>
      <c r="P389" s="519"/>
      <c r="Q389" s="519">
        <v>207</v>
      </c>
      <c r="R389" s="209">
        <v>640</v>
      </c>
      <c r="S389" s="208">
        <v>0.56437389770723101</v>
      </c>
      <c r="T389" s="517"/>
      <c r="U389" s="210">
        <v>1134</v>
      </c>
    </row>
    <row r="390" spans="1:21" ht="22.2" customHeight="1">
      <c r="A390" s="516" t="s">
        <v>137</v>
      </c>
      <c r="B390" s="517"/>
      <c r="C390" s="518">
        <v>2520</v>
      </c>
      <c r="D390" s="522">
        <v>-1194</v>
      </c>
      <c r="E390" s="520">
        <v>-0.4738</v>
      </c>
      <c r="F390" s="517"/>
      <c r="G390" s="521">
        <v>65</v>
      </c>
      <c r="H390" s="519"/>
      <c r="I390" s="519">
        <v>471</v>
      </c>
      <c r="J390" s="519"/>
      <c r="K390" s="209">
        <v>536</v>
      </c>
      <c r="L390" s="208">
        <v>0.40422322775263952</v>
      </c>
      <c r="M390" s="517"/>
      <c r="N390" s="521">
        <v>274</v>
      </c>
      <c r="O390" s="519"/>
      <c r="P390" s="519">
        <v>516</v>
      </c>
      <c r="Q390" s="519"/>
      <c r="R390" s="209">
        <v>790</v>
      </c>
      <c r="S390" s="208">
        <v>0.59577677224736048</v>
      </c>
      <c r="T390" s="517"/>
      <c r="U390" s="210">
        <v>1326</v>
      </c>
    </row>
    <row r="391" spans="1:21" ht="22.2" customHeight="1">
      <c r="A391" s="516" t="s">
        <v>138</v>
      </c>
      <c r="B391" s="517"/>
      <c r="C391" s="518">
        <v>2528</v>
      </c>
      <c r="D391" s="519">
        <v>-654</v>
      </c>
      <c r="E391" s="520">
        <v>-0.25869999999999999</v>
      </c>
      <c r="F391" s="517"/>
      <c r="G391" s="521">
        <v>112</v>
      </c>
      <c r="H391" s="519"/>
      <c r="I391" s="519">
        <v>524</v>
      </c>
      <c r="J391" s="519"/>
      <c r="K391" s="209">
        <v>636</v>
      </c>
      <c r="L391" s="208">
        <v>0.33938100320170755</v>
      </c>
      <c r="M391" s="517"/>
      <c r="N391" s="521">
        <v>671</v>
      </c>
      <c r="O391" s="519"/>
      <c r="P391" s="519">
        <v>567</v>
      </c>
      <c r="Q391" s="519"/>
      <c r="R391" s="207">
        <v>1238</v>
      </c>
      <c r="S391" s="208">
        <v>0.66061899679829239</v>
      </c>
      <c r="T391" s="517"/>
      <c r="U391" s="210">
        <v>1874</v>
      </c>
    </row>
    <row r="392" spans="1:21" ht="22.2" customHeight="1">
      <c r="A392" s="516" t="s">
        <v>139</v>
      </c>
      <c r="B392" s="517"/>
      <c r="C392" s="521">
        <v>460</v>
      </c>
      <c r="D392" s="519">
        <v>-324</v>
      </c>
      <c r="E392" s="520">
        <v>-0.70430000000000004</v>
      </c>
      <c r="F392" s="517"/>
      <c r="G392" s="521">
        <v>13</v>
      </c>
      <c r="H392" s="519"/>
      <c r="I392" s="519">
        <v>55</v>
      </c>
      <c r="J392" s="519"/>
      <c r="K392" s="209">
        <v>68</v>
      </c>
      <c r="L392" s="208">
        <v>0.5</v>
      </c>
      <c r="M392" s="517"/>
      <c r="N392" s="521">
        <v>26</v>
      </c>
      <c r="O392" s="519"/>
      <c r="P392" s="519">
        <v>42</v>
      </c>
      <c r="Q392" s="519"/>
      <c r="R392" s="209">
        <v>68</v>
      </c>
      <c r="S392" s="208">
        <v>0.5</v>
      </c>
      <c r="T392" s="517"/>
      <c r="U392" s="534">
        <v>136</v>
      </c>
    </row>
    <row r="393" spans="1:21" ht="22.2" customHeight="1">
      <c r="A393" s="512"/>
      <c r="B393" s="512"/>
      <c r="C393" s="512"/>
      <c r="D393" s="512"/>
      <c r="E393" s="512"/>
      <c r="F393" s="512"/>
      <c r="G393" s="512"/>
      <c r="H393" s="512"/>
      <c r="I393" s="512"/>
      <c r="J393" s="512"/>
      <c r="K393" s="225"/>
      <c r="L393" s="530"/>
      <c r="M393" s="512"/>
      <c r="N393" s="512"/>
      <c r="O393" s="512"/>
      <c r="P393" s="512"/>
      <c r="Q393" s="512"/>
      <c r="R393" s="225"/>
      <c r="S393" s="530"/>
      <c r="T393" s="512"/>
      <c r="U393" s="225"/>
    </row>
    <row r="394" spans="1:21" ht="22.2" customHeight="1">
      <c r="A394" s="540" t="s">
        <v>90</v>
      </c>
      <c r="B394" s="195"/>
      <c r="C394" s="536">
        <v>217038</v>
      </c>
      <c r="D394" s="536">
        <v>11216</v>
      </c>
      <c r="E394" s="200">
        <v>5.1700000000000003E-2</v>
      </c>
      <c r="F394" s="195"/>
      <c r="G394" s="536">
        <v>74514</v>
      </c>
      <c r="H394" s="536">
        <v>5310</v>
      </c>
      <c r="I394" s="536">
        <v>113546</v>
      </c>
      <c r="J394" s="536">
        <v>5477</v>
      </c>
      <c r="K394" s="536">
        <v>198847</v>
      </c>
      <c r="L394" s="200">
        <v>0.87116545602705753</v>
      </c>
      <c r="M394" s="195"/>
      <c r="N394" s="536">
        <v>11752</v>
      </c>
      <c r="O394" s="536">
        <v>1219</v>
      </c>
      <c r="P394" s="536">
        <v>15585</v>
      </c>
      <c r="Q394" s="537">
        <v>851</v>
      </c>
      <c r="R394" s="536">
        <v>29407</v>
      </c>
      <c r="S394" s="200">
        <v>0.12883454397294242</v>
      </c>
      <c r="T394" s="195"/>
      <c r="U394" s="536">
        <v>228254</v>
      </c>
    </row>
    <row r="395" spans="1:21">
      <c r="A395" s="125"/>
      <c r="B395" s="121"/>
      <c r="C395" s="121"/>
      <c r="D395" s="121"/>
      <c r="E395" s="121"/>
      <c r="F395" s="121"/>
      <c r="G395" s="121"/>
      <c r="H395" s="121"/>
      <c r="I395" s="121"/>
      <c r="J395" s="121"/>
      <c r="K395" s="525"/>
      <c r="L395" s="525"/>
      <c r="M395" s="121"/>
      <c r="N395" s="121"/>
      <c r="O395" s="121"/>
      <c r="P395" s="121"/>
      <c r="Q395" s="121"/>
      <c r="R395" s="525"/>
      <c r="S395" s="525"/>
      <c r="T395" s="121"/>
      <c r="U395" s="525"/>
    </row>
    <row r="396" spans="1:21" ht="14.1" customHeight="1">
      <c r="A396" s="196" t="s">
        <v>213</v>
      </c>
      <c r="B396" s="196"/>
      <c r="C396" s="196"/>
      <c r="D396" s="196"/>
      <c r="E396" s="196"/>
      <c r="F396" s="196"/>
      <c r="G396" s="196"/>
      <c r="H396" s="196"/>
      <c r="I396" s="196"/>
      <c r="J396" s="196" t="s">
        <v>210</v>
      </c>
      <c r="K396" s="531"/>
      <c r="L396" s="531"/>
      <c r="M396" s="196"/>
      <c r="N396" s="196"/>
      <c r="O396" s="196"/>
      <c r="P396" s="196"/>
      <c r="Q396" s="196" t="s">
        <v>491</v>
      </c>
      <c r="R396" s="531"/>
      <c r="S396" s="531"/>
      <c r="T396" s="196"/>
      <c r="U396" s="531"/>
    </row>
    <row r="397" spans="1:21" ht="14.1" customHeight="1">
      <c r="A397" s="196" t="s">
        <v>211</v>
      </c>
      <c r="B397" s="196"/>
      <c r="C397" s="196"/>
      <c r="D397" s="196"/>
      <c r="E397" s="196"/>
      <c r="F397" s="196"/>
      <c r="G397" s="196"/>
      <c r="H397" s="196"/>
      <c r="I397" s="196"/>
      <c r="J397" s="196" t="s">
        <v>207</v>
      </c>
      <c r="K397" s="531"/>
      <c r="L397" s="531"/>
      <c r="M397" s="196"/>
      <c r="N397" s="196"/>
      <c r="O397" s="196"/>
      <c r="P397" s="196"/>
      <c r="Q397" s="196"/>
      <c r="R397" s="531"/>
      <c r="S397" s="531"/>
      <c r="T397" s="196"/>
      <c r="U397" s="531"/>
    </row>
    <row r="398" spans="1:21" ht="14.1" customHeight="1">
      <c r="A398" s="196" t="s">
        <v>656</v>
      </c>
      <c r="B398" s="196"/>
      <c r="C398" s="196"/>
      <c r="D398" s="196"/>
      <c r="E398" s="196"/>
      <c r="F398" s="196"/>
      <c r="G398" s="196"/>
      <c r="H398" s="196"/>
      <c r="I398" s="196"/>
      <c r="J398" s="196" t="s">
        <v>204</v>
      </c>
      <c r="K398" s="531"/>
      <c r="L398" s="531"/>
      <c r="M398" s="196"/>
      <c r="N398" s="196"/>
      <c r="O398" s="196"/>
      <c r="P398" s="196"/>
      <c r="Q398" s="196"/>
      <c r="R398" s="531"/>
      <c r="S398" s="531"/>
      <c r="T398" s="196"/>
      <c r="U398" s="531"/>
    </row>
    <row r="399" spans="1:21" ht="14.1" customHeight="1">
      <c r="A399" s="196" t="s">
        <v>657</v>
      </c>
      <c r="B399" s="196"/>
      <c r="C399" s="196"/>
      <c r="D399" s="196"/>
      <c r="E399" s="196"/>
      <c r="F399" s="196"/>
      <c r="G399" s="196"/>
      <c r="H399" s="196"/>
      <c r="I399" s="196"/>
      <c r="J399" s="196" t="s">
        <v>209</v>
      </c>
      <c r="K399" s="531"/>
      <c r="L399" s="531"/>
      <c r="M399" s="196"/>
      <c r="N399" s="196"/>
      <c r="O399" s="196"/>
      <c r="P399" s="196"/>
      <c r="Q399" s="196"/>
      <c r="R399" s="531"/>
      <c r="S399" s="531"/>
      <c r="T399" s="196"/>
      <c r="U399" s="531"/>
    </row>
    <row r="400" spans="1:21" ht="14.1" customHeight="1">
      <c r="A400" s="196" t="s">
        <v>212</v>
      </c>
      <c r="B400" s="196"/>
      <c r="C400" s="196"/>
      <c r="D400" s="196"/>
      <c r="E400" s="196"/>
      <c r="F400" s="196"/>
      <c r="G400" s="196"/>
      <c r="H400" s="196"/>
      <c r="I400" s="196"/>
      <c r="J400" s="196" t="s">
        <v>206</v>
      </c>
      <c r="K400" s="531"/>
      <c r="L400" s="531"/>
      <c r="M400" s="196"/>
      <c r="N400" s="196"/>
      <c r="O400" s="196"/>
      <c r="P400" s="196"/>
      <c r="Q400" s="196"/>
      <c r="R400" s="531"/>
      <c r="S400" s="531"/>
      <c r="T400" s="196"/>
      <c r="U400" s="531"/>
    </row>
    <row r="401" spans="1:21" ht="14.1" customHeight="1">
      <c r="A401" s="196" t="s">
        <v>208</v>
      </c>
      <c r="B401" s="196"/>
      <c r="C401" s="196"/>
      <c r="D401" s="196"/>
      <c r="E401" s="196"/>
      <c r="F401" s="196"/>
      <c r="G401" s="196"/>
      <c r="H401" s="196"/>
      <c r="I401" s="196"/>
      <c r="J401" s="196" t="s">
        <v>205</v>
      </c>
      <c r="K401" s="531"/>
      <c r="L401" s="531"/>
      <c r="M401" s="196"/>
      <c r="N401" s="196"/>
      <c r="O401" s="196"/>
      <c r="P401" s="196"/>
      <c r="Q401" s="196"/>
      <c r="R401" s="531"/>
      <c r="S401" s="531"/>
      <c r="T401" s="196"/>
      <c r="U401" s="531"/>
    </row>
    <row r="402" spans="1:21" ht="14.1" customHeight="1">
      <c r="A402" s="196"/>
      <c r="B402" s="196"/>
      <c r="C402" s="196"/>
      <c r="D402" s="196"/>
      <c r="E402" s="196"/>
      <c r="F402" s="196"/>
      <c r="G402" s="196"/>
      <c r="H402" s="196"/>
      <c r="I402" s="196"/>
      <c r="J402" s="196"/>
      <c r="K402" s="531"/>
      <c r="L402" s="531"/>
      <c r="M402" s="196"/>
      <c r="N402" s="196"/>
      <c r="O402" s="196"/>
      <c r="P402" s="196"/>
      <c r="Q402" s="196"/>
      <c r="R402" s="531"/>
      <c r="S402" s="531"/>
      <c r="T402" s="196"/>
      <c r="U402" s="531"/>
    </row>
    <row r="403" spans="1:21" ht="14.1" customHeight="1">
      <c r="A403" s="121" t="s">
        <v>732</v>
      </c>
      <c r="B403" s="196"/>
      <c r="C403" s="196"/>
      <c r="D403" s="196"/>
      <c r="E403" s="196"/>
      <c r="F403" s="196"/>
      <c r="G403" s="196"/>
      <c r="H403" s="196"/>
      <c r="I403" s="196"/>
      <c r="J403" s="196"/>
      <c r="K403" s="531"/>
      <c r="L403" s="531"/>
      <c r="M403" s="196"/>
      <c r="N403" s="196"/>
      <c r="O403" s="196"/>
      <c r="P403" s="196"/>
      <c r="Q403" s="196"/>
      <c r="R403" s="531"/>
      <c r="S403" s="531"/>
      <c r="T403" s="196"/>
      <c r="U403" s="531"/>
    </row>
    <row r="404" spans="1:21" ht="14.1" customHeight="1">
      <c r="A404" s="196"/>
      <c r="B404" s="196"/>
      <c r="C404" s="196"/>
      <c r="D404" s="196"/>
      <c r="E404" s="196"/>
      <c r="F404" s="196"/>
      <c r="G404" s="196"/>
      <c r="H404" s="196"/>
      <c r="I404" s="196"/>
      <c r="J404" s="196"/>
      <c r="K404" s="531"/>
      <c r="L404" s="531"/>
      <c r="M404" s="196"/>
      <c r="N404" s="196"/>
      <c r="O404" s="196"/>
      <c r="P404" s="196"/>
      <c r="Q404" s="196"/>
      <c r="R404" s="531"/>
      <c r="S404" s="531"/>
      <c r="T404" s="196"/>
      <c r="U404" s="531"/>
    </row>
    <row r="405" spans="1:21" ht="14.1" customHeight="1">
      <c r="A405" s="121" t="s">
        <v>179</v>
      </c>
      <c r="B405" s="121"/>
      <c r="C405" s="121"/>
      <c r="D405" s="121"/>
      <c r="E405" s="121"/>
      <c r="F405" s="121"/>
      <c r="G405" s="121"/>
      <c r="H405" s="121"/>
      <c r="I405" s="121"/>
      <c r="J405" s="121"/>
      <c r="K405" s="525"/>
      <c r="L405" s="525"/>
      <c r="M405" s="121"/>
      <c r="N405" s="121"/>
      <c r="O405" s="121"/>
      <c r="P405" s="121"/>
      <c r="Q405" s="121"/>
      <c r="R405" s="525"/>
      <c r="S405" s="525"/>
      <c r="T405" s="121"/>
      <c r="U405" s="525"/>
    </row>
    <row r="406" spans="1:21" ht="14.1" customHeight="1">
      <c r="A406" s="121" t="s">
        <v>81</v>
      </c>
      <c r="B406" s="121"/>
      <c r="C406" s="121"/>
      <c r="D406" s="121"/>
      <c r="E406" s="121"/>
      <c r="F406" s="121"/>
      <c r="G406" s="121"/>
      <c r="H406" s="121"/>
      <c r="I406" s="121"/>
      <c r="J406" s="121"/>
      <c r="K406" s="525"/>
      <c r="L406" s="525"/>
      <c r="M406" s="121"/>
      <c r="N406" s="121"/>
      <c r="O406" s="121"/>
      <c r="P406" s="121"/>
      <c r="Q406" s="121"/>
      <c r="R406" s="525"/>
      <c r="S406" s="525"/>
      <c r="T406" s="121"/>
      <c r="U406" s="525"/>
    </row>
    <row r="407" spans="1:21" ht="14.1" customHeight="1">
      <c r="A407" s="121" t="s">
        <v>82</v>
      </c>
      <c r="B407" s="121"/>
      <c r="C407" s="121"/>
      <c r="D407" s="121"/>
      <c r="E407" s="121"/>
      <c r="F407" s="121"/>
      <c r="G407" s="121"/>
      <c r="H407" s="121"/>
      <c r="I407" s="121"/>
      <c r="J407" s="121"/>
      <c r="K407" s="525"/>
      <c r="L407" s="525"/>
      <c r="M407" s="121"/>
      <c r="N407" s="121"/>
      <c r="O407" s="121"/>
      <c r="P407" s="121"/>
      <c r="Q407" s="121"/>
      <c r="R407" s="525"/>
      <c r="S407" s="525"/>
      <c r="T407" s="121"/>
      <c r="U407" s="525"/>
    </row>
    <row r="408" spans="1:21" ht="14.1" customHeight="1"/>
  </sheetData>
  <mergeCells count="20">
    <mergeCell ref="N5:S5"/>
    <mergeCell ref="S6:S7"/>
    <mergeCell ref="L6:L7"/>
    <mergeCell ref="G5:L5"/>
    <mergeCell ref="A3:U3"/>
    <mergeCell ref="A2:U2"/>
    <mergeCell ref="T5:T7"/>
    <mergeCell ref="U5:U7"/>
    <mergeCell ref="D6:D7"/>
    <mergeCell ref="E6:E7"/>
    <mergeCell ref="G6:H6"/>
    <mergeCell ref="I6:J6"/>
    <mergeCell ref="K6:K7"/>
    <mergeCell ref="N6:O6"/>
    <mergeCell ref="P6:Q6"/>
    <mergeCell ref="R6:R7"/>
    <mergeCell ref="A5:A7"/>
    <mergeCell ref="B5:B7"/>
    <mergeCell ref="C5:C7"/>
    <mergeCell ref="D5:E5"/>
  </mergeCells>
  <printOptions horizontalCentered="1"/>
  <pageMargins left="0.23622047244094491" right="0.23622047244094491" top="0.74803149606299213" bottom="0.39370078740157483" header="0" footer="0.31496062992125984"/>
  <pageSetup scale="42" firstPageNumber="16" fitToHeight="0" orientation="landscape" useFirstPageNumber="1" r:id="rId1"/>
  <headerFooter scaleWithDoc="0">
    <oddHeader>&amp;L&amp;G&amp;C&amp;G&amp;R&amp;G</oddHeader>
    <oddFooter>&amp;R&amp;"Montserrat,Negrita"&amp;10 &amp;P</oddFooter>
  </headerFooter>
  <rowBreaks count="9" manualBreakCount="9">
    <brk id="49" max="16383" man="1"/>
    <brk id="89" max="16383" man="1"/>
    <brk id="128" max="16383" man="1"/>
    <brk id="168" max="16383" man="1"/>
    <brk id="208" max="16383" man="1"/>
    <brk id="249" max="16383" man="1"/>
    <brk id="288" max="16383" man="1"/>
    <brk id="330" max="16383" man="1"/>
    <brk id="371"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6E2FF-A639-4642-AE53-60B6BEF7EF57}">
  <sheetPr>
    <tabColor theme="0" tint="-0.14999847407452621"/>
  </sheetPr>
  <dimension ref="A1:L42"/>
  <sheetViews>
    <sheetView view="pageBreakPreview" zoomScaleNormal="100" zoomScaleSheetLayoutView="100" workbookViewId="0">
      <selection activeCell="Q39" sqref="Q39"/>
    </sheetView>
  </sheetViews>
  <sheetFormatPr baseColWidth="10" defaultRowHeight="13.2"/>
  <cols>
    <col min="1" max="1" width="10.6640625" customWidth="1"/>
    <col min="2" max="2" width="6.5546875" bestFit="1" customWidth="1"/>
  </cols>
  <sheetData>
    <row r="1" spans="1:12">
      <c r="A1" s="113" t="s">
        <v>22</v>
      </c>
    </row>
    <row r="2" spans="1:12" ht="45" customHeight="1">
      <c r="A2" s="618" t="s">
        <v>494</v>
      </c>
      <c r="B2" s="618"/>
      <c r="C2" s="618"/>
      <c r="D2" s="618"/>
      <c r="E2" s="618"/>
      <c r="F2" s="618"/>
      <c r="G2" s="618"/>
      <c r="H2" s="618"/>
      <c r="I2" s="618"/>
      <c r="J2" s="618"/>
      <c r="K2" s="618"/>
      <c r="L2" s="618"/>
    </row>
    <row r="3" spans="1:12" ht="24.9" customHeight="1">
      <c r="A3" s="618" t="str">
        <f>UPPER(CONCATENATE("Julio 2022"))</f>
        <v>JULIO 2022</v>
      </c>
      <c r="B3" s="618"/>
      <c r="C3" s="618"/>
      <c r="D3" s="618"/>
      <c r="E3" s="618"/>
      <c r="F3" s="618"/>
      <c r="G3" s="618"/>
      <c r="H3" s="618"/>
      <c r="I3" s="618"/>
      <c r="J3" s="618"/>
      <c r="K3" s="618"/>
      <c r="L3" s="618"/>
    </row>
    <row r="4" spans="1:12">
      <c r="A4" s="114"/>
    </row>
    <row r="5" spans="1:12" ht="12" customHeight="1">
      <c r="A5" s="188" t="s">
        <v>495</v>
      </c>
      <c r="B5" s="188" t="s">
        <v>496</v>
      </c>
    </row>
    <row r="6" spans="1:12" ht="12" customHeight="1">
      <c r="A6" s="189" t="s">
        <v>131</v>
      </c>
      <c r="B6" s="190">
        <v>2149</v>
      </c>
    </row>
    <row r="7" spans="1:12" ht="12" customHeight="1">
      <c r="A7" s="189" t="s">
        <v>132</v>
      </c>
      <c r="B7" s="190">
        <v>2127</v>
      </c>
    </row>
    <row r="8" spans="1:12" ht="12" customHeight="1">
      <c r="A8" s="189" t="s">
        <v>134</v>
      </c>
      <c r="B8" s="190">
        <v>1996</v>
      </c>
    </row>
    <row r="9" spans="1:12" ht="12" customHeight="1">
      <c r="A9" s="189" t="s">
        <v>138</v>
      </c>
      <c r="B9" s="190">
        <v>1874</v>
      </c>
    </row>
    <row r="10" spans="1:12" ht="12" customHeight="1">
      <c r="A10" s="189" t="s">
        <v>133</v>
      </c>
      <c r="B10" s="190">
        <v>1847</v>
      </c>
    </row>
    <row r="11" spans="1:12" ht="12" customHeight="1">
      <c r="A11" s="189" t="s">
        <v>128</v>
      </c>
      <c r="B11" s="190">
        <v>1690</v>
      </c>
    </row>
    <row r="12" spans="1:12" ht="12" customHeight="1">
      <c r="A12" s="189" t="s">
        <v>127</v>
      </c>
      <c r="B12" s="190">
        <v>1633</v>
      </c>
    </row>
    <row r="13" spans="1:12" ht="12" customHeight="1">
      <c r="A13" s="189" t="s">
        <v>135</v>
      </c>
      <c r="B13" s="190">
        <v>1608</v>
      </c>
    </row>
    <row r="14" spans="1:12" ht="12" customHeight="1">
      <c r="A14" s="189" t="s">
        <v>137</v>
      </c>
      <c r="B14" s="190">
        <v>1326</v>
      </c>
    </row>
    <row r="15" spans="1:12" ht="12" customHeight="1">
      <c r="A15" s="189" t="s">
        <v>136</v>
      </c>
      <c r="B15" s="190">
        <v>1134</v>
      </c>
    </row>
    <row r="16" spans="1:12" ht="12" customHeight="1">
      <c r="A16" s="189" t="s">
        <v>126</v>
      </c>
      <c r="B16" s="188">
        <v>563</v>
      </c>
    </row>
    <row r="17" spans="1:2" ht="12" customHeight="1">
      <c r="A17" s="189" t="s">
        <v>130</v>
      </c>
      <c r="B17" s="188">
        <v>442</v>
      </c>
    </row>
    <row r="18" spans="1:2" ht="12" customHeight="1">
      <c r="A18" s="189" t="s">
        <v>129</v>
      </c>
      <c r="B18" s="188">
        <v>178</v>
      </c>
    </row>
    <row r="19" spans="1:2" ht="12" customHeight="1">
      <c r="A19" s="189" t="s">
        <v>139</v>
      </c>
      <c r="B19" s="188">
        <v>136</v>
      </c>
    </row>
    <row r="20" spans="1:2" ht="12" customHeight="1">
      <c r="A20" s="189" t="s">
        <v>90</v>
      </c>
      <c r="B20" s="190"/>
    </row>
    <row r="21" spans="1:2" ht="12" customHeight="1">
      <c r="A21" s="114"/>
    </row>
    <row r="22" spans="1:2" ht="12" customHeight="1">
      <c r="A22" s="175"/>
    </row>
    <row r="23" spans="1:2" ht="12" customHeight="1">
      <c r="A23" s="175"/>
    </row>
    <row r="24" spans="1:2" ht="12" customHeight="1">
      <c r="A24" s="189"/>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212" t="s">
        <v>83</v>
      </c>
      <c r="G39" s="213">
        <v>18703</v>
      </c>
    </row>
    <row r="41" spans="1:7" ht="9.9" customHeight="1">
      <c r="A41" s="171" t="s">
        <v>497</v>
      </c>
    </row>
    <row r="42" spans="1:7" ht="9.9" customHeight="1">
      <c r="A42" s="171" t="s">
        <v>82</v>
      </c>
    </row>
  </sheetData>
  <mergeCells count="2">
    <mergeCell ref="A3:L3"/>
    <mergeCell ref="A2:L2"/>
  </mergeCells>
  <printOptions horizontalCentered="1"/>
  <pageMargins left="0.23622047244094491" right="0.23622047244094491" top="0.74803149606299213" bottom="0.35433070866141736" header="0" footer="0.31496062992125984"/>
  <pageSetup paperSize="9" scale="91" firstPageNumber="26" orientation="landscape" useFirstPageNumber="1" r:id="rId1"/>
  <headerFooter scaleWithDoc="0">
    <oddHeader>&amp;L&amp;G&amp;C&amp;G&amp;R&amp;G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78FB6-A39D-4741-A8B8-5E8BC3454952}">
  <sheetPr>
    <tabColor theme="0" tint="-0.14999847407452621"/>
  </sheetPr>
  <dimension ref="A1:Y51"/>
  <sheetViews>
    <sheetView view="pageBreakPreview" zoomScale="70" zoomScaleNormal="100" zoomScaleSheetLayoutView="70" workbookViewId="0">
      <selection activeCell="AA31" sqref="AA31"/>
    </sheetView>
  </sheetViews>
  <sheetFormatPr baseColWidth="10" defaultRowHeight="13.2"/>
  <cols>
    <col min="1" max="1" width="30.6640625" customWidth="1"/>
    <col min="2" max="2" width="1.44140625" customWidth="1"/>
    <col min="3" max="3" width="6.109375" customWidth="1"/>
    <col min="4" max="4" width="5.5546875" customWidth="1"/>
    <col min="5" max="5" width="6.109375" customWidth="1"/>
    <col min="6" max="6" width="5.5546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row>
    <row r="2" spans="1:25" ht="69.900000000000006" customHeight="1">
      <c r="A2" s="601" t="s">
        <v>502</v>
      </c>
      <c r="B2" s="601"/>
      <c r="C2" s="601"/>
      <c r="D2" s="601"/>
      <c r="E2" s="601"/>
      <c r="F2" s="601"/>
      <c r="G2" s="601"/>
      <c r="H2" s="601"/>
      <c r="I2" s="601"/>
      <c r="J2" s="601"/>
      <c r="K2" s="601"/>
      <c r="L2" s="601"/>
      <c r="M2" s="601"/>
      <c r="N2" s="601"/>
      <c r="O2" s="601"/>
      <c r="P2" s="601"/>
      <c r="Q2" s="601"/>
      <c r="R2" s="601"/>
      <c r="S2" s="601"/>
      <c r="T2" s="601"/>
      <c r="U2" s="601"/>
      <c r="V2" s="601"/>
      <c r="W2" s="601"/>
      <c r="X2" s="601"/>
      <c r="Y2" s="601"/>
    </row>
    <row r="3" spans="1:25" ht="30" customHeight="1">
      <c r="A3" s="601" t="str">
        <f>UPPER(CONCATENATE("Julio 2022"))</f>
        <v>JULIO 2022</v>
      </c>
      <c r="B3" s="601"/>
      <c r="C3" s="601"/>
      <c r="D3" s="601"/>
      <c r="E3" s="601"/>
      <c r="F3" s="601"/>
      <c r="G3" s="601"/>
      <c r="H3" s="601"/>
      <c r="I3" s="601"/>
      <c r="J3" s="601"/>
      <c r="K3" s="601"/>
      <c r="L3" s="601"/>
      <c r="M3" s="601"/>
      <c r="N3" s="601"/>
      <c r="O3" s="601"/>
      <c r="P3" s="601"/>
      <c r="Q3" s="601"/>
      <c r="R3" s="601"/>
      <c r="S3" s="601"/>
      <c r="T3" s="601"/>
      <c r="U3" s="601"/>
      <c r="V3" s="601"/>
      <c r="W3" s="601"/>
      <c r="X3" s="601"/>
      <c r="Y3" s="601"/>
    </row>
    <row r="4" spans="1:25">
      <c r="A4" s="125"/>
      <c r="B4" s="121"/>
      <c r="C4" s="121"/>
      <c r="D4" s="121"/>
      <c r="E4" s="121"/>
      <c r="F4" s="121"/>
      <c r="G4" s="121"/>
      <c r="H4" s="121"/>
      <c r="I4" s="121"/>
      <c r="J4" s="121"/>
      <c r="K4" s="121"/>
      <c r="L4" s="121"/>
      <c r="M4" s="121"/>
      <c r="N4" s="121"/>
      <c r="O4" s="121"/>
      <c r="P4" s="121"/>
      <c r="Q4" s="121"/>
      <c r="R4" s="121"/>
      <c r="S4" s="121"/>
      <c r="T4" s="121"/>
      <c r="U4" s="121"/>
      <c r="V4" s="121"/>
      <c r="W4" s="121"/>
      <c r="X4" s="121"/>
      <c r="Y4" s="121"/>
    </row>
    <row r="5" spans="1:25" ht="30" customHeight="1">
      <c r="A5" s="619" t="s">
        <v>126</v>
      </c>
      <c r="B5" s="619"/>
      <c r="C5" s="619"/>
      <c r="D5" s="619"/>
      <c r="E5" s="619"/>
      <c r="F5" s="619"/>
      <c r="G5" s="619"/>
      <c r="H5" s="619"/>
      <c r="I5" s="619"/>
      <c r="J5" s="619"/>
      <c r="K5" s="619"/>
      <c r="L5" s="619"/>
      <c r="M5" s="619"/>
      <c r="N5" s="619"/>
      <c r="O5" s="619"/>
      <c r="P5" s="619"/>
      <c r="Q5" s="619"/>
      <c r="R5" s="619"/>
      <c r="S5" s="619"/>
      <c r="T5" s="619"/>
      <c r="U5" s="619"/>
      <c r="V5" s="619"/>
      <c r="W5" s="619"/>
      <c r="X5" s="619"/>
      <c r="Y5" s="619"/>
    </row>
    <row r="6" spans="1:25" ht="18" customHeight="1">
      <c r="A6" s="593" t="s">
        <v>183</v>
      </c>
      <c r="B6" s="592"/>
      <c r="C6" s="593" t="s">
        <v>87</v>
      </c>
      <c r="D6" s="593"/>
      <c r="E6" s="593"/>
      <c r="F6" s="593"/>
      <c r="G6" s="593" t="s">
        <v>88</v>
      </c>
      <c r="H6" s="593"/>
      <c r="I6" s="593"/>
      <c r="J6" s="593"/>
      <c r="K6" s="593" t="s">
        <v>69</v>
      </c>
      <c r="L6" s="121"/>
      <c r="M6" s="121"/>
      <c r="N6" s="121"/>
      <c r="O6" s="121"/>
      <c r="P6" s="121"/>
      <c r="Q6" s="121"/>
      <c r="R6" s="121"/>
      <c r="S6" s="121"/>
      <c r="T6" s="121"/>
      <c r="U6" s="121"/>
      <c r="V6" s="121"/>
      <c r="W6" s="121"/>
      <c r="X6" s="121"/>
      <c r="Y6" s="121"/>
    </row>
    <row r="7" spans="1:25" ht="18" customHeight="1">
      <c r="A7" s="593"/>
      <c r="B7" s="592"/>
      <c r="C7" s="593" t="s">
        <v>500</v>
      </c>
      <c r="D7" s="593"/>
      <c r="E7" s="593" t="s">
        <v>501</v>
      </c>
      <c r="F7" s="593"/>
      <c r="G7" s="593" t="s">
        <v>500</v>
      </c>
      <c r="H7" s="593"/>
      <c r="I7" s="593" t="s">
        <v>501</v>
      </c>
      <c r="J7" s="593"/>
      <c r="K7" s="593"/>
      <c r="L7" s="121"/>
      <c r="M7" s="121"/>
      <c r="N7" s="121"/>
      <c r="O7" s="121"/>
      <c r="P7" s="121"/>
      <c r="Q7" s="121"/>
      <c r="R7" s="121"/>
      <c r="S7" s="121"/>
      <c r="T7" s="121"/>
      <c r="U7" s="121"/>
      <c r="V7" s="121"/>
      <c r="W7" s="121"/>
      <c r="X7" s="121"/>
      <c r="Y7" s="121"/>
    </row>
    <row r="8" spans="1:25" ht="18" customHeight="1">
      <c r="A8" s="593"/>
      <c r="B8" s="592"/>
      <c r="C8" s="307" t="s">
        <v>91</v>
      </c>
      <c r="D8" s="307" t="s">
        <v>92</v>
      </c>
      <c r="E8" s="307" t="s">
        <v>91</v>
      </c>
      <c r="F8" s="307" t="s">
        <v>92</v>
      </c>
      <c r="G8" s="307" t="s">
        <v>91</v>
      </c>
      <c r="H8" s="307" t="s">
        <v>92</v>
      </c>
      <c r="I8" s="307" t="s">
        <v>91</v>
      </c>
      <c r="J8" s="307" t="s">
        <v>92</v>
      </c>
      <c r="K8" s="593"/>
      <c r="L8" s="121"/>
      <c r="M8" s="121"/>
      <c r="N8" s="121"/>
      <c r="O8" s="121"/>
      <c r="P8" s="121"/>
      <c r="Q8" s="121"/>
      <c r="R8" s="121"/>
      <c r="S8" s="121"/>
      <c r="T8" s="121"/>
      <c r="U8" s="121"/>
      <c r="V8" s="121"/>
      <c r="W8" s="121"/>
      <c r="X8" s="121"/>
      <c r="Y8" s="121"/>
    </row>
    <row r="9" spans="1:25" ht="8.1" customHeight="1">
      <c r="A9" s="125"/>
      <c r="B9" s="125"/>
      <c r="C9" s="125"/>
      <c r="D9" s="125"/>
      <c r="E9" s="125"/>
      <c r="F9" s="125"/>
      <c r="G9" s="125"/>
      <c r="H9" s="125"/>
      <c r="I9" s="125"/>
      <c r="J9" s="125"/>
      <c r="K9" s="125"/>
      <c r="L9" s="121"/>
      <c r="M9" s="121"/>
      <c r="N9" s="121"/>
      <c r="O9" s="121"/>
      <c r="P9" s="121"/>
      <c r="Q9" s="121"/>
      <c r="R9" s="121"/>
      <c r="S9" s="121"/>
      <c r="T9" s="121"/>
      <c r="U9" s="121"/>
      <c r="V9" s="121"/>
      <c r="W9" s="121"/>
      <c r="X9" s="121"/>
      <c r="Y9" s="121"/>
    </row>
    <row r="10" spans="1:25" ht="21" customHeight="1">
      <c r="A10" s="215" t="s">
        <v>94</v>
      </c>
      <c r="B10" s="125"/>
      <c r="C10" s="218"/>
      <c r="D10" s="219"/>
      <c r="E10" s="219"/>
      <c r="F10" s="219"/>
      <c r="G10" s="219"/>
      <c r="H10" s="219"/>
      <c r="I10" s="219">
        <v>1</v>
      </c>
      <c r="J10" s="219"/>
      <c r="K10" s="220">
        <v>1</v>
      </c>
      <c r="L10" s="121"/>
      <c r="M10" s="216" t="s">
        <v>102</v>
      </c>
      <c r="N10" s="217">
        <v>128</v>
      </c>
      <c r="O10" s="121"/>
      <c r="P10" s="121"/>
      <c r="Q10" s="121"/>
      <c r="R10" s="121"/>
      <c r="S10" s="121"/>
      <c r="T10" s="121"/>
      <c r="U10" s="121"/>
      <c r="V10" s="121"/>
      <c r="W10" s="121"/>
      <c r="X10" s="121"/>
      <c r="Y10" s="121"/>
    </row>
    <row r="11" spans="1:25" ht="21" customHeight="1">
      <c r="A11" s="215" t="s">
        <v>95</v>
      </c>
      <c r="B11" s="125"/>
      <c r="C11" s="218">
        <v>3</v>
      </c>
      <c r="D11" s="219"/>
      <c r="E11" s="219">
        <v>1</v>
      </c>
      <c r="F11" s="219"/>
      <c r="G11" s="219">
        <v>9</v>
      </c>
      <c r="H11" s="219"/>
      <c r="I11" s="219">
        <v>2</v>
      </c>
      <c r="J11" s="219"/>
      <c r="K11" s="220">
        <v>15</v>
      </c>
      <c r="L11" s="121"/>
      <c r="M11" s="216" t="s">
        <v>105</v>
      </c>
      <c r="N11" s="217">
        <v>55</v>
      </c>
      <c r="O11" s="121"/>
      <c r="P11" s="121"/>
      <c r="Q11" s="121"/>
      <c r="R11" s="121"/>
      <c r="S11" s="121"/>
      <c r="T11" s="121"/>
      <c r="U11" s="121"/>
      <c r="V11" s="121"/>
      <c r="W11" s="121"/>
      <c r="X11" s="121"/>
      <c r="Y11" s="121"/>
    </row>
    <row r="12" spans="1:25" ht="21" customHeight="1">
      <c r="A12" s="215" t="s">
        <v>96</v>
      </c>
      <c r="B12" s="125"/>
      <c r="C12" s="218"/>
      <c r="D12" s="219"/>
      <c r="E12" s="219">
        <v>1</v>
      </c>
      <c r="F12" s="219"/>
      <c r="G12" s="219"/>
      <c r="H12" s="219"/>
      <c r="I12" s="219">
        <v>1</v>
      </c>
      <c r="J12" s="219"/>
      <c r="K12" s="220">
        <v>2</v>
      </c>
      <c r="L12" s="121"/>
      <c r="M12" s="216" t="s">
        <v>108</v>
      </c>
      <c r="N12" s="217">
        <v>50</v>
      </c>
      <c r="O12" s="121"/>
      <c r="P12" s="121"/>
      <c r="Q12" s="121"/>
      <c r="R12" s="121"/>
      <c r="S12" s="121"/>
      <c r="T12" s="121"/>
      <c r="U12" s="121"/>
      <c r="V12" s="121"/>
      <c r="W12" s="121"/>
      <c r="X12" s="121"/>
      <c r="Y12" s="121"/>
    </row>
    <row r="13" spans="1:25" ht="21" customHeight="1">
      <c r="A13" s="215" t="s">
        <v>97</v>
      </c>
      <c r="B13" s="125"/>
      <c r="C13" s="218"/>
      <c r="D13" s="219"/>
      <c r="E13" s="219"/>
      <c r="F13" s="219"/>
      <c r="G13" s="219">
        <v>2</v>
      </c>
      <c r="H13" s="219"/>
      <c r="I13" s="219"/>
      <c r="J13" s="219"/>
      <c r="K13" s="220">
        <v>2</v>
      </c>
      <c r="L13" s="121"/>
      <c r="M13" s="216" t="s">
        <v>121</v>
      </c>
      <c r="N13" s="217">
        <v>48</v>
      </c>
      <c r="O13" s="121"/>
      <c r="P13" s="121"/>
      <c r="Q13" s="121"/>
      <c r="R13" s="121"/>
      <c r="S13" s="121"/>
      <c r="T13" s="121"/>
      <c r="U13" s="121"/>
      <c r="V13" s="121"/>
      <c r="W13" s="121"/>
      <c r="X13" s="121"/>
      <c r="Y13" s="121"/>
    </row>
    <row r="14" spans="1:25" ht="21" customHeight="1">
      <c r="A14" s="215" t="s">
        <v>100</v>
      </c>
      <c r="B14" s="125"/>
      <c r="C14" s="218">
        <v>1</v>
      </c>
      <c r="D14" s="219"/>
      <c r="E14" s="219"/>
      <c r="F14" s="219"/>
      <c r="G14" s="219">
        <v>1</v>
      </c>
      <c r="H14" s="219"/>
      <c r="I14" s="219"/>
      <c r="J14" s="219"/>
      <c r="K14" s="220">
        <v>2</v>
      </c>
      <c r="L14" s="121"/>
      <c r="M14" s="216" t="s">
        <v>123</v>
      </c>
      <c r="N14" s="217">
        <v>36</v>
      </c>
      <c r="O14" s="121"/>
      <c r="P14" s="121"/>
      <c r="Q14" s="121"/>
      <c r="R14" s="121"/>
      <c r="S14" s="121"/>
      <c r="T14" s="121"/>
      <c r="U14" s="121"/>
      <c r="V14" s="121"/>
      <c r="W14" s="121"/>
      <c r="X14" s="121"/>
      <c r="Y14" s="121"/>
    </row>
    <row r="15" spans="1:25" ht="21" customHeight="1">
      <c r="A15" s="215" t="s">
        <v>101</v>
      </c>
      <c r="B15" s="125"/>
      <c r="C15" s="218"/>
      <c r="D15" s="219"/>
      <c r="E15" s="219">
        <v>4</v>
      </c>
      <c r="F15" s="219"/>
      <c r="G15" s="219">
        <v>27</v>
      </c>
      <c r="H15" s="219"/>
      <c r="I15" s="219">
        <v>1</v>
      </c>
      <c r="J15" s="219"/>
      <c r="K15" s="220">
        <v>32</v>
      </c>
      <c r="L15" s="121"/>
      <c r="M15" s="216" t="s">
        <v>101</v>
      </c>
      <c r="N15" s="217">
        <v>32</v>
      </c>
      <c r="O15" s="121"/>
      <c r="P15" s="121"/>
      <c r="Q15" s="121"/>
      <c r="R15" s="121"/>
      <c r="S15" s="121"/>
      <c r="T15" s="121"/>
      <c r="U15" s="121"/>
      <c r="V15" s="121"/>
      <c r="W15" s="121"/>
      <c r="X15" s="121"/>
      <c r="Y15" s="121"/>
    </row>
    <row r="16" spans="1:25" ht="21" customHeight="1">
      <c r="A16" s="215" t="s">
        <v>102</v>
      </c>
      <c r="B16" s="125"/>
      <c r="C16" s="218">
        <v>3</v>
      </c>
      <c r="D16" s="219"/>
      <c r="E16" s="219">
        <v>8</v>
      </c>
      <c r="F16" s="219"/>
      <c r="G16" s="219">
        <v>94</v>
      </c>
      <c r="H16" s="219"/>
      <c r="I16" s="219">
        <v>23</v>
      </c>
      <c r="J16" s="219"/>
      <c r="K16" s="220">
        <v>128</v>
      </c>
      <c r="L16" s="121"/>
      <c r="M16" s="216" t="s">
        <v>109</v>
      </c>
      <c r="N16" s="217">
        <v>23</v>
      </c>
      <c r="O16" s="121"/>
      <c r="P16" s="121"/>
      <c r="Q16" s="121"/>
      <c r="R16" s="121"/>
      <c r="S16" s="121"/>
      <c r="T16" s="121"/>
      <c r="U16" s="121"/>
      <c r="V16" s="121"/>
      <c r="W16" s="121"/>
      <c r="X16" s="121"/>
      <c r="Y16" s="121"/>
    </row>
    <row r="17" spans="1:25" ht="21" customHeight="1">
      <c r="A17" s="215" t="s">
        <v>98</v>
      </c>
      <c r="B17" s="125"/>
      <c r="C17" s="218"/>
      <c r="D17" s="219"/>
      <c r="E17" s="219">
        <v>1</v>
      </c>
      <c r="F17" s="219"/>
      <c r="G17" s="219">
        <v>4</v>
      </c>
      <c r="H17" s="219"/>
      <c r="I17" s="219">
        <v>7</v>
      </c>
      <c r="J17" s="219"/>
      <c r="K17" s="220">
        <v>12</v>
      </c>
      <c r="L17" s="121"/>
      <c r="M17" s="216" t="s">
        <v>118</v>
      </c>
      <c r="N17" s="217">
        <v>21</v>
      </c>
      <c r="O17" s="121"/>
      <c r="P17" s="121"/>
      <c r="Q17" s="121"/>
      <c r="R17" s="121"/>
      <c r="S17" s="121"/>
      <c r="T17" s="121"/>
      <c r="U17" s="121"/>
      <c r="V17" s="121"/>
      <c r="W17" s="121"/>
      <c r="X17" s="121"/>
      <c r="Y17" s="121"/>
    </row>
    <row r="18" spans="1:25" ht="21" customHeight="1">
      <c r="A18" s="215" t="s">
        <v>99</v>
      </c>
      <c r="B18" s="125"/>
      <c r="C18" s="218">
        <v>1</v>
      </c>
      <c r="D18" s="219"/>
      <c r="E18" s="219"/>
      <c r="F18" s="219"/>
      <c r="G18" s="219">
        <v>4</v>
      </c>
      <c r="H18" s="219"/>
      <c r="I18" s="219"/>
      <c r="J18" s="219"/>
      <c r="K18" s="220">
        <v>5</v>
      </c>
      <c r="L18" s="121"/>
      <c r="M18" s="216" t="s">
        <v>112</v>
      </c>
      <c r="N18" s="217">
        <v>18</v>
      </c>
      <c r="O18" s="121"/>
      <c r="P18" s="121"/>
      <c r="Q18" s="121"/>
      <c r="R18" s="121"/>
      <c r="S18" s="121"/>
      <c r="T18" s="121"/>
      <c r="U18" s="121"/>
      <c r="V18" s="121"/>
      <c r="W18" s="121"/>
      <c r="X18" s="121"/>
      <c r="Y18" s="121"/>
    </row>
    <row r="19" spans="1:25" ht="21" customHeight="1">
      <c r="A19" s="215" t="s">
        <v>103</v>
      </c>
      <c r="B19" s="125"/>
      <c r="C19" s="218"/>
      <c r="D19" s="219"/>
      <c r="E19" s="219">
        <v>1</v>
      </c>
      <c r="F19" s="219"/>
      <c r="G19" s="219">
        <v>5</v>
      </c>
      <c r="H19" s="219"/>
      <c r="I19" s="219">
        <v>1</v>
      </c>
      <c r="J19" s="219"/>
      <c r="K19" s="220">
        <v>7</v>
      </c>
      <c r="L19" s="121"/>
      <c r="M19" s="216" t="s">
        <v>110</v>
      </c>
      <c r="N19" s="217">
        <v>16</v>
      </c>
      <c r="O19" s="121"/>
      <c r="P19" s="121"/>
      <c r="Q19" s="121"/>
      <c r="R19" s="121"/>
      <c r="S19" s="121"/>
      <c r="T19" s="121"/>
      <c r="U19" s="121"/>
      <c r="V19" s="121"/>
      <c r="W19" s="121"/>
      <c r="X19" s="121"/>
      <c r="Y19" s="121"/>
    </row>
    <row r="20" spans="1:25" ht="21" customHeight="1">
      <c r="A20" s="215" t="s">
        <v>108</v>
      </c>
      <c r="B20" s="125"/>
      <c r="C20" s="218"/>
      <c r="D20" s="219"/>
      <c r="E20" s="219">
        <v>4</v>
      </c>
      <c r="F20" s="219"/>
      <c r="G20" s="219">
        <v>29</v>
      </c>
      <c r="H20" s="219"/>
      <c r="I20" s="219">
        <v>17</v>
      </c>
      <c r="J20" s="219"/>
      <c r="K20" s="220">
        <v>50</v>
      </c>
      <c r="L20" s="121"/>
      <c r="M20" s="216" t="s">
        <v>95</v>
      </c>
      <c r="N20" s="217">
        <v>15</v>
      </c>
      <c r="O20" s="121"/>
      <c r="P20" s="121"/>
      <c r="Q20" s="121"/>
      <c r="R20" s="121"/>
      <c r="S20" s="121"/>
      <c r="T20" s="121"/>
      <c r="U20" s="121"/>
      <c r="V20" s="121"/>
      <c r="W20" s="121"/>
      <c r="X20" s="121"/>
      <c r="Y20" s="121"/>
    </row>
    <row r="21" spans="1:25" ht="21" customHeight="1">
      <c r="A21" s="215" t="s">
        <v>104</v>
      </c>
      <c r="B21" s="125"/>
      <c r="C21" s="218">
        <v>1</v>
      </c>
      <c r="D21" s="219"/>
      <c r="E21" s="219">
        <v>2</v>
      </c>
      <c r="F21" s="219"/>
      <c r="G21" s="219">
        <v>5</v>
      </c>
      <c r="H21" s="219"/>
      <c r="I21" s="219">
        <v>1</v>
      </c>
      <c r="J21" s="219"/>
      <c r="K21" s="220">
        <v>9</v>
      </c>
      <c r="L21" s="121"/>
      <c r="M21" s="216" t="s">
        <v>98</v>
      </c>
      <c r="N21" s="217">
        <v>12</v>
      </c>
      <c r="O21" s="121"/>
      <c r="P21" s="121"/>
      <c r="Q21" s="121"/>
      <c r="R21" s="121"/>
      <c r="S21" s="121"/>
      <c r="T21" s="121"/>
      <c r="U21" s="121"/>
      <c r="V21" s="121"/>
      <c r="W21" s="121"/>
      <c r="X21" s="121"/>
      <c r="Y21" s="121"/>
    </row>
    <row r="22" spans="1:25" ht="21" customHeight="1">
      <c r="A22" s="215" t="s">
        <v>105</v>
      </c>
      <c r="B22" s="125"/>
      <c r="C22" s="218">
        <v>3</v>
      </c>
      <c r="D22" s="219"/>
      <c r="E22" s="219">
        <v>3</v>
      </c>
      <c r="F22" s="219"/>
      <c r="G22" s="219">
        <v>36</v>
      </c>
      <c r="H22" s="219"/>
      <c r="I22" s="219">
        <v>13</v>
      </c>
      <c r="J22" s="219"/>
      <c r="K22" s="220">
        <v>55</v>
      </c>
      <c r="L22" s="121"/>
      <c r="M22" s="216" t="s">
        <v>498</v>
      </c>
      <c r="N22" s="217">
        <v>12</v>
      </c>
      <c r="O22" s="121"/>
      <c r="P22" s="121"/>
      <c r="Q22" s="121"/>
      <c r="R22" s="121"/>
      <c r="S22" s="121"/>
      <c r="T22" s="121"/>
      <c r="U22" s="121"/>
      <c r="V22" s="121"/>
      <c r="W22" s="121"/>
      <c r="X22" s="121"/>
      <c r="Y22" s="121"/>
    </row>
    <row r="23" spans="1:25" ht="21" customHeight="1">
      <c r="A23" s="215" t="s">
        <v>106</v>
      </c>
      <c r="B23" s="125"/>
      <c r="C23" s="218">
        <v>1</v>
      </c>
      <c r="D23" s="219"/>
      <c r="E23" s="219">
        <v>2</v>
      </c>
      <c r="F23" s="219"/>
      <c r="G23" s="219">
        <v>4</v>
      </c>
      <c r="H23" s="219"/>
      <c r="I23" s="219">
        <v>1</v>
      </c>
      <c r="J23" s="219"/>
      <c r="K23" s="220">
        <v>8</v>
      </c>
      <c r="L23" s="121"/>
      <c r="M23" s="216" t="s">
        <v>114</v>
      </c>
      <c r="N23" s="217">
        <v>11</v>
      </c>
      <c r="O23" s="121"/>
      <c r="P23" s="121"/>
      <c r="Q23" s="121"/>
      <c r="R23" s="121"/>
      <c r="S23" s="121"/>
      <c r="T23" s="121"/>
      <c r="U23" s="121"/>
      <c r="V23" s="121"/>
      <c r="W23" s="121"/>
      <c r="X23" s="121"/>
      <c r="Y23" s="121"/>
    </row>
    <row r="24" spans="1:25" ht="21" customHeight="1">
      <c r="A24" s="215" t="s">
        <v>107</v>
      </c>
      <c r="B24" s="125"/>
      <c r="C24" s="218"/>
      <c r="D24" s="219"/>
      <c r="E24" s="219"/>
      <c r="F24" s="219"/>
      <c r="G24" s="219">
        <v>5</v>
      </c>
      <c r="H24" s="219"/>
      <c r="I24" s="219">
        <v>4</v>
      </c>
      <c r="J24" s="219"/>
      <c r="K24" s="220">
        <v>9</v>
      </c>
      <c r="L24" s="121"/>
      <c r="M24" s="216" t="s">
        <v>104</v>
      </c>
      <c r="N24" s="217">
        <v>9</v>
      </c>
      <c r="O24" s="121"/>
      <c r="P24" s="121"/>
      <c r="Q24" s="121"/>
      <c r="R24" s="121"/>
      <c r="S24" s="121"/>
      <c r="T24" s="121"/>
      <c r="U24" s="121"/>
      <c r="V24" s="121"/>
      <c r="W24" s="121"/>
      <c r="X24" s="121"/>
      <c r="Y24" s="121"/>
    </row>
    <row r="25" spans="1:25" ht="21" customHeight="1">
      <c r="A25" s="215" t="s">
        <v>109</v>
      </c>
      <c r="B25" s="125"/>
      <c r="C25" s="218">
        <v>1</v>
      </c>
      <c r="D25" s="219"/>
      <c r="E25" s="219"/>
      <c r="F25" s="219"/>
      <c r="G25" s="219">
        <v>14</v>
      </c>
      <c r="H25" s="219"/>
      <c r="I25" s="219">
        <v>8</v>
      </c>
      <c r="J25" s="219"/>
      <c r="K25" s="220">
        <v>23</v>
      </c>
      <c r="L25" s="121"/>
      <c r="M25" s="216" t="s">
        <v>107</v>
      </c>
      <c r="N25" s="217">
        <v>9</v>
      </c>
      <c r="O25" s="121"/>
      <c r="P25" s="121"/>
      <c r="Q25" s="121"/>
      <c r="R25" s="121"/>
      <c r="S25" s="121"/>
      <c r="T25" s="121"/>
      <c r="U25" s="121"/>
      <c r="V25" s="121"/>
      <c r="W25" s="121"/>
      <c r="X25" s="121"/>
      <c r="Y25" s="121"/>
    </row>
    <row r="26" spans="1:25" ht="21" customHeight="1">
      <c r="A26" s="215" t="s">
        <v>110</v>
      </c>
      <c r="B26" s="125"/>
      <c r="C26" s="218"/>
      <c r="D26" s="219"/>
      <c r="E26" s="219">
        <v>1</v>
      </c>
      <c r="F26" s="219"/>
      <c r="G26" s="219">
        <v>11</v>
      </c>
      <c r="H26" s="219"/>
      <c r="I26" s="219">
        <v>4</v>
      </c>
      <c r="J26" s="219"/>
      <c r="K26" s="220">
        <v>16</v>
      </c>
      <c r="L26" s="121"/>
      <c r="M26" s="216" t="s">
        <v>106</v>
      </c>
      <c r="N26" s="217">
        <v>8</v>
      </c>
      <c r="O26" s="121"/>
      <c r="P26" s="121"/>
      <c r="Q26" s="121"/>
      <c r="R26" s="121"/>
      <c r="S26" s="121"/>
      <c r="T26" s="121"/>
      <c r="U26" s="121"/>
      <c r="V26" s="121"/>
      <c r="W26" s="121"/>
      <c r="X26" s="121"/>
      <c r="Y26" s="121"/>
    </row>
    <row r="27" spans="1:25" ht="21" customHeight="1">
      <c r="A27" s="215" t="s">
        <v>111</v>
      </c>
      <c r="B27" s="125"/>
      <c r="C27" s="218"/>
      <c r="D27" s="219"/>
      <c r="E27" s="219">
        <v>1</v>
      </c>
      <c r="F27" s="219"/>
      <c r="G27" s="219">
        <v>2</v>
      </c>
      <c r="H27" s="219"/>
      <c r="I27" s="219">
        <v>1</v>
      </c>
      <c r="J27" s="219"/>
      <c r="K27" s="220">
        <v>4</v>
      </c>
      <c r="L27" s="121"/>
      <c r="M27" s="216" t="s">
        <v>103</v>
      </c>
      <c r="N27" s="217">
        <v>7</v>
      </c>
      <c r="O27" s="121"/>
      <c r="P27" s="121"/>
      <c r="Q27" s="121"/>
      <c r="R27" s="121"/>
      <c r="S27" s="121"/>
      <c r="T27" s="121"/>
      <c r="U27" s="121"/>
      <c r="V27" s="121"/>
      <c r="W27" s="121"/>
      <c r="X27" s="121"/>
      <c r="Y27" s="121"/>
    </row>
    <row r="28" spans="1:25" ht="21" customHeight="1">
      <c r="A28" s="215" t="s">
        <v>112</v>
      </c>
      <c r="B28" s="125"/>
      <c r="C28" s="218">
        <v>1</v>
      </c>
      <c r="D28" s="219"/>
      <c r="E28" s="219">
        <v>2</v>
      </c>
      <c r="F28" s="219"/>
      <c r="G28" s="219">
        <v>10</v>
      </c>
      <c r="H28" s="219"/>
      <c r="I28" s="219">
        <v>5</v>
      </c>
      <c r="J28" s="219"/>
      <c r="K28" s="220">
        <v>18</v>
      </c>
      <c r="L28" s="121"/>
      <c r="M28" s="216" t="s">
        <v>113</v>
      </c>
      <c r="N28" s="217">
        <v>7</v>
      </c>
      <c r="O28" s="121"/>
      <c r="P28" s="121"/>
      <c r="Q28" s="121"/>
      <c r="R28" s="121"/>
      <c r="S28" s="121"/>
      <c r="T28" s="121"/>
      <c r="U28" s="121"/>
      <c r="V28" s="121"/>
      <c r="W28" s="121"/>
      <c r="X28" s="121"/>
      <c r="Y28" s="121"/>
    </row>
    <row r="29" spans="1:25" ht="21" customHeight="1">
      <c r="A29" s="215" t="s">
        <v>113</v>
      </c>
      <c r="B29" s="125"/>
      <c r="C29" s="218"/>
      <c r="D29" s="219"/>
      <c r="E29" s="219"/>
      <c r="F29" s="219"/>
      <c r="G29" s="219">
        <v>6</v>
      </c>
      <c r="H29" s="219"/>
      <c r="I29" s="219">
        <v>1</v>
      </c>
      <c r="J29" s="219"/>
      <c r="K29" s="220">
        <v>7</v>
      </c>
      <c r="L29" s="121"/>
      <c r="M29" s="216" t="s">
        <v>119</v>
      </c>
      <c r="N29" s="217">
        <v>7</v>
      </c>
      <c r="O29" s="121"/>
      <c r="P29" s="121"/>
      <c r="Q29" s="121"/>
      <c r="R29" s="121"/>
      <c r="S29" s="121"/>
      <c r="T29" s="121"/>
      <c r="U29" s="121"/>
      <c r="V29" s="121"/>
      <c r="W29" s="121"/>
      <c r="X29" s="121"/>
      <c r="Y29" s="121"/>
    </row>
    <row r="30" spans="1:25" ht="21" customHeight="1">
      <c r="A30" s="215" t="s">
        <v>114</v>
      </c>
      <c r="B30" s="125"/>
      <c r="C30" s="218"/>
      <c r="D30" s="219"/>
      <c r="E30" s="219"/>
      <c r="F30" s="219"/>
      <c r="G30" s="219">
        <v>10</v>
      </c>
      <c r="H30" s="219"/>
      <c r="I30" s="219">
        <v>1</v>
      </c>
      <c r="J30" s="219"/>
      <c r="K30" s="220">
        <v>11</v>
      </c>
      <c r="L30" s="121"/>
      <c r="M30" s="216" t="s">
        <v>120</v>
      </c>
      <c r="N30" s="217">
        <v>7</v>
      </c>
      <c r="O30" s="121"/>
      <c r="P30" s="121"/>
      <c r="Q30" s="121"/>
      <c r="R30" s="121"/>
      <c r="S30" s="121"/>
      <c r="T30" s="121"/>
      <c r="U30" s="121"/>
      <c r="V30" s="121"/>
      <c r="W30" s="121"/>
      <c r="X30" s="121"/>
      <c r="Y30" s="121"/>
    </row>
    <row r="31" spans="1:25" ht="21" customHeight="1">
      <c r="A31" s="215" t="s">
        <v>115</v>
      </c>
      <c r="B31" s="125"/>
      <c r="C31" s="218"/>
      <c r="D31" s="219"/>
      <c r="E31" s="219">
        <v>2</v>
      </c>
      <c r="F31" s="219"/>
      <c r="G31" s="219">
        <v>3</v>
      </c>
      <c r="H31" s="219"/>
      <c r="I31" s="219"/>
      <c r="J31" s="219"/>
      <c r="K31" s="220">
        <v>5</v>
      </c>
      <c r="L31" s="121"/>
      <c r="M31" s="216" t="s">
        <v>99</v>
      </c>
      <c r="N31" s="217">
        <v>5</v>
      </c>
      <c r="O31" s="121"/>
      <c r="P31" s="121"/>
      <c r="Q31" s="121"/>
      <c r="R31" s="121"/>
      <c r="S31" s="121"/>
      <c r="T31" s="121"/>
      <c r="U31" s="121"/>
      <c r="V31" s="121"/>
      <c r="W31" s="121"/>
      <c r="X31" s="121"/>
      <c r="Y31" s="121"/>
    </row>
    <row r="32" spans="1:25" ht="21" customHeight="1">
      <c r="A32" s="215" t="s">
        <v>116</v>
      </c>
      <c r="B32" s="125"/>
      <c r="C32" s="218"/>
      <c r="D32" s="219"/>
      <c r="E32" s="219"/>
      <c r="F32" s="219"/>
      <c r="G32" s="219"/>
      <c r="H32" s="219"/>
      <c r="I32" s="219"/>
      <c r="J32" s="219"/>
      <c r="K32" s="220">
        <v>0</v>
      </c>
      <c r="L32" s="121"/>
      <c r="M32" s="216" t="s">
        <v>115</v>
      </c>
      <c r="N32" s="217">
        <v>5</v>
      </c>
      <c r="O32" s="121"/>
      <c r="P32" s="121"/>
      <c r="Q32" s="121"/>
      <c r="R32" s="121"/>
      <c r="S32" s="121"/>
      <c r="T32" s="121"/>
      <c r="U32" s="121"/>
      <c r="V32" s="121"/>
      <c r="W32" s="121"/>
      <c r="X32" s="121"/>
      <c r="Y32" s="121"/>
    </row>
    <row r="33" spans="1:25" ht="21" customHeight="1">
      <c r="A33" s="215" t="s">
        <v>117</v>
      </c>
      <c r="B33" s="125"/>
      <c r="C33" s="218"/>
      <c r="D33" s="219"/>
      <c r="E33" s="219"/>
      <c r="F33" s="219"/>
      <c r="G33" s="219">
        <v>3</v>
      </c>
      <c r="H33" s="219"/>
      <c r="I33" s="219">
        <v>1</v>
      </c>
      <c r="J33" s="219"/>
      <c r="K33" s="220">
        <v>4</v>
      </c>
      <c r="L33" s="121"/>
      <c r="M33" s="216" t="s">
        <v>125</v>
      </c>
      <c r="N33" s="217">
        <v>5</v>
      </c>
      <c r="O33" s="121"/>
      <c r="P33" s="121"/>
      <c r="Q33" s="121"/>
      <c r="R33" s="121"/>
      <c r="S33" s="121"/>
      <c r="T33" s="121"/>
      <c r="U33" s="121"/>
      <c r="V33" s="121"/>
      <c r="W33" s="121"/>
      <c r="X33" s="121"/>
      <c r="Y33" s="121"/>
    </row>
    <row r="34" spans="1:25" ht="21" customHeight="1">
      <c r="A34" s="215" t="s">
        <v>118</v>
      </c>
      <c r="B34" s="125"/>
      <c r="C34" s="218">
        <v>2</v>
      </c>
      <c r="D34" s="219"/>
      <c r="E34" s="219">
        <v>2</v>
      </c>
      <c r="F34" s="219"/>
      <c r="G34" s="219">
        <v>12</v>
      </c>
      <c r="H34" s="219"/>
      <c r="I34" s="219">
        <v>5</v>
      </c>
      <c r="J34" s="219"/>
      <c r="K34" s="220">
        <v>21</v>
      </c>
      <c r="L34" s="121"/>
      <c r="M34" s="216" t="s">
        <v>111</v>
      </c>
      <c r="N34" s="217">
        <v>4</v>
      </c>
      <c r="O34" s="121"/>
      <c r="P34" s="121"/>
      <c r="Q34" s="121"/>
      <c r="R34" s="121"/>
      <c r="S34" s="121"/>
      <c r="T34" s="121"/>
      <c r="U34" s="121"/>
      <c r="V34" s="121"/>
      <c r="W34" s="121"/>
      <c r="X34" s="121"/>
      <c r="Y34" s="121"/>
    </row>
    <row r="35" spans="1:25" ht="21" customHeight="1">
      <c r="A35" s="215" t="s">
        <v>119</v>
      </c>
      <c r="B35" s="125"/>
      <c r="C35" s="218">
        <v>1</v>
      </c>
      <c r="D35" s="219"/>
      <c r="E35" s="219"/>
      <c r="F35" s="219"/>
      <c r="G35" s="219">
        <v>5</v>
      </c>
      <c r="H35" s="219"/>
      <c r="I35" s="219">
        <v>1</v>
      </c>
      <c r="J35" s="219"/>
      <c r="K35" s="220">
        <v>7</v>
      </c>
      <c r="L35" s="121"/>
      <c r="M35" s="216" t="s">
        <v>117</v>
      </c>
      <c r="N35" s="217">
        <v>4</v>
      </c>
      <c r="O35" s="121"/>
      <c r="P35" s="121"/>
      <c r="Q35" s="121"/>
      <c r="R35" s="121"/>
      <c r="S35" s="121"/>
      <c r="T35" s="121"/>
      <c r="U35" s="121"/>
      <c r="V35" s="121"/>
      <c r="W35" s="121"/>
      <c r="X35" s="121"/>
      <c r="Y35" s="121"/>
    </row>
    <row r="36" spans="1:25" ht="21" customHeight="1">
      <c r="A36" s="215" t="s">
        <v>120</v>
      </c>
      <c r="B36" s="125"/>
      <c r="C36" s="218">
        <v>1</v>
      </c>
      <c r="D36" s="219"/>
      <c r="E36" s="219"/>
      <c r="F36" s="219"/>
      <c r="G36" s="219">
        <v>4</v>
      </c>
      <c r="H36" s="219"/>
      <c r="I36" s="219">
        <v>2</v>
      </c>
      <c r="J36" s="219"/>
      <c r="K36" s="220">
        <v>7</v>
      </c>
      <c r="L36" s="121"/>
      <c r="M36" s="216" t="s">
        <v>96</v>
      </c>
      <c r="N36" s="217">
        <v>2</v>
      </c>
      <c r="O36" s="121"/>
      <c r="P36" s="121"/>
      <c r="Q36" s="121"/>
      <c r="R36" s="121"/>
      <c r="S36" s="121"/>
      <c r="T36" s="121"/>
      <c r="U36" s="121"/>
      <c r="V36" s="121"/>
      <c r="W36" s="121"/>
      <c r="X36" s="121"/>
      <c r="Y36" s="121"/>
    </row>
    <row r="37" spans="1:25" ht="21" customHeight="1">
      <c r="A37" s="215" t="s">
        <v>121</v>
      </c>
      <c r="B37" s="125"/>
      <c r="C37" s="218"/>
      <c r="D37" s="219"/>
      <c r="E37" s="219"/>
      <c r="F37" s="219"/>
      <c r="G37" s="219">
        <v>33</v>
      </c>
      <c r="H37" s="219"/>
      <c r="I37" s="219">
        <v>15</v>
      </c>
      <c r="J37" s="219"/>
      <c r="K37" s="220">
        <v>48</v>
      </c>
      <c r="L37" s="121"/>
      <c r="M37" s="216" t="s">
        <v>97</v>
      </c>
      <c r="N37" s="217">
        <v>2</v>
      </c>
      <c r="O37" s="121"/>
      <c r="P37" s="121"/>
      <c r="Q37" s="121"/>
      <c r="R37" s="121"/>
      <c r="S37" s="121"/>
      <c r="T37" s="121"/>
      <c r="U37" s="121"/>
      <c r="V37" s="121"/>
      <c r="W37" s="121"/>
      <c r="X37" s="121"/>
      <c r="Y37" s="121"/>
    </row>
    <row r="38" spans="1:25" ht="21" customHeight="1">
      <c r="A38" s="215" t="s">
        <v>122</v>
      </c>
      <c r="B38" s="125"/>
      <c r="C38" s="218"/>
      <c r="D38" s="219"/>
      <c r="E38" s="219"/>
      <c r="F38" s="219"/>
      <c r="G38" s="219"/>
      <c r="H38" s="219"/>
      <c r="I38" s="219"/>
      <c r="J38" s="219"/>
      <c r="K38" s="220">
        <v>0</v>
      </c>
      <c r="L38" s="121"/>
      <c r="M38" s="216" t="s">
        <v>100</v>
      </c>
      <c r="N38" s="217">
        <v>2</v>
      </c>
      <c r="O38" s="121"/>
      <c r="P38" s="121"/>
      <c r="Q38" s="121"/>
      <c r="R38" s="121"/>
      <c r="S38" s="121"/>
      <c r="T38" s="121"/>
      <c r="U38" s="121"/>
      <c r="V38" s="121"/>
      <c r="W38" s="121"/>
      <c r="X38" s="121"/>
      <c r="Y38" s="121"/>
    </row>
    <row r="39" spans="1:25" ht="21" customHeight="1">
      <c r="A39" s="215" t="s">
        <v>123</v>
      </c>
      <c r="B39" s="125"/>
      <c r="C39" s="218">
        <v>1</v>
      </c>
      <c r="D39" s="219"/>
      <c r="E39" s="219">
        <v>1</v>
      </c>
      <c r="F39" s="219"/>
      <c r="G39" s="219">
        <v>22</v>
      </c>
      <c r="H39" s="219"/>
      <c r="I39" s="219">
        <v>12</v>
      </c>
      <c r="J39" s="219"/>
      <c r="K39" s="220">
        <v>36</v>
      </c>
      <c r="L39" s="121"/>
      <c r="M39" s="216" t="s">
        <v>124</v>
      </c>
      <c r="N39" s="217">
        <v>2</v>
      </c>
      <c r="O39" s="121"/>
      <c r="P39" s="121"/>
      <c r="Q39" s="121"/>
      <c r="R39" s="121"/>
      <c r="S39" s="121"/>
      <c r="T39" s="121"/>
      <c r="U39" s="121"/>
      <c r="V39" s="121"/>
      <c r="W39" s="121"/>
      <c r="X39" s="121"/>
      <c r="Y39" s="121"/>
    </row>
    <row r="40" spans="1:25" ht="21" customHeight="1">
      <c r="A40" s="215" t="s">
        <v>124</v>
      </c>
      <c r="B40" s="125"/>
      <c r="C40" s="218"/>
      <c r="D40" s="219"/>
      <c r="E40" s="219"/>
      <c r="F40" s="219"/>
      <c r="G40" s="219">
        <v>2</v>
      </c>
      <c r="H40" s="219"/>
      <c r="I40" s="219"/>
      <c r="J40" s="219"/>
      <c r="K40" s="220">
        <v>2</v>
      </c>
      <c r="L40" s="121"/>
      <c r="M40" s="216" t="s">
        <v>94</v>
      </c>
      <c r="N40" s="217">
        <v>1</v>
      </c>
      <c r="O40" s="121"/>
      <c r="P40" s="121"/>
      <c r="Q40" s="121"/>
      <c r="R40" s="121"/>
      <c r="S40" s="121"/>
      <c r="T40" s="121"/>
      <c r="U40" s="121"/>
      <c r="V40" s="121"/>
      <c r="W40" s="121"/>
      <c r="X40" s="121"/>
      <c r="Y40" s="121"/>
    </row>
    <row r="41" spans="1:25" ht="21" customHeight="1">
      <c r="A41" s="215" t="s">
        <v>125</v>
      </c>
      <c r="B41" s="125"/>
      <c r="C41" s="218"/>
      <c r="D41" s="219"/>
      <c r="E41" s="219"/>
      <c r="F41" s="219"/>
      <c r="G41" s="219">
        <v>3</v>
      </c>
      <c r="H41" s="219"/>
      <c r="I41" s="219">
        <v>2</v>
      </c>
      <c r="J41" s="219"/>
      <c r="K41" s="220">
        <v>5</v>
      </c>
      <c r="L41" s="121"/>
      <c r="M41" s="216" t="s">
        <v>116</v>
      </c>
      <c r="N41" s="217">
        <v>0</v>
      </c>
      <c r="O41" s="121"/>
      <c r="P41" s="121"/>
      <c r="Q41" s="121"/>
      <c r="R41" s="121"/>
      <c r="S41" s="121"/>
      <c r="T41" s="121"/>
      <c r="U41" s="121"/>
      <c r="V41" s="121"/>
      <c r="W41" s="121"/>
      <c r="X41" s="121"/>
      <c r="Y41" s="121"/>
    </row>
    <row r="42" spans="1:25" ht="21" customHeight="1">
      <c r="A42" s="215" t="s">
        <v>498</v>
      </c>
      <c r="B42" s="125"/>
      <c r="C42" s="218">
        <v>1</v>
      </c>
      <c r="D42" s="219"/>
      <c r="E42" s="219">
        <v>1</v>
      </c>
      <c r="F42" s="219"/>
      <c r="G42" s="219">
        <v>8</v>
      </c>
      <c r="H42" s="219"/>
      <c r="I42" s="219">
        <v>2</v>
      </c>
      <c r="J42" s="219"/>
      <c r="K42" s="220">
        <v>12</v>
      </c>
      <c r="L42" s="121"/>
      <c r="M42" s="216" t="s">
        <v>122</v>
      </c>
      <c r="N42" s="217">
        <v>0</v>
      </c>
      <c r="O42" s="121"/>
      <c r="P42" s="121"/>
      <c r="Q42" s="121"/>
      <c r="R42" s="121"/>
      <c r="S42" s="121"/>
      <c r="T42" s="121"/>
      <c r="U42" s="121"/>
      <c r="V42" s="121"/>
      <c r="W42" s="121"/>
      <c r="X42" s="121"/>
      <c r="Y42" s="121"/>
    </row>
    <row r="43" spans="1:25" ht="8.1" customHeight="1">
      <c r="A43" s="125"/>
      <c r="B43" s="125"/>
      <c r="C43" s="221"/>
      <c r="D43" s="221"/>
      <c r="E43" s="221"/>
      <c r="F43" s="221"/>
      <c r="G43" s="221"/>
      <c r="H43" s="221"/>
      <c r="I43" s="221"/>
      <c r="J43" s="221"/>
      <c r="K43" s="221"/>
      <c r="L43" s="121"/>
      <c r="M43" s="121"/>
      <c r="N43" s="121"/>
      <c r="O43" s="121"/>
      <c r="P43" s="121"/>
      <c r="Q43" s="121"/>
      <c r="R43" s="121"/>
      <c r="S43" s="121"/>
      <c r="T43" s="121"/>
      <c r="U43" s="121"/>
      <c r="V43" s="121"/>
      <c r="W43" s="121"/>
      <c r="X43" s="121"/>
      <c r="Y43" s="121"/>
    </row>
    <row r="44" spans="1:25" ht="21" customHeight="1">
      <c r="A44" s="211" t="s">
        <v>90</v>
      </c>
      <c r="B44" s="125"/>
      <c r="C44" s="222">
        <v>21</v>
      </c>
      <c r="D44" s="223">
        <v>0</v>
      </c>
      <c r="E44" s="223">
        <v>37</v>
      </c>
      <c r="F44" s="223">
        <v>0</v>
      </c>
      <c r="G44" s="223">
        <v>373</v>
      </c>
      <c r="H44" s="223">
        <v>0</v>
      </c>
      <c r="I44" s="223">
        <v>132</v>
      </c>
      <c r="J44" s="223">
        <v>0</v>
      </c>
      <c r="K44" s="224">
        <v>563</v>
      </c>
      <c r="L44" s="121"/>
      <c r="M44" s="121"/>
      <c r="N44" s="121"/>
      <c r="O44" s="121"/>
      <c r="P44" s="121"/>
      <c r="Q44" s="121"/>
      <c r="R44" s="121"/>
      <c r="S44" s="121"/>
      <c r="T44" s="121"/>
      <c r="U44" s="121"/>
      <c r="V44" s="121"/>
      <c r="W44" s="121"/>
      <c r="X44" s="121"/>
      <c r="Y44" s="121"/>
    </row>
    <row r="45" spans="1:25">
      <c r="A45" s="125"/>
      <c r="B45" s="125"/>
      <c r="C45" s="121"/>
      <c r="D45" s="121"/>
      <c r="E45" s="121"/>
      <c r="F45" s="121"/>
      <c r="G45" s="121"/>
      <c r="H45" s="121"/>
      <c r="I45" s="121"/>
      <c r="J45" s="121"/>
      <c r="K45" s="121"/>
      <c r="L45" s="121"/>
      <c r="M45" s="121"/>
      <c r="N45" s="121"/>
      <c r="O45" s="121"/>
      <c r="P45" s="121"/>
      <c r="Q45" s="121"/>
      <c r="R45" s="121"/>
      <c r="S45" s="121"/>
      <c r="T45" s="121"/>
      <c r="U45" s="121"/>
      <c r="V45" s="121"/>
      <c r="W45" s="121"/>
      <c r="X45" s="121"/>
      <c r="Y45" s="121"/>
    </row>
    <row r="46" spans="1:25">
      <c r="A46" s="125"/>
      <c r="B46" s="125"/>
      <c r="C46" s="121"/>
      <c r="D46" s="121"/>
      <c r="E46" s="121"/>
      <c r="F46" s="121"/>
      <c r="G46" s="121"/>
      <c r="H46" s="121"/>
      <c r="I46" s="121"/>
      <c r="J46" s="121"/>
      <c r="K46" s="121"/>
      <c r="L46" s="121"/>
      <c r="M46" s="121"/>
      <c r="N46" s="121"/>
      <c r="O46" s="121"/>
      <c r="P46" s="121"/>
      <c r="Q46" s="121"/>
      <c r="R46" s="121"/>
      <c r="S46" s="121"/>
      <c r="T46" s="121"/>
      <c r="U46" s="121"/>
      <c r="V46" s="121"/>
      <c r="W46" s="121"/>
      <c r="X46" s="121"/>
      <c r="Y46" s="121"/>
    </row>
    <row r="47" spans="1:25">
      <c r="A47" s="125"/>
      <c r="B47" s="125"/>
      <c r="C47" s="121"/>
      <c r="D47" s="121"/>
      <c r="E47" s="121"/>
      <c r="F47" s="121"/>
      <c r="G47" s="121"/>
      <c r="H47" s="121"/>
      <c r="I47" s="121"/>
      <c r="J47" s="121"/>
      <c r="K47" s="121"/>
      <c r="L47" s="121"/>
      <c r="M47" s="121"/>
      <c r="N47" s="121"/>
      <c r="O47" s="121"/>
      <c r="P47" s="121"/>
      <c r="Q47" s="121"/>
      <c r="R47" s="121"/>
      <c r="S47" s="121"/>
      <c r="T47" s="121"/>
      <c r="U47" s="121"/>
      <c r="V47" s="121"/>
      <c r="W47" s="121"/>
      <c r="X47" s="121"/>
      <c r="Y47" s="121"/>
    </row>
    <row r="48" spans="1:25" ht="14.1" customHeight="1">
      <c r="A48" s="121" t="s">
        <v>499</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row>
    <row r="49" spans="1:25" ht="14.1" customHeight="1">
      <c r="A49" s="121" t="s">
        <v>497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row>
    <row r="50" spans="1:25" ht="14.1" customHeight="1">
      <c r="A50" s="121" t="s">
        <v>82</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row>
    <row r="51" spans="1:25" ht="14.1" customHeight="1">
      <c r="A51" s="214"/>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27" orientation="landscape" useFirstPageNumber="1" r:id="rId1"/>
  <headerFooter scaleWithDoc="0">
    <oddHeader>&amp;L&amp;G&amp;C&amp;G&amp;R&amp;G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0BADC-9F7B-45A3-99B8-83F68BC97510}">
  <sheetPr>
    <tabColor theme="0" tint="-0.14999847407452621"/>
  </sheetPr>
  <dimension ref="A1:Y51"/>
  <sheetViews>
    <sheetView view="pageBreakPreview" zoomScale="60" zoomScaleNormal="100" workbookViewId="0">
      <selection activeCell="AH40" sqref="AH40"/>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row>
    <row r="2" spans="1:25" ht="69.900000000000006" customHeight="1">
      <c r="A2" s="601" t="s">
        <v>502</v>
      </c>
      <c r="B2" s="601"/>
      <c r="C2" s="601"/>
      <c r="D2" s="601"/>
      <c r="E2" s="601"/>
      <c r="F2" s="601"/>
      <c r="G2" s="601"/>
      <c r="H2" s="601"/>
      <c r="I2" s="601"/>
      <c r="J2" s="601"/>
      <c r="K2" s="601"/>
      <c r="L2" s="601"/>
      <c r="M2" s="601"/>
      <c r="N2" s="601"/>
      <c r="O2" s="601"/>
      <c r="P2" s="601"/>
      <c r="Q2" s="601"/>
      <c r="R2" s="601"/>
      <c r="S2" s="601"/>
      <c r="T2" s="601"/>
      <c r="U2" s="601"/>
      <c r="V2" s="601"/>
      <c r="W2" s="601"/>
      <c r="X2" s="601"/>
      <c r="Y2" s="601"/>
    </row>
    <row r="3" spans="1:25" ht="30" customHeight="1">
      <c r="A3" s="601" t="str">
        <f>UPPER(CONCATENATE("Julio 2022"))</f>
        <v>JULIO 2022</v>
      </c>
      <c r="B3" s="601"/>
      <c r="C3" s="601"/>
      <c r="D3" s="601"/>
      <c r="E3" s="601"/>
      <c r="F3" s="601"/>
      <c r="G3" s="601"/>
      <c r="H3" s="601"/>
      <c r="I3" s="601"/>
      <c r="J3" s="601"/>
      <c r="K3" s="601"/>
      <c r="L3" s="601"/>
      <c r="M3" s="601"/>
      <c r="N3" s="601"/>
      <c r="O3" s="601"/>
      <c r="P3" s="601"/>
      <c r="Q3" s="601"/>
      <c r="R3" s="601"/>
      <c r="S3" s="601"/>
      <c r="T3" s="601"/>
      <c r="U3" s="601"/>
      <c r="V3" s="601"/>
      <c r="W3" s="601"/>
      <c r="X3" s="601"/>
      <c r="Y3" s="601"/>
    </row>
    <row r="4" spans="1:25">
      <c r="A4" s="125"/>
      <c r="B4" s="121"/>
      <c r="C4" s="121"/>
      <c r="D4" s="121"/>
      <c r="E4" s="121"/>
      <c r="F4" s="121"/>
      <c r="G4" s="121"/>
      <c r="H4" s="121"/>
      <c r="I4" s="121"/>
      <c r="J4" s="121"/>
      <c r="K4" s="121"/>
      <c r="L4" s="121"/>
      <c r="M4" s="121"/>
      <c r="N4" s="121"/>
      <c r="O4" s="121"/>
      <c r="P4" s="121"/>
      <c r="Q4" s="121"/>
      <c r="R4" s="121"/>
      <c r="S4" s="121"/>
      <c r="T4" s="121"/>
      <c r="U4" s="121"/>
      <c r="V4" s="121"/>
      <c r="W4" s="121"/>
      <c r="X4" s="121"/>
      <c r="Y4" s="121"/>
    </row>
    <row r="5" spans="1:25" ht="30" customHeight="1">
      <c r="A5" s="619" t="s">
        <v>127</v>
      </c>
      <c r="B5" s="619"/>
      <c r="C5" s="619"/>
      <c r="D5" s="619"/>
      <c r="E5" s="619"/>
      <c r="F5" s="619"/>
      <c r="G5" s="619"/>
      <c r="H5" s="619"/>
      <c r="I5" s="619"/>
      <c r="J5" s="619"/>
      <c r="K5" s="619"/>
      <c r="L5" s="619"/>
      <c r="M5" s="619"/>
      <c r="N5" s="619"/>
      <c r="O5" s="619"/>
      <c r="P5" s="619"/>
      <c r="Q5" s="619"/>
      <c r="R5" s="619"/>
      <c r="S5" s="619"/>
      <c r="T5" s="619"/>
      <c r="U5" s="619"/>
      <c r="V5" s="619"/>
      <c r="W5" s="619"/>
      <c r="X5" s="619"/>
      <c r="Y5" s="619"/>
    </row>
    <row r="6" spans="1:25" ht="18" customHeight="1">
      <c r="A6" s="593" t="s">
        <v>183</v>
      </c>
      <c r="B6" s="592"/>
      <c r="C6" s="593" t="s">
        <v>87</v>
      </c>
      <c r="D6" s="593"/>
      <c r="E6" s="593"/>
      <c r="F6" s="593"/>
      <c r="G6" s="593" t="s">
        <v>88</v>
      </c>
      <c r="H6" s="593"/>
      <c r="I6" s="593"/>
      <c r="J6" s="593"/>
      <c r="K6" s="593" t="s">
        <v>69</v>
      </c>
      <c r="L6" s="121"/>
      <c r="M6" s="121"/>
      <c r="N6" s="121"/>
      <c r="O6" s="121"/>
      <c r="P6" s="121"/>
      <c r="Q6" s="121"/>
      <c r="R6" s="121"/>
      <c r="S6" s="121"/>
      <c r="T6" s="121"/>
      <c r="U6" s="121"/>
      <c r="V6" s="121"/>
      <c r="W6" s="121"/>
      <c r="X6" s="121"/>
      <c r="Y6" s="121"/>
    </row>
    <row r="7" spans="1:25" ht="18" customHeight="1">
      <c r="A7" s="593"/>
      <c r="B7" s="592"/>
      <c r="C7" s="593" t="s">
        <v>500</v>
      </c>
      <c r="D7" s="593"/>
      <c r="E7" s="593" t="s">
        <v>501</v>
      </c>
      <c r="F7" s="593"/>
      <c r="G7" s="593" t="s">
        <v>500</v>
      </c>
      <c r="H7" s="593"/>
      <c r="I7" s="593" t="s">
        <v>501</v>
      </c>
      <c r="J7" s="593"/>
      <c r="K7" s="593"/>
      <c r="L7" s="121"/>
      <c r="M7" s="121"/>
      <c r="N7" s="121"/>
      <c r="O7" s="121"/>
      <c r="P7" s="121"/>
      <c r="Q7" s="121"/>
      <c r="R7" s="121"/>
      <c r="S7" s="121"/>
      <c r="T7" s="121"/>
      <c r="U7" s="121"/>
      <c r="V7" s="121"/>
      <c r="W7" s="121"/>
      <c r="X7" s="121"/>
      <c r="Y7" s="121"/>
    </row>
    <row r="8" spans="1:25" ht="18" customHeight="1">
      <c r="A8" s="593"/>
      <c r="B8" s="592"/>
      <c r="C8" s="307" t="s">
        <v>91</v>
      </c>
      <c r="D8" s="307" t="s">
        <v>92</v>
      </c>
      <c r="E8" s="307" t="s">
        <v>91</v>
      </c>
      <c r="F8" s="307" t="s">
        <v>92</v>
      </c>
      <c r="G8" s="307" t="s">
        <v>91</v>
      </c>
      <c r="H8" s="307" t="s">
        <v>92</v>
      </c>
      <c r="I8" s="307" t="s">
        <v>91</v>
      </c>
      <c r="J8" s="307" t="s">
        <v>92</v>
      </c>
      <c r="K8" s="593"/>
      <c r="L8" s="121"/>
      <c r="M8" s="121"/>
      <c r="N8" s="121"/>
      <c r="O8" s="121"/>
      <c r="P8" s="121"/>
      <c r="Q8" s="121"/>
      <c r="R8" s="121"/>
      <c r="S8" s="121"/>
      <c r="T8" s="121"/>
      <c r="U8" s="121"/>
      <c r="V8" s="121"/>
      <c r="W8" s="121"/>
      <c r="X8" s="121"/>
      <c r="Y8" s="121"/>
    </row>
    <row r="9" spans="1:25" ht="8.1" customHeight="1">
      <c r="A9" s="125"/>
      <c r="B9" s="125"/>
      <c r="C9" s="125"/>
      <c r="D9" s="125"/>
      <c r="E9" s="125"/>
      <c r="F9" s="125"/>
      <c r="G9" s="125"/>
      <c r="H9" s="125"/>
      <c r="I9" s="125"/>
      <c r="J9" s="125"/>
      <c r="K9" s="125"/>
      <c r="L9" s="121"/>
      <c r="M9" s="121"/>
      <c r="N9" s="121"/>
      <c r="O9" s="121"/>
      <c r="P9" s="121"/>
      <c r="Q9" s="121"/>
      <c r="R9" s="121"/>
      <c r="S9" s="121"/>
      <c r="T9" s="121"/>
      <c r="U9" s="121"/>
      <c r="V9" s="121"/>
      <c r="W9" s="121"/>
      <c r="X9" s="121"/>
      <c r="Y9" s="121"/>
    </row>
    <row r="10" spans="1:25" ht="21" customHeight="1">
      <c r="A10" s="215" t="s">
        <v>94</v>
      </c>
      <c r="B10" s="125"/>
      <c r="C10" s="218">
        <v>1</v>
      </c>
      <c r="D10" s="219"/>
      <c r="E10" s="219">
        <v>3</v>
      </c>
      <c r="F10" s="219"/>
      <c r="G10" s="219">
        <v>1</v>
      </c>
      <c r="H10" s="219"/>
      <c r="I10" s="219">
        <v>1</v>
      </c>
      <c r="J10" s="219"/>
      <c r="K10" s="220">
        <v>6</v>
      </c>
      <c r="L10" s="121"/>
      <c r="M10" s="216" t="s">
        <v>108</v>
      </c>
      <c r="N10" s="217">
        <v>298</v>
      </c>
      <c r="O10" s="121"/>
      <c r="P10" s="121"/>
      <c r="Q10" s="121"/>
      <c r="R10" s="121"/>
      <c r="S10" s="121"/>
      <c r="T10" s="121"/>
      <c r="U10" s="121"/>
      <c r="V10" s="121"/>
      <c r="W10" s="121"/>
      <c r="X10" s="121"/>
      <c r="Y10" s="121"/>
    </row>
    <row r="11" spans="1:25" ht="21" customHeight="1">
      <c r="A11" s="215" t="s">
        <v>95</v>
      </c>
      <c r="B11" s="125"/>
      <c r="C11" s="218">
        <v>2</v>
      </c>
      <c r="D11" s="219"/>
      <c r="E11" s="219">
        <v>16</v>
      </c>
      <c r="F11" s="219"/>
      <c r="G11" s="219">
        <v>4</v>
      </c>
      <c r="H11" s="219"/>
      <c r="I11" s="219">
        <v>9</v>
      </c>
      <c r="J11" s="219"/>
      <c r="K11" s="220">
        <v>31</v>
      </c>
      <c r="L11" s="121"/>
      <c r="M11" s="216" t="s">
        <v>121</v>
      </c>
      <c r="N11" s="217">
        <v>159</v>
      </c>
      <c r="O11" s="121"/>
      <c r="P11" s="121"/>
      <c r="Q11" s="121"/>
      <c r="R11" s="121"/>
      <c r="S11" s="121"/>
      <c r="T11" s="121"/>
      <c r="U11" s="121"/>
      <c r="V11" s="121"/>
      <c r="W11" s="121"/>
      <c r="X11" s="121"/>
      <c r="Y11" s="121"/>
    </row>
    <row r="12" spans="1:25" ht="21" customHeight="1">
      <c r="A12" s="215" t="s">
        <v>96</v>
      </c>
      <c r="B12" s="125"/>
      <c r="C12" s="218">
        <v>1</v>
      </c>
      <c r="D12" s="219"/>
      <c r="E12" s="219"/>
      <c r="F12" s="219"/>
      <c r="G12" s="219"/>
      <c r="H12" s="219"/>
      <c r="I12" s="219">
        <v>2</v>
      </c>
      <c r="J12" s="219"/>
      <c r="K12" s="220">
        <v>3</v>
      </c>
      <c r="L12" s="121"/>
      <c r="M12" s="216" t="s">
        <v>111</v>
      </c>
      <c r="N12" s="217">
        <v>143</v>
      </c>
      <c r="O12" s="121"/>
      <c r="P12" s="121"/>
      <c r="Q12" s="121"/>
      <c r="R12" s="121"/>
      <c r="S12" s="121"/>
      <c r="T12" s="121"/>
      <c r="U12" s="121"/>
      <c r="V12" s="121"/>
      <c r="W12" s="121"/>
      <c r="X12" s="121"/>
      <c r="Y12" s="121"/>
    </row>
    <row r="13" spans="1:25" ht="21" customHeight="1">
      <c r="A13" s="215" t="s">
        <v>97</v>
      </c>
      <c r="B13" s="125"/>
      <c r="C13" s="218"/>
      <c r="D13" s="219"/>
      <c r="E13" s="219"/>
      <c r="F13" s="219"/>
      <c r="G13" s="219">
        <v>1</v>
      </c>
      <c r="H13" s="219"/>
      <c r="I13" s="219">
        <v>1</v>
      </c>
      <c r="J13" s="219"/>
      <c r="K13" s="220">
        <v>2</v>
      </c>
      <c r="L13" s="121"/>
      <c r="M13" s="216" t="s">
        <v>102</v>
      </c>
      <c r="N13" s="217">
        <v>128</v>
      </c>
      <c r="O13" s="121"/>
      <c r="P13" s="121"/>
      <c r="Q13" s="121"/>
      <c r="R13" s="121"/>
      <c r="S13" s="121"/>
      <c r="T13" s="121"/>
      <c r="U13" s="121"/>
      <c r="V13" s="121"/>
      <c r="W13" s="121"/>
      <c r="X13" s="121"/>
      <c r="Y13" s="121"/>
    </row>
    <row r="14" spans="1:25" ht="21" customHeight="1">
      <c r="A14" s="215" t="s">
        <v>100</v>
      </c>
      <c r="B14" s="125"/>
      <c r="C14" s="218">
        <v>2</v>
      </c>
      <c r="D14" s="219"/>
      <c r="E14" s="219">
        <v>23</v>
      </c>
      <c r="F14" s="219"/>
      <c r="G14" s="219">
        <v>3</v>
      </c>
      <c r="H14" s="219"/>
      <c r="I14" s="219">
        <v>2</v>
      </c>
      <c r="J14" s="219"/>
      <c r="K14" s="220">
        <v>30</v>
      </c>
      <c r="L14" s="121"/>
      <c r="M14" s="216" t="s">
        <v>104</v>
      </c>
      <c r="N14" s="217">
        <v>100</v>
      </c>
      <c r="O14" s="121"/>
      <c r="P14" s="121"/>
      <c r="Q14" s="121"/>
      <c r="R14" s="121"/>
      <c r="S14" s="121"/>
      <c r="T14" s="121"/>
      <c r="U14" s="121"/>
      <c r="V14" s="121"/>
      <c r="W14" s="121"/>
      <c r="X14" s="121"/>
      <c r="Y14" s="121"/>
    </row>
    <row r="15" spans="1:25" ht="21" customHeight="1">
      <c r="A15" s="215" t="s">
        <v>101</v>
      </c>
      <c r="B15" s="125"/>
      <c r="C15" s="218"/>
      <c r="D15" s="219"/>
      <c r="E15" s="219">
        <v>1</v>
      </c>
      <c r="F15" s="219"/>
      <c r="G15" s="219">
        <v>4</v>
      </c>
      <c r="H15" s="219"/>
      <c r="I15" s="219">
        <v>8</v>
      </c>
      <c r="J15" s="219"/>
      <c r="K15" s="220">
        <v>13</v>
      </c>
      <c r="L15" s="121"/>
      <c r="M15" s="216" t="s">
        <v>105</v>
      </c>
      <c r="N15" s="217">
        <v>100</v>
      </c>
      <c r="O15" s="121"/>
      <c r="P15" s="121"/>
      <c r="Q15" s="121"/>
      <c r="R15" s="121"/>
      <c r="S15" s="121"/>
      <c r="T15" s="121"/>
      <c r="U15" s="121"/>
      <c r="V15" s="121"/>
      <c r="W15" s="121"/>
      <c r="X15" s="121"/>
      <c r="Y15" s="121"/>
    </row>
    <row r="16" spans="1:25" ht="21" customHeight="1">
      <c r="A16" s="215" t="s">
        <v>102</v>
      </c>
      <c r="B16" s="125"/>
      <c r="C16" s="218">
        <v>6</v>
      </c>
      <c r="D16" s="219"/>
      <c r="E16" s="219">
        <v>36</v>
      </c>
      <c r="F16" s="219"/>
      <c r="G16" s="219">
        <v>55</v>
      </c>
      <c r="H16" s="219"/>
      <c r="I16" s="219">
        <v>31</v>
      </c>
      <c r="J16" s="219"/>
      <c r="K16" s="220">
        <v>128</v>
      </c>
      <c r="L16" s="121"/>
      <c r="M16" s="216" t="s">
        <v>98</v>
      </c>
      <c r="N16" s="217">
        <v>87</v>
      </c>
      <c r="O16" s="121"/>
      <c r="P16" s="121"/>
      <c r="Q16" s="121"/>
      <c r="R16" s="121"/>
      <c r="S16" s="121"/>
      <c r="T16" s="121"/>
      <c r="U16" s="121"/>
      <c r="V16" s="121"/>
      <c r="W16" s="121"/>
      <c r="X16" s="121"/>
      <c r="Y16" s="121"/>
    </row>
    <row r="17" spans="1:25" ht="21" customHeight="1">
      <c r="A17" s="215" t="s">
        <v>98</v>
      </c>
      <c r="B17" s="125"/>
      <c r="C17" s="218">
        <v>1</v>
      </c>
      <c r="D17" s="219"/>
      <c r="E17" s="219">
        <v>66</v>
      </c>
      <c r="F17" s="219"/>
      <c r="G17" s="219">
        <v>9</v>
      </c>
      <c r="H17" s="219"/>
      <c r="I17" s="219">
        <v>11</v>
      </c>
      <c r="J17" s="219"/>
      <c r="K17" s="220">
        <v>87</v>
      </c>
      <c r="L17" s="121"/>
      <c r="M17" s="216" t="s">
        <v>109</v>
      </c>
      <c r="N17" s="217">
        <v>69</v>
      </c>
      <c r="O17" s="121"/>
      <c r="P17" s="121"/>
      <c r="Q17" s="121"/>
      <c r="R17" s="121"/>
      <c r="S17" s="121"/>
      <c r="T17" s="121"/>
      <c r="U17" s="121"/>
      <c r="V17" s="121"/>
      <c r="W17" s="121"/>
      <c r="X17" s="121"/>
      <c r="Y17" s="121"/>
    </row>
    <row r="18" spans="1:25" ht="21" customHeight="1">
      <c r="A18" s="215" t="s">
        <v>99</v>
      </c>
      <c r="B18" s="125"/>
      <c r="C18" s="218">
        <v>1</v>
      </c>
      <c r="D18" s="219"/>
      <c r="E18" s="219">
        <v>3</v>
      </c>
      <c r="F18" s="219"/>
      <c r="G18" s="219">
        <v>3</v>
      </c>
      <c r="H18" s="219"/>
      <c r="I18" s="219">
        <v>2</v>
      </c>
      <c r="J18" s="219"/>
      <c r="K18" s="220">
        <v>9</v>
      </c>
      <c r="L18" s="121"/>
      <c r="M18" s="216" t="s">
        <v>123</v>
      </c>
      <c r="N18" s="217">
        <v>55</v>
      </c>
      <c r="O18" s="121"/>
      <c r="P18" s="121"/>
      <c r="Q18" s="121"/>
      <c r="R18" s="121"/>
      <c r="S18" s="121"/>
      <c r="T18" s="121"/>
      <c r="U18" s="121"/>
      <c r="V18" s="121"/>
      <c r="W18" s="121"/>
      <c r="X18" s="121"/>
      <c r="Y18" s="121"/>
    </row>
    <row r="19" spans="1:25" ht="21" customHeight="1">
      <c r="A19" s="215" t="s">
        <v>103</v>
      </c>
      <c r="B19" s="125"/>
      <c r="C19" s="218">
        <v>2</v>
      </c>
      <c r="D19" s="219"/>
      <c r="E19" s="219">
        <v>8</v>
      </c>
      <c r="F19" s="219"/>
      <c r="G19" s="219">
        <v>2</v>
      </c>
      <c r="H19" s="219"/>
      <c r="I19" s="219">
        <v>6</v>
      </c>
      <c r="J19" s="219"/>
      <c r="K19" s="220">
        <v>18</v>
      </c>
      <c r="L19" s="121"/>
      <c r="M19" s="216" t="s">
        <v>114</v>
      </c>
      <c r="N19" s="217">
        <v>53</v>
      </c>
      <c r="O19" s="121"/>
      <c r="P19" s="121"/>
      <c r="Q19" s="121"/>
      <c r="R19" s="121"/>
      <c r="S19" s="121"/>
      <c r="T19" s="121"/>
      <c r="U19" s="121"/>
      <c r="V19" s="121"/>
      <c r="W19" s="121"/>
      <c r="X19" s="121"/>
      <c r="Y19" s="121"/>
    </row>
    <row r="20" spans="1:25" ht="21" customHeight="1">
      <c r="A20" s="215" t="s">
        <v>108</v>
      </c>
      <c r="B20" s="125"/>
      <c r="C20" s="218">
        <v>38</v>
      </c>
      <c r="D20" s="219"/>
      <c r="E20" s="219">
        <v>181</v>
      </c>
      <c r="F20" s="219"/>
      <c r="G20" s="219">
        <v>33</v>
      </c>
      <c r="H20" s="219"/>
      <c r="I20" s="219">
        <v>46</v>
      </c>
      <c r="J20" s="219"/>
      <c r="K20" s="220">
        <v>298</v>
      </c>
      <c r="L20" s="121"/>
      <c r="M20" s="216" t="s">
        <v>107</v>
      </c>
      <c r="N20" s="217">
        <v>52</v>
      </c>
      <c r="O20" s="121"/>
      <c r="P20" s="121"/>
      <c r="Q20" s="121"/>
      <c r="R20" s="121"/>
      <c r="S20" s="121"/>
      <c r="T20" s="121"/>
      <c r="U20" s="121"/>
      <c r="V20" s="121"/>
      <c r="W20" s="121"/>
      <c r="X20" s="121"/>
      <c r="Y20" s="121"/>
    </row>
    <row r="21" spans="1:25" ht="21" customHeight="1">
      <c r="A21" s="215" t="s">
        <v>104</v>
      </c>
      <c r="B21" s="125"/>
      <c r="C21" s="218">
        <v>11</v>
      </c>
      <c r="D21" s="219"/>
      <c r="E21" s="219">
        <v>81</v>
      </c>
      <c r="F21" s="219"/>
      <c r="G21" s="219">
        <v>3</v>
      </c>
      <c r="H21" s="219"/>
      <c r="I21" s="219">
        <v>5</v>
      </c>
      <c r="J21" s="219"/>
      <c r="K21" s="220">
        <v>100</v>
      </c>
      <c r="L21" s="121"/>
      <c r="M21" s="216" t="s">
        <v>118</v>
      </c>
      <c r="N21" s="217">
        <v>48</v>
      </c>
      <c r="O21" s="121"/>
      <c r="P21" s="121"/>
      <c r="Q21" s="121"/>
      <c r="R21" s="121"/>
      <c r="S21" s="121"/>
      <c r="T21" s="121"/>
      <c r="U21" s="121"/>
      <c r="V21" s="121"/>
      <c r="W21" s="121"/>
      <c r="X21" s="121"/>
      <c r="Y21" s="121"/>
    </row>
    <row r="22" spans="1:25" ht="21" customHeight="1">
      <c r="A22" s="215" t="s">
        <v>105</v>
      </c>
      <c r="B22" s="125"/>
      <c r="C22" s="218">
        <v>23</v>
      </c>
      <c r="D22" s="219"/>
      <c r="E22" s="219">
        <v>18</v>
      </c>
      <c r="F22" s="219"/>
      <c r="G22" s="219">
        <v>31</v>
      </c>
      <c r="H22" s="219"/>
      <c r="I22" s="219">
        <v>28</v>
      </c>
      <c r="J22" s="219"/>
      <c r="K22" s="220">
        <v>100</v>
      </c>
      <c r="L22" s="121"/>
      <c r="M22" s="216" t="s">
        <v>112</v>
      </c>
      <c r="N22" s="217">
        <v>42</v>
      </c>
      <c r="O22" s="121"/>
      <c r="P22" s="121"/>
      <c r="Q22" s="121"/>
      <c r="R22" s="121"/>
      <c r="S22" s="121"/>
      <c r="T22" s="121"/>
      <c r="U22" s="121"/>
      <c r="V22" s="121"/>
      <c r="W22" s="121"/>
      <c r="X22" s="121"/>
      <c r="Y22" s="121"/>
    </row>
    <row r="23" spans="1:25" ht="21" customHeight="1">
      <c r="A23" s="215" t="s">
        <v>106</v>
      </c>
      <c r="B23" s="125"/>
      <c r="C23" s="218">
        <v>6</v>
      </c>
      <c r="D23" s="219"/>
      <c r="E23" s="219">
        <v>19</v>
      </c>
      <c r="F23" s="219"/>
      <c r="G23" s="219">
        <v>4</v>
      </c>
      <c r="H23" s="219"/>
      <c r="I23" s="219">
        <v>3</v>
      </c>
      <c r="J23" s="219"/>
      <c r="K23" s="220">
        <v>32</v>
      </c>
      <c r="L23" s="121"/>
      <c r="M23" s="216" t="s">
        <v>106</v>
      </c>
      <c r="N23" s="217">
        <v>32</v>
      </c>
      <c r="O23" s="121"/>
      <c r="P23" s="121"/>
      <c r="Q23" s="121"/>
      <c r="R23" s="121"/>
      <c r="S23" s="121"/>
      <c r="T23" s="121"/>
      <c r="U23" s="121"/>
      <c r="V23" s="121"/>
      <c r="W23" s="121"/>
      <c r="X23" s="121"/>
      <c r="Y23" s="121"/>
    </row>
    <row r="24" spans="1:25" ht="21" customHeight="1">
      <c r="A24" s="215" t="s">
        <v>107</v>
      </c>
      <c r="B24" s="125"/>
      <c r="C24" s="218">
        <v>4</v>
      </c>
      <c r="D24" s="219"/>
      <c r="E24" s="219">
        <v>5</v>
      </c>
      <c r="F24" s="219"/>
      <c r="G24" s="219">
        <v>15</v>
      </c>
      <c r="H24" s="219"/>
      <c r="I24" s="219">
        <v>28</v>
      </c>
      <c r="J24" s="219"/>
      <c r="K24" s="220">
        <v>52</v>
      </c>
      <c r="L24" s="121"/>
      <c r="M24" s="216" t="s">
        <v>95</v>
      </c>
      <c r="N24" s="217">
        <v>31</v>
      </c>
      <c r="O24" s="121"/>
      <c r="P24" s="121"/>
      <c r="Q24" s="121"/>
      <c r="R24" s="121"/>
      <c r="S24" s="121"/>
      <c r="T24" s="121"/>
      <c r="U24" s="121"/>
      <c r="V24" s="121"/>
      <c r="W24" s="121"/>
      <c r="X24" s="121"/>
      <c r="Y24" s="121"/>
    </row>
    <row r="25" spans="1:25" ht="21" customHeight="1">
      <c r="A25" s="215" t="s">
        <v>109</v>
      </c>
      <c r="B25" s="125"/>
      <c r="C25" s="218">
        <v>10</v>
      </c>
      <c r="D25" s="219"/>
      <c r="E25" s="219">
        <v>14</v>
      </c>
      <c r="F25" s="219"/>
      <c r="G25" s="219">
        <v>17</v>
      </c>
      <c r="H25" s="219"/>
      <c r="I25" s="219">
        <v>28</v>
      </c>
      <c r="J25" s="219"/>
      <c r="K25" s="220">
        <v>69</v>
      </c>
      <c r="L25" s="121"/>
      <c r="M25" s="216" t="s">
        <v>100</v>
      </c>
      <c r="N25" s="217">
        <v>30</v>
      </c>
      <c r="O25" s="121"/>
      <c r="P25" s="121"/>
      <c r="Q25" s="121"/>
      <c r="R25" s="121"/>
      <c r="S25" s="121"/>
      <c r="T25" s="121"/>
      <c r="U25" s="121"/>
      <c r="V25" s="121"/>
      <c r="W25" s="121"/>
      <c r="X25" s="121"/>
      <c r="Y25" s="121"/>
    </row>
    <row r="26" spans="1:25" ht="21" customHeight="1">
      <c r="A26" s="215" t="s">
        <v>110</v>
      </c>
      <c r="B26" s="125"/>
      <c r="C26" s="218">
        <v>3</v>
      </c>
      <c r="D26" s="219"/>
      <c r="E26" s="219">
        <v>4</v>
      </c>
      <c r="F26" s="219"/>
      <c r="G26" s="219">
        <v>6</v>
      </c>
      <c r="H26" s="219"/>
      <c r="I26" s="219">
        <v>12</v>
      </c>
      <c r="J26" s="219"/>
      <c r="K26" s="220">
        <v>25</v>
      </c>
      <c r="L26" s="121"/>
      <c r="M26" s="216" t="s">
        <v>498</v>
      </c>
      <c r="N26" s="217">
        <v>30</v>
      </c>
      <c r="O26" s="121"/>
      <c r="P26" s="121"/>
      <c r="Q26" s="121"/>
      <c r="R26" s="121"/>
      <c r="S26" s="121"/>
      <c r="T26" s="121"/>
      <c r="U26" s="121"/>
      <c r="V26" s="121"/>
      <c r="W26" s="121"/>
      <c r="X26" s="121"/>
      <c r="Y26" s="121"/>
    </row>
    <row r="27" spans="1:25" ht="21" customHeight="1">
      <c r="A27" s="215" t="s">
        <v>111</v>
      </c>
      <c r="B27" s="125"/>
      <c r="C27" s="218">
        <v>20</v>
      </c>
      <c r="D27" s="219"/>
      <c r="E27" s="219">
        <v>48</v>
      </c>
      <c r="F27" s="219"/>
      <c r="G27" s="219">
        <v>32</v>
      </c>
      <c r="H27" s="219"/>
      <c r="I27" s="219">
        <v>43</v>
      </c>
      <c r="J27" s="219"/>
      <c r="K27" s="220">
        <v>143</v>
      </c>
      <c r="L27" s="121"/>
      <c r="M27" s="216" t="s">
        <v>110</v>
      </c>
      <c r="N27" s="217">
        <v>25</v>
      </c>
      <c r="O27" s="121"/>
      <c r="P27" s="121"/>
      <c r="Q27" s="121"/>
      <c r="R27" s="121"/>
      <c r="S27" s="121"/>
      <c r="T27" s="121"/>
      <c r="U27" s="121"/>
      <c r="V27" s="121"/>
      <c r="W27" s="121"/>
      <c r="X27" s="121"/>
      <c r="Y27" s="121"/>
    </row>
    <row r="28" spans="1:25" ht="21" customHeight="1">
      <c r="A28" s="215" t="s">
        <v>112</v>
      </c>
      <c r="B28" s="125"/>
      <c r="C28" s="218">
        <v>10</v>
      </c>
      <c r="D28" s="219"/>
      <c r="E28" s="219">
        <v>22</v>
      </c>
      <c r="F28" s="219"/>
      <c r="G28" s="219">
        <v>3</v>
      </c>
      <c r="H28" s="219"/>
      <c r="I28" s="219">
        <v>7</v>
      </c>
      <c r="J28" s="219"/>
      <c r="K28" s="220">
        <v>42</v>
      </c>
      <c r="L28" s="121"/>
      <c r="M28" s="216" t="s">
        <v>125</v>
      </c>
      <c r="N28" s="217">
        <v>20</v>
      </c>
      <c r="O28" s="121"/>
      <c r="P28" s="121"/>
      <c r="Q28" s="121"/>
      <c r="R28" s="121"/>
      <c r="S28" s="121"/>
      <c r="T28" s="121"/>
      <c r="U28" s="121"/>
      <c r="V28" s="121"/>
      <c r="W28" s="121"/>
      <c r="X28" s="121"/>
      <c r="Y28" s="121"/>
    </row>
    <row r="29" spans="1:25" ht="21" customHeight="1">
      <c r="A29" s="215" t="s">
        <v>113</v>
      </c>
      <c r="B29" s="125"/>
      <c r="C29" s="218">
        <v>1</v>
      </c>
      <c r="D29" s="219"/>
      <c r="E29" s="219">
        <v>1</v>
      </c>
      <c r="F29" s="219"/>
      <c r="G29" s="219">
        <v>2</v>
      </c>
      <c r="H29" s="219"/>
      <c r="I29" s="219">
        <v>5</v>
      </c>
      <c r="J29" s="219"/>
      <c r="K29" s="220">
        <v>9</v>
      </c>
      <c r="L29" s="121"/>
      <c r="M29" s="216" t="s">
        <v>103</v>
      </c>
      <c r="N29" s="217">
        <v>18</v>
      </c>
      <c r="O29" s="121"/>
      <c r="P29" s="121"/>
      <c r="Q29" s="121"/>
      <c r="R29" s="121"/>
      <c r="S29" s="121"/>
      <c r="T29" s="121"/>
      <c r="U29" s="121"/>
      <c r="V29" s="121"/>
      <c r="W29" s="121"/>
      <c r="X29" s="121"/>
      <c r="Y29" s="121"/>
    </row>
    <row r="30" spans="1:25" ht="21" customHeight="1">
      <c r="A30" s="215" t="s">
        <v>114</v>
      </c>
      <c r="B30" s="125"/>
      <c r="C30" s="218">
        <v>7</v>
      </c>
      <c r="D30" s="219"/>
      <c r="E30" s="219">
        <v>31</v>
      </c>
      <c r="F30" s="219"/>
      <c r="G30" s="219">
        <v>4</v>
      </c>
      <c r="H30" s="219"/>
      <c r="I30" s="219">
        <v>11</v>
      </c>
      <c r="J30" s="219"/>
      <c r="K30" s="220">
        <v>53</v>
      </c>
      <c r="L30" s="121"/>
      <c r="M30" s="216" t="s">
        <v>120</v>
      </c>
      <c r="N30" s="217">
        <v>18</v>
      </c>
      <c r="O30" s="121"/>
      <c r="P30" s="121"/>
      <c r="Q30" s="121"/>
      <c r="R30" s="121"/>
      <c r="S30" s="121"/>
      <c r="T30" s="121"/>
      <c r="U30" s="121"/>
      <c r="V30" s="121"/>
      <c r="W30" s="121"/>
      <c r="X30" s="121"/>
      <c r="Y30" s="121"/>
    </row>
    <row r="31" spans="1:25" ht="21" customHeight="1">
      <c r="A31" s="215" t="s">
        <v>115</v>
      </c>
      <c r="B31" s="125"/>
      <c r="C31" s="218"/>
      <c r="D31" s="219"/>
      <c r="E31" s="219">
        <v>1</v>
      </c>
      <c r="F31" s="219"/>
      <c r="G31" s="219"/>
      <c r="H31" s="219"/>
      <c r="I31" s="219"/>
      <c r="J31" s="219"/>
      <c r="K31" s="220">
        <v>1</v>
      </c>
      <c r="L31" s="121"/>
      <c r="M31" s="216" t="s">
        <v>117</v>
      </c>
      <c r="N31" s="217">
        <v>17</v>
      </c>
      <c r="O31" s="121"/>
      <c r="P31" s="121"/>
      <c r="Q31" s="121"/>
      <c r="R31" s="121"/>
      <c r="S31" s="121"/>
      <c r="T31" s="121"/>
      <c r="U31" s="121"/>
      <c r="V31" s="121"/>
      <c r="W31" s="121"/>
      <c r="X31" s="121"/>
      <c r="Y31" s="121"/>
    </row>
    <row r="32" spans="1:25" ht="21" customHeight="1">
      <c r="A32" s="215" t="s">
        <v>116</v>
      </c>
      <c r="B32" s="125"/>
      <c r="C32" s="218">
        <v>7</v>
      </c>
      <c r="D32" s="219"/>
      <c r="E32" s="219">
        <v>9</v>
      </c>
      <c r="F32" s="219"/>
      <c r="G32" s="219"/>
      <c r="H32" s="219"/>
      <c r="I32" s="219"/>
      <c r="J32" s="219"/>
      <c r="K32" s="220">
        <v>16</v>
      </c>
      <c r="L32" s="121"/>
      <c r="M32" s="216" t="s">
        <v>116</v>
      </c>
      <c r="N32" s="217">
        <v>16</v>
      </c>
      <c r="O32" s="121"/>
      <c r="P32" s="121"/>
      <c r="Q32" s="121"/>
      <c r="R32" s="121"/>
      <c r="S32" s="121"/>
      <c r="T32" s="121"/>
      <c r="U32" s="121"/>
      <c r="V32" s="121"/>
      <c r="W32" s="121"/>
      <c r="X32" s="121"/>
      <c r="Y32" s="121"/>
    </row>
    <row r="33" spans="1:25" ht="21" customHeight="1">
      <c r="A33" s="215" t="s">
        <v>117</v>
      </c>
      <c r="B33" s="125"/>
      <c r="C33" s="218">
        <v>1</v>
      </c>
      <c r="D33" s="219"/>
      <c r="E33" s="219">
        <v>2</v>
      </c>
      <c r="F33" s="219"/>
      <c r="G33" s="219">
        <v>2</v>
      </c>
      <c r="H33" s="219"/>
      <c r="I33" s="219">
        <v>12</v>
      </c>
      <c r="J33" s="219"/>
      <c r="K33" s="220">
        <v>17</v>
      </c>
      <c r="L33" s="121"/>
      <c r="M33" s="216" t="s">
        <v>101</v>
      </c>
      <c r="N33" s="217">
        <v>13</v>
      </c>
      <c r="O33" s="121"/>
      <c r="P33" s="121"/>
      <c r="Q33" s="121"/>
      <c r="R33" s="121"/>
      <c r="S33" s="121"/>
      <c r="T33" s="121"/>
      <c r="U33" s="121"/>
      <c r="V33" s="121"/>
      <c r="W33" s="121"/>
      <c r="X33" s="121"/>
      <c r="Y33" s="121"/>
    </row>
    <row r="34" spans="1:25" ht="21" customHeight="1">
      <c r="A34" s="215" t="s">
        <v>118</v>
      </c>
      <c r="B34" s="125"/>
      <c r="C34" s="218">
        <v>5</v>
      </c>
      <c r="D34" s="219"/>
      <c r="E34" s="219">
        <v>5</v>
      </c>
      <c r="F34" s="219"/>
      <c r="G34" s="219">
        <v>11</v>
      </c>
      <c r="H34" s="219"/>
      <c r="I34" s="219">
        <v>27</v>
      </c>
      <c r="J34" s="219"/>
      <c r="K34" s="220">
        <v>48</v>
      </c>
      <c r="L34" s="121"/>
      <c r="M34" s="216" t="s">
        <v>119</v>
      </c>
      <c r="N34" s="217">
        <v>11</v>
      </c>
      <c r="O34" s="121"/>
      <c r="P34" s="121"/>
      <c r="Q34" s="121"/>
      <c r="R34" s="121"/>
      <c r="S34" s="121"/>
      <c r="T34" s="121"/>
      <c r="U34" s="121"/>
      <c r="V34" s="121"/>
      <c r="W34" s="121"/>
      <c r="X34" s="121"/>
      <c r="Y34" s="121"/>
    </row>
    <row r="35" spans="1:25" ht="21" customHeight="1">
      <c r="A35" s="215" t="s">
        <v>119</v>
      </c>
      <c r="B35" s="125"/>
      <c r="C35" s="218">
        <v>2</v>
      </c>
      <c r="D35" s="219"/>
      <c r="E35" s="219">
        <v>1</v>
      </c>
      <c r="F35" s="219"/>
      <c r="G35" s="219"/>
      <c r="H35" s="219"/>
      <c r="I35" s="219">
        <v>8</v>
      </c>
      <c r="J35" s="219"/>
      <c r="K35" s="220">
        <v>11</v>
      </c>
      <c r="L35" s="121"/>
      <c r="M35" s="216" t="s">
        <v>99</v>
      </c>
      <c r="N35" s="217">
        <v>9</v>
      </c>
      <c r="O35" s="121"/>
      <c r="P35" s="121"/>
      <c r="Q35" s="121"/>
      <c r="R35" s="121"/>
      <c r="S35" s="121"/>
      <c r="T35" s="121"/>
      <c r="U35" s="121"/>
      <c r="V35" s="121"/>
      <c r="W35" s="121"/>
      <c r="X35" s="121"/>
      <c r="Y35" s="121"/>
    </row>
    <row r="36" spans="1:25" ht="21" customHeight="1">
      <c r="A36" s="215" t="s">
        <v>120</v>
      </c>
      <c r="B36" s="125"/>
      <c r="C36" s="218">
        <v>1</v>
      </c>
      <c r="D36" s="219"/>
      <c r="E36" s="219">
        <v>1</v>
      </c>
      <c r="F36" s="219"/>
      <c r="G36" s="219">
        <v>10</v>
      </c>
      <c r="H36" s="219"/>
      <c r="I36" s="219">
        <v>6</v>
      </c>
      <c r="J36" s="219"/>
      <c r="K36" s="220">
        <v>18</v>
      </c>
      <c r="L36" s="121"/>
      <c r="M36" s="216" t="s">
        <v>113</v>
      </c>
      <c r="N36" s="217">
        <v>9</v>
      </c>
      <c r="O36" s="121"/>
      <c r="P36" s="121"/>
      <c r="Q36" s="121"/>
      <c r="R36" s="121"/>
      <c r="S36" s="121"/>
      <c r="T36" s="121"/>
      <c r="U36" s="121"/>
      <c r="V36" s="121"/>
      <c r="W36" s="121"/>
      <c r="X36" s="121"/>
      <c r="Y36" s="121"/>
    </row>
    <row r="37" spans="1:25" ht="21" customHeight="1">
      <c r="A37" s="215" t="s">
        <v>121</v>
      </c>
      <c r="B37" s="125"/>
      <c r="C37" s="218">
        <v>31</v>
      </c>
      <c r="D37" s="219"/>
      <c r="E37" s="219">
        <v>14</v>
      </c>
      <c r="F37" s="219"/>
      <c r="G37" s="219">
        <v>66</v>
      </c>
      <c r="H37" s="219"/>
      <c r="I37" s="219">
        <v>48</v>
      </c>
      <c r="J37" s="219"/>
      <c r="K37" s="220">
        <v>159</v>
      </c>
      <c r="L37" s="121"/>
      <c r="M37" s="216" t="s">
        <v>122</v>
      </c>
      <c r="N37" s="217">
        <v>7</v>
      </c>
      <c r="O37" s="121"/>
      <c r="P37" s="121"/>
      <c r="Q37" s="121"/>
      <c r="R37" s="121"/>
      <c r="S37" s="121"/>
      <c r="T37" s="121"/>
      <c r="U37" s="121"/>
      <c r="V37" s="121"/>
      <c r="W37" s="121"/>
      <c r="X37" s="121"/>
      <c r="Y37" s="121"/>
    </row>
    <row r="38" spans="1:25" ht="21" customHeight="1">
      <c r="A38" s="215" t="s">
        <v>122</v>
      </c>
      <c r="B38" s="125"/>
      <c r="C38" s="218"/>
      <c r="D38" s="219"/>
      <c r="E38" s="219">
        <v>1</v>
      </c>
      <c r="F38" s="219"/>
      <c r="G38" s="219">
        <v>5</v>
      </c>
      <c r="H38" s="219"/>
      <c r="I38" s="219">
        <v>1</v>
      </c>
      <c r="J38" s="219"/>
      <c r="K38" s="220">
        <v>7</v>
      </c>
      <c r="L38" s="121"/>
      <c r="M38" s="216" t="s">
        <v>94</v>
      </c>
      <c r="N38" s="217">
        <v>6</v>
      </c>
      <c r="O38" s="121"/>
      <c r="P38" s="121"/>
      <c r="Q38" s="121"/>
      <c r="R38" s="121"/>
      <c r="S38" s="121"/>
      <c r="T38" s="121"/>
      <c r="U38" s="121"/>
      <c r="V38" s="121"/>
      <c r="W38" s="121"/>
      <c r="X38" s="121"/>
      <c r="Y38" s="121"/>
    </row>
    <row r="39" spans="1:25" ht="21" customHeight="1">
      <c r="A39" s="215" t="s">
        <v>123</v>
      </c>
      <c r="B39" s="125"/>
      <c r="C39" s="218">
        <v>10</v>
      </c>
      <c r="D39" s="219"/>
      <c r="E39" s="219">
        <v>1</v>
      </c>
      <c r="F39" s="219"/>
      <c r="G39" s="219">
        <v>19</v>
      </c>
      <c r="H39" s="219"/>
      <c r="I39" s="219">
        <v>25</v>
      </c>
      <c r="J39" s="219"/>
      <c r="K39" s="220">
        <v>55</v>
      </c>
      <c r="L39" s="121"/>
      <c r="M39" s="216" t="s">
        <v>96</v>
      </c>
      <c r="N39" s="217">
        <v>3</v>
      </c>
      <c r="O39" s="121"/>
      <c r="P39" s="121"/>
      <c r="Q39" s="121"/>
      <c r="R39" s="121"/>
      <c r="S39" s="121"/>
      <c r="T39" s="121"/>
      <c r="U39" s="121"/>
      <c r="V39" s="121"/>
      <c r="W39" s="121"/>
      <c r="X39" s="121"/>
      <c r="Y39" s="121"/>
    </row>
    <row r="40" spans="1:25" ht="21" customHeight="1">
      <c r="A40" s="215" t="s">
        <v>124</v>
      </c>
      <c r="B40" s="125"/>
      <c r="C40" s="218"/>
      <c r="D40" s="219"/>
      <c r="E40" s="219"/>
      <c r="F40" s="219"/>
      <c r="G40" s="219">
        <v>1</v>
      </c>
      <c r="H40" s="219"/>
      <c r="I40" s="219"/>
      <c r="J40" s="219"/>
      <c r="K40" s="220">
        <v>1</v>
      </c>
      <c r="L40" s="121"/>
      <c r="M40" s="216" t="s">
        <v>97</v>
      </c>
      <c r="N40" s="217">
        <v>2</v>
      </c>
      <c r="O40" s="121"/>
      <c r="P40" s="121"/>
      <c r="Q40" s="121"/>
      <c r="R40" s="121"/>
      <c r="S40" s="121"/>
      <c r="T40" s="121"/>
      <c r="U40" s="121"/>
      <c r="V40" s="121"/>
      <c r="W40" s="121"/>
      <c r="X40" s="121"/>
      <c r="Y40" s="121"/>
    </row>
    <row r="41" spans="1:25" ht="21" customHeight="1">
      <c r="A41" s="215" t="s">
        <v>125</v>
      </c>
      <c r="B41" s="125"/>
      <c r="C41" s="218">
        <v>4</v>
      </c>
      <c r="D41" s="219"/>
      <c r="E41" s="219">
        <v>12</v>
      </c>
      <c r="F41" s="219"/>
      <c r="G41" s="219">
        <v>1</v>
      </c>
      <c r="H41" s="219"/>
      <c r="I41" s="219">
        <v>3</v>
      </c>
      <c r="J41" s="219"/>
      <c r="K41" s="220">
        <v>20</v>
      </c>
      <c r="L41" s="121"/>
      <c r="M41" s="216" t="s">
        <v>115</v>
      </c>
      <c r="N41" s="217">
        <v>1</v>
      </c>
      <c r="O41" s="121"/>
      <c r="P41" s="121"/>
      <c r="Q41" s="121"/>
      <c r="R41" s="121"/>
      <c r="S41" s="121"/>
      <c r="T41" s="121"/>
      <c r="U41" s="121"/>
      <c r="V41" s="121"/>
      <c r="W41" s="121"/>
      <c r="X41" s="121"/>
      <c r="Y41" s="121"/>
    </row>
    <row r="42" spans="1:25" ht="21" customHeight="1">
      <c r="A42" s="215" t="s">
        <v>498</v>
      </c>
      <c r="B42" s="125"/>
      <c r="C42" s="218">
        <v>3</v>
      </c>
      <c r="D42" s="219"/>
      <c r="E42" s="219">
        <v>12</v>
      </c>
      <c r="F42" s="219"/>
      <c r="G42" s="219">
        <v>4</v>
      </c>
      <c r="H42" s="219"/>
      <c r="I42" s="219">
        <v>11</v>
      </c>
      <c r="J42" s="219"/>
      <c r="K42" s="220">
        <v>30</v>
      </c>
      <c r="L42" s="121"/>
      <c r="M42" s="216" t="s">
        <v>124</v>
      </c>
      <c r="N42" s="217">
        <v>1</v>
      </c>
      <c r="O42" s="121"/>
      <c r="P42" s="121"/>
      <c r="Q42" s="121"/>
      <c r="R42" s="121"/>
      <c r="S42" s="121"/>
      <c r="T42" s="121"/>
      <c r="U42" s="121"/>
      <c r="V42" s="121"/>
      <c r="W42" s="121"/>
      <c r="X42" s="121"/>
      <c r="Y42" s="121"/>
    </row>
    <row r="43" spans="1:25" ht="8.1" customHeight="1">
      <c r="A43" s="125"/>
      <c r="B43" s="125"/>
      <c r="C43" s="221"/>
      <c r="D43" s="221"/>
      <c r="E43" s="221"/>
      <c r="F43" s="221"/>
      <c r="G43" s="221"/>
      <c r="H43" s="221"/>
      <c r="I43" s="221"/>
      <c r="J43" s="221"/>
      <c r="K43" s="221"/>
      <c r="L43" s="121"/>
      <c r="M43" s="121"/>
      <c r="N43" s="121"/>
      <c r="O43" s="121"/>
      <c r="P43" s="121"/>
      <c r="Q43" s="121"/>
      <c r="R43" s="121"/>
      <c r="S43" s="121"/>
      <c r="T43" s="121"/>
      <c r="U43" s="121"/>
      <c r="V43" s="121"/>
      <c r="W43" s="121"/>
      <c r="X43" s="121"/>
      <c r="Y43" s="121"/>
    </row>
    <row r="44" spans="1:25" ht="21" customHeight="1">
      <c r="A44" s="211" t="s">
        <v>90</v>
      </c>
      <c r="B44" s="125"/>
      <c r="C44" s="222">
        <v>213</v>
      </c>
      <c r="D44" s="223">
        <v>0</v>
      </c>
      <c r="E44" s="223">
        <v>639</v>
      </c>
      <c r="F44" s="223">
        <v>0</v>
      </c>
      <c r="G44" s="223">
        <v>351</v>
      </c>
      <c r="H44" s="223">
        <v>0</v>
      </c>
      <c r="I44" s="223">
        <v>430</v>
      </c>
      <c r="J44" s="223">
        <v>0</v>
      </c>
      <c r="K44" s="224">
        <v>1633</v>
      </c>
      <c r="L44" s="121"/>
      <c r="M44" s="121"/>
      <c r="N44" s="121"/>
      <c r="O44" s="121"/>
      <c r="P44" s="121"/>
      <c r="Q44" s="121"/>
      <c r="R44" s="121"/>
      <c r="S44" s="121"/>
      <c r="T44" s="121"/>
      <c r="U44" s="121"/>
      <c r="V44" s="121"/>
      <c r="W44" s="121"/>
      <c r="X44" s="121"/>
      <c r="Y44" s="121"/>
    </row>
    <row r="45" spans="1:25">
      <c r="A45" s="125"/>
      <c r="B45" s="125"/>
      <c r="C45" s="121"/>
      <c r="D45" s="121"/>
      <c r="E45" s="121"/>
      <c r="F45" s="121"/>
      <c r="G45" s="121"/>
      <c r="H45" s="121"/>
      <c r="I45" s="121"/>
      <c r="J45" s="121"/>
      <c r="K45" s="121"/>
      <c r="L45" s="121"/>
      <c r="M45" s="121"/>
      <c r="N45" s="121"/>
      <c r="O45" s="121"/>
      <c r="P45" s="121"/>
      <c r="Q45" s="121"/>
      <c r="R45" s="121"/>
      <c r="S45" s="121"/>
      <c r="T45" s="121"/>
      <c r="U45" s="121"/>
      <c r="V45" s="121"/>
      <c r="W45" s="121"/>
      <c r="X45" s="121"/>
      <c r="Y45" s="121"/>
    </row>
    <row r="46" spans="1:25">
      <c r="A46" s="125"/>
      <c r="B46" s="125"/>
      <c r="C46" s="121"/>
      <c r="D46" s="121"/>
      <c r="E46" s="121"/>
      <c r="F46" s="121"/>
      <c r="G46" s="121"/>
      <c r="H46" s="121"/>
      <c r="I46" s="121"/>
      <c r="J46" s="121"/>
      <c r="K46" s="121"/>
      <c r="L46" s="121"/>
      <c r="M46" s="121"/>
      <c r="N46" s="121"/>
      <c r="O46" s="121"/>
      <c r="P46" s="121"/>
      <c r="Q46" s="121"/>
      <c r="R46" s="121"/>
      <c r="S46" s="121"/>
      <c r="T46" s="121"/>
      <c r="U46" s="121"/>
      <c r="V46" s="121"/>
      <c r="W46" s="121"/>
      <c r="X46" s="121"/>
      <c r="Y46" s="121"/>
    </row>
    <row r="47" spans="1:25">
      <c r="A47" s="125"/>
      <c r="B47" s="125"/>
      <c r="C47" s="121"/>
      <c r="D47" s="121"/>
      <c r="E47" s="121"/>
      <c r="F47" s="121"/>
      <c r="G47" s="121"/>
      <c r="H47" s="121"/>
      <c r="I47" s="121"/>
      <c r="J47" s="121"/>
      <c r="K47" s="121"/>
      <c r="L47" s="121"/>
      <c r="M47" s="121"/>
      <c r="N47" s="121"/>
      <c r="O47" s="121"/>
      <c r="P47" s="121"/>
      <c r="Q47" s="121"/>
      <c r="R47" s="121"/>
      <c r="S47" s="121"/>
      <c r="T47" s="121"/>
      <c r="U47" s="121"/>
      <c r="V47" s="121"/>
      <c r="W47" s="121"/>
      <c r="X47" s="121"/>
      <c r="Y47" s="121"/>
    </row>
    <row r="48" spans="1:25" ht="14.1" customHeight="1">
      <c r="A48" s="121" t="s">
        <v>499</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row>
    <row r="49" spans="1:25" ht="14.1" customHeight="1">
      <c r="A49" s="121" t="s">
        <v>497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row>
    <row r="50" spans="1:25" ht="14.1" customHeight="1">
      <c r="A50" s="121" t="s">
        <v>82</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row>
    <row r="51" spans="1:25" ht="14.1" customHeight="1">
      <c r="A51" s="214"/>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28" orientation="landscape" useFirstPageNumber="1" r:id="rId1"/>
  <headerFooter scaleWithDoc="0">
    <oddHeader>&amp;L&amp;G&amp;C&amp;G&amp;R&amp;G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551B7-26BD-4611-BF7F-E31FBB702BF0}">
  <sheetPr>
    <tabColor theme="0" tint="-0.14999847407452621"/>
  </sheetPr>
  <dimension ref="A1:H491"/>
  <sheetViews>
    <sheetView view="pageBreakPreview" topLeftCell="A4" zoomScale="80" zoomScaleNormal="80" zoomScaleSheetLayoutView="80" workbookViewId="0">
      <selection activeCell="L58" sqref="L58"/>
    </sheetView>
  </sheetViews>
  <sheetFormatPr baseColWidth="10" defaultRowHeight="21.6"/>
  <cols>
    <col min="1" max="1" width="37.5546875" style="3" customWidth="1"/>
    <col min="2" max="2" width="2.5546875" style="3" customWidth="1"/>
    <col min="3" max="3" width="200.6640625" style="3" customWidth="1"/>
    <col min="4" max="4" width="2.6640625" style="3" customWidth="1"/>
    <col min="5" max="5" width="8.6640625" style="4" customWidth="1"/>
    <col min="6" max="256" width="11.44140625" style="3"/>
    <col min="257" max="257" width="37.5546875" style="3" customWidth="1"/>
    <col min="258" max="258" width="2.5546875" style="3" customWidth="1"/>
    <col min="259" max="259" width="200.6640625" style="3" customWidth="1"/>
    <col min="260" max="260" width="2.6640625" style="3" customWidth="1"/>
    <col min="261" max="261" width="8.6640625" style="3" customWidth="1"/>
    <col min="262" max="512" width="11.44140625" style="3"/>
    <col min="513" max="513" width="37.5546875" style="3" customWidth="1"/>
    <col min="514" max="514" width="2.5546875" style="3" customWidth="1"/>
    <col min="515" max="515" width="200.6640625" style="3" customWidth="1"/>
    <col min="516" max="516" width="2.6640625" style="3" customWidth="1"/>
    <col min="517" max="517" width="8.6640625" style="3" customWidth="1"/>
    <col min="518" max="768" width="11.44140625" style="3"/>
    <col min="769" max="769" width="37.5546875" style="3" customWidth="1"/>
    <col min="770" max="770" width="2.5546875" style="3" customWidth="1"/>
    <col min="771" max="771" width="200.6640625" style="3" customWidth="1"/>
    <col min="772" max="772" width="2.6640625" style="3" customWidth="1"/>
    <col min="773" max="773" width="8.6640625" style="3" customWidth="1"/>
    <col min="774" max="1024" width="11.44140625" style="3"/>
    <col min="1025" max="1025" width="37.5546875" style="3" customWidth="1"/>
    <col min="1026" max="1026" width="2.5546875" style="3" customWidth="1"/>
    <col min="1027" max="1027" width="200.6640625" style="3" customWidth="1"/>
    <col min="1028" max="1028" width="2.6640625" style="3" customWidth="1"/>
    <col min="1029" max="1029" width="8.6640625" style="3" customWidth="1"/>
    <col min="1030" max="1280" width="11.44140625" style="3"/>
    <col min="1281" max="1281" width="37.5546875" style="3" customWidth="1"/>
    <col min="1282" max="1282" width="2.5546875" style="3" customWidth="1"/>
    <col min="1283" max="1283" width="200.6640625" style="3" customWidth="1"/>
    <col min="1284" max="1284" width="2.6640625" style="3" customWidth="1"/>
    <col min="1285" max="1285" width="8.6640625" style="3" customWidth="1"/>
    <col min="1286" max="1536" width="11.44140625" style="3"/>
    <col min="1537" max="1537" width="37.5546875" style="3" customWidth="1"/>
    <col min="1538" max="1538" width="2.5546875" style="3" customWidth="1"/>
    <col min="1539" max="1539" width="200.6640625" style="3" customWidth="1"/>
    <col min="1540" max="1540" width="2.6640625" style="3" customWidth="1"/>
    <col min="1541" max="1541" width="8.6640625" style="3" customWidth="1"/>
    <col min="1542" max="1792" width="11.44140625" style="3"/>
    <col min="1793" max="1793" width="37.5546875" style="3" customWidth="1"/>
    <col min="1794" max="1794" width="2.5546875" style="3" customWidth="1"/>
    <col min="1795" max="1795" width="200.6640625" style="3" customWidth="1"/>
    <col min="1796" max="1796" width="2.6640625" style="3" customWidth="1"/>
    <col min="1797" max="1797" width="8.6640625" style="3" customWidth="1"/>
    <col min="1798" max="2048" width="11.44140625" style="3"/>
    <col min="2049" max="2049" width="37.5546875" style="3" customWidth="1"/>
    <col min="2050" max="2050" width="2.5546875" style="3" customWidth="1"/>
    <col min="2051" max="2051" width="200.6640625" style="3" customWidth="1"/>
    <col min="2052" max="2052" width="2.6640625" style="3" customWidth="1"/>
    <col min="2053" max="2053" width="8.6640625" style="3" customWidth="1"/>
    <col min="2054" max="2304" width="11.44140625" style="3"/>
    <col min="2305" max="2305" width="37.5546875" style="3" customWidth="1"/>
    <col min="2306" max="2306" width="2.5546875" style="3" customWidth="1"/>
    <col min="2307" max="2307" width="200.6640625" style="3" customWidth="1"/>
    <col min="2308" max="2308" width="2.6640625" style="3" customWidth="1"/>
    <col min="2309" max="2309" width="8.6640625" style="3" customWidth="1"/>
    <col min="2310" max="2560" width="11.44140625" style="3"/>
    <col min="2561" max="2561" width="37.5546875" style="3" customWidth="1"/>
    <col min="2562" max="2562" width="2.5546875" style="3" customWidth="1"/>
    <col min="2563" max="2563" width="200.6640625" style="3" customWidth="1"/>
    <col min="2564" max="2564" width="2.6640625" style="3" customWidth="1"/>
    <col min="2565" max="2565" width="8.6640625" style="3" customWidth="1"/>
    <col min="2566" max="2816" width="11.44140625" style="3"/>
    <col min="2817" max="2817" width="37.5546875" style="3" customWidth="1"/>
    <col min="2818" max="2818" width="2.5546875" style="3" customWidth="1"/>
    <col min="2819" max="2819" width="200.6640625" style="3" customWidth="1"/>
    <col min="2820" max="2820" width="2.6640625" style="3" customWidth="1"/>
    <col min="2821" max="2821" width="8.6640625" style="3" customWidth="1"/>
    <col min="2822" max="3072" width="11.44140625" style="3"/>
    <col min="3073" max="3073" width="37.5546875" style="3" customWidth="1"/>
    <col min="3074" max="3074" width="2.5546875" style="3" customWidth="1"/>
    <col min="3075" max="3075" width="200.6640625" style="3" customWidth="1"/>
    <col min="3076" max="3076" width="2.6640625" style="3" customWidth="1"/>
    <col min="3077" max="3077" width="8.6640625" style="3" customWidth="1"/>
    <col min="3078" max="3328" width="11.44140625" style="3"/>
    <col min="3329" max="3329" width="37.5546875" style="3" customWidth="1"/>
    <col min="3330" max="3330" width="2.5546875" style="3" customWidth="1"/>
    <col min="3331" max="3331" width="200.6640625" style="3" customWidth="1"/>
    <col min="3332" max="3332" width="2.6640625" style="3" customWidth="1"/>
    <col min="3333" max="3333" width="8.6640625" style="3" customWidth="1"/>
    <col min="3334" max="3584" width="11.44140625" style="3"/>
    <col min="3585" max="3585" width="37.5546875" style="3" customWidth="1"/>
    <col min="3586" max="3586" width="2.5546875" style="3" customWidth="1"/>
    <col min="3587" max="3587" width="200.6640625" style="3" customWidth="1"/>
    <col min="3588" max="3588" width="2.6640625" style="3" customWidth="1"/>
    <col min="3589" max="3589" width="8.6640625" style="3" customWidth="1"/>
    <col min="3590" max="3840" width="11.44140625" style="3"/>
    <col min="3841" max="3841" width="37.5546875" style="3" customWidth="1"/>
    <col min="3842" max="3842" width="2.5546875" style="3" customWidth="1"/>
    <col min="3843" max="3843" width="200.6640625" style="3" customWidth="1"/>
    <col min="3844" max="3844" width="2.6640625" style="3" customWidth="1"/>
    <col min="3845" max="3845" width="8.6640625" style="3" customWidth="1"/>
    <col min="3846" max="4096" width="11.44140625" style="3"/>
    <col min="4097" max="4097" width="37.5546875" style="3" customWidth="1"/>
    <col min="4098" max="4098" width="2.5546875" style="3" customWidth="1"/>
    <col min="4099" max="4099" width="200.6640625" style="3" customWidth="1"/>
    <col min="4100" max="4100" width="2.6640625" style="3" customWidth="1"/>
    <col min="4101" max="4101" width="8.6640625" style="3" customWidth="1"/>
    <col min="4102" max="4352" width="11.44140625" style="3"/>
    <col min="4353" max="4353" width="37.5546875" style="3" customWidth="1"/>
    <col min="4354" max="4354" width="2.5546875" style="3" customWidth="1"/>
    <col min="4355" max="4355" width="200.6640625" style="3" customWidth="1"/>
    <col min="4356" max="4356" width="2.6640625" style="3" customWidth="1"/>
    <col min="4357" max="4357" width="8.6640625" style="3" customWidth="1"/>
    <col min="4358" max="4608" width="11.44140625" style="3"/>
    <col min="4609" max="4609" width="37.5546875" style="3" customWidth="1"/>
    <col min="4610" max="4610" width="2.5546875" style="3" customWidth="1"/>
    <col min="4611" max="4611" width="200.6640625" style="3" customWidth="1"/>
    <col min="4612" max="4612" width="2.6640625" style="3" customWidth="1"/>
    <col min="4613" max="4613" width="8.6640625" style="3" customWidth="1"/>
    <col min="4614" max="4864" width="11.44140625" style="3"/>
    <col min="4865" max="4865" width="37.5546875" style="3" customWidth="1"/>
    <col min="4866" max="4866" width="2.5546875" style="3" customWidth="1"/>
    <col min="4867" max="4867" width="200.6640625" style="3" customWidth="1"/>
    <col min="4868" max="4868" width="2.6640625" style="3" customWidth="1"/>
    <col min="4869" max="4869" width="8.6640625" style="3" customWidth="1"/>
    <col min="4870" max="5120" width="11.44140625" style="3"/>
    <col min="5121" max="5121" width="37.5546875" style="3" customWidth="1"/>
    <col min="5122" max="5122" width="2.5546875" style="3" customWidth="1"/>
    <col min="5123" max="5123" width="200.6640625" style="3" customWidth="1"/>
    <col min="5124" max="5124" width="2.6640625" style="3" customWidth="1"/>
    <col min="5125" max="5125" width="8.6640625" style="3" customWidth="1"/>
    <col min="5126" max="5376" width="11.44140625" style="3"/>
    <col min="5377" max="5377" width="37.5546875" style="3" customWidth="1"/>
    <col min="5378" max="5378" width="2.5546875" style="3" customWidth="1"/>
    <col min="5379" max="5379" width="200.6640625" style="3" customWidth="1"/>
    <col min="5380" max="5380" width="2.6640625" style="3" customWidth="1"/>
    <col min="5381" max="5381" width="8.6640625" style="3" customWidth="1"/>
    <col min="5382" max="5632" width="11.44140625" style="3"/>
    <col min="5633" max="5633" width="37.5546875" style="3" customWidth="1"/>
    <col min="5634" max="5634" width="2.5546875" style="3" customWidth="1"/>
    <col min="5635" max="5635" width="200.6640625" style="3" customWidth="1"/>
    <col min="5636" max="5636" width="2.6640625" style="3" customWidth="1"/>
    <col min="5637" max="5637" width="8.6640625" style="3" customWidth="1"/>
    <col min="5638" max="5888" width="11.44140625" style="3"/>
    <col min="5889" max="5889" width="37.5546875" style="3" customWidth="1"/>
    <col min="5890" max="5890" width="2.5546875" style="3" customWidth="1"/>
    <col min="5891" max="5891" width="200.6640625" style="3" customWidth="1"/>
    <col min="5892" max="5892" width="2.6640625" style="3" customWidth="1"/>
    <col min="5893" max="5893" width="8.6640625" style="3" customWidth="1"/>
    <col min="5894" max="6144" width="11.44140625" style="3"/>
    <col min="6145" max="6145" width="37.5546875" style="3" customWidth="1"/>
    <col min="6146" max="6146" width="2.5546875" style="3" customWidth="1"/>
    <col min="6147" max="6147" width="200.6640625" style="3" customWidth="1"/>
    <col min="6148" max="6148" width="2.6640625" style="3" customWidth="1"/>
    <col min="6149" max="6149" width="8.6640625" style="3" customWidth="1"/>
    <col min="6150" max="6400" width="11.44140625" style="3"/>
    <col min="6401" max="6401" width="37.5546875" style="3" customWidth="1"/>
    <col min="6402" max="6402" width="2.5546875" style="3" customWidth="1"/>
    <col min="6403" max="6403" width="200.6640625" style="3" customWidth="1"/>
    <col min="6404" max="6404" width="2.6640625" style="3" customWidth="1"/>
    <col min="6405" max="6405" width="8.6640625" style="3" customWidth="1"/>
    <col min="6406" max="6656" width="11.44140625" style="3"/>
    <col min="6657" max="6657" width="37.5546875" style="3" customWidth="1"/>
    <col min="6658" max="6658" width="2.5546875" style="3" customWidth="1"/>
    <col min="6659" max="6659" width="200.6640625" style="3" customWidth="1"/>
    <col min="6660" max="6660" width="2.6640625" style="3" customWidth="1"/>
    <col min="6661" max="6661" width="8.6640625" style="3" customWidth="1"/>
    <col min="6662" max="6912" width="11.44140625" style="3"/>
    <col min="6913" max="6913" width="37.5546875" style="3" customWidth="1"/>
    <col min="6914" max="6914" width="2.5546875" style="3" customWidth="1"/>
    <col min="6915" max="6915" width="200.6640625" style="3" customWidth="1"/>
    <col min="6916" max="6916" width="2.6640625" style="3" customWidth="1"/>
    <col min="6917" max="6917" width="8.6640625" style="3" customWidth="1"/>
    <col min="6918" max="7168" width="11.44140625" style="3"/>
    <col min="7169" max="7169" width="37.5546875" style="3" customWidth="1"/>
    <col min="7170" max="7170" width="2.5546875" style="3" customWidth="1"/>
    <col min="7171" max="7171" width="200.6640625" style="3" customWidth="1"/>
    <col min="7172" max="7172" width="2.6640625" style="3" customWidth="1"/>
    <col min="7173" max="7173" width="8.6640625" style="3" customWidth="1"/>
    <col min="7174" max="7424" width="11.44140625" style="3"/>
    <col min="7425" max="7425" width="37.5546875" style="3" customWidth="1"/>
    <col min="7426" max="7426" width="2.5546875" style="3" customWidth="1"/>
    <col min="7427" max="7427" width="200.6640625" style="3" customWidth="1"/>
    <col min="7428" max="7428" width="2.6640625" style="3" customWidth="1"/>
    <col min="7429" max="7429" width="8.6640625" style="3" customWidth="1"/>
    <col min="7430" max="7680" width="11.44140625" style="3"/>
    <col min="7681" max="7681" width="37.5546875" style="3" customWidth="1"/>
    <col min="7682" max="7682" width="2.5546875" style="3" customWidth="1"/>
    <col min="7683" max="7683" width="200.6640625" style="3" customWidth="1"/>
    <col min="7684" max="7684" width="2.6640625" style="3" customWidth="1"/>
    <col min="7685" max="7685" width="8.6640625" style="3" customWidth="1"/>
    <col min="7686" max="7936" width="11.44140625" style="3"/>
    <col min="7937" max="7937" width="37.5546875" style="3" customWidth="1"/>
    <col min="7938" max="7938" width="2.5546875" style="3" customWidth="1"/>
    <col min="7939" max="7939" width="200.6640625" style="3" customWidth="1"/>
    <col min="7940" max="7940" width="2.6640625" style="3" customWidth="1"/>
    <col min="7941" max="7941" width="8.6640625" style="3" customWidth="1"/>
    <col min="7942" max="8192" width="11.44140625" style="3"/>
    <col min="8193" max="8193" width="37.5546875" style="3" customWidth="1"/>
    <col min="8194" max="8194" width="2.5546875" style="3" customWidth="1"/>
    <col min="8195" max="8195" width="200.6640625" style="3" customWidth="1"/>
    <col min="8196" max="8196" width="2.6640625" style="3" customWidth="1"/>
    <col min="8197" max="8197" width="8.6640625" style="3" customWidth="1"/>
    <col min="8198" max="8448" width="11.44140625" style="3"/>
    <col min="8449" max="8449" width="37.5546875" style="3" customWidth="1"/>
    <col min="8450" max="8450" width="2.5546875" style="3" customWidth="1"/>
    <col min="8451" max="8451" width="200.6640625" style="3" customWidth="1"/>
    <col min="8452" max="8452" width="2.6640625" style="3" customWidth="1"/>
    <col min="8453" max="8453" width="8.6640625" style="3" customWidth="1"/>
    <col min="8454" max="8704" width="11.44140625" style="3"/>
    <col min="8705" max="8705" width="37.5546875" style="3" customWidth="1"/>
    <col min="8706" max="8706" width="2.5546875" style="3" customWidth="1"/>
    <col min="8707" max="8707" width="200.6640625" style="3" customWidth="1"/>
    <col min="8708" max="8708" width="2.6640625" style="3" customWidth="1"/>
    <col min="8709" max="8709" width="8.6640625" style="3" customWidth="1"/>
    <col min="8710" max="8960" width="11.44140625" style="3"/>
    <col min="8961" max="8961" width="37.5546875" style="3" customWidth="1"/>
    <col min="8962" max="8962" width="2.5546875" style="3" customWidth="1"/>
    <col min="8963" max="8963" width="200.6640625" style="3" customWidth="1"/>
    <col min="8964" max="8964" width="2.6640625" style="3" customWidth="1"/>
    <col min="8965" max="8965" width="8.6640625" style="3" customWidth="1"/>
    <col min="8966" max="9216" width="11.44140625" style="3"/>
    <col min="9217" max="9217" width="37.5546875" style="3" customWidth="1"/>
    <col min="9218" max="9218" width="2.5546875" style="3" customWidth="1"/>
    <col min="9219" max="9219" width="200.6640625" style="3" customWidth="1"/>
    <col min="9220" max="9220" width="2.6640625" style="3" customWidth="1"/>
    <col min="9221" max="9221" width="8.6640625" style="3" customWidth="1"/>
    <col min="9222" max="9472" width="11.44140625" style="3"/>
    <col min="9473" max="9473" width="37.5546875" style="3" customWidth="1"/>
    <col min="9474" max="9474" width="2.5546875" style="3" customWidth="1"/>
    <col min="9475" max="9475" width="200.6640625" style="3" customWidth="1"/>
    <col min="9476" max="9476" width="2.6640625" style="3" customWidth="1"/>
    <col min="9477" max="9477" width="8.6640625" style="3" customWidth="1"/>
    <col min="9478" max="9728" width="11.44140625" style="3"/>
    <col min="9729" max="9729" width="37.5546875" style="3" customWidth="1"/>
    <col min="9730" max="9730" width="2.5546875" style="3" customWidth="1"/>
    <col min="9731" max="9731" width="200.6640625" style="3" customWidth="1"/>
    <col min="9732" max="9732" width="2.6640625" style="3" customWidth="1"/>
    <col min="9733" max="9733" width="8.6640625" style="3" customWidth="1"/>
    <col min="9734" max="9984" width="11.44140625" style="3"/>
    <col min="9985" max="9985" width="37.5546875" style="3" customWidth="1"/>
    <col min="9986" max="9986" width="2.5546875" style="3" customWidth="1"/>
    <col min="9987" max="9987" width="200.6640625" style="3" customWidth="1"/>
    <col min="9988" max="9988" width="2.6640625" style="3" customWidth="1"/>
    <col min="9989" max="9989" width="8.6640625" style="3" customWidth="1"/>
    <col min="9990" max="10240" width="11.44140625" style="3"/>
    <col min="10241" max="10241" width="37.5546875" style="3" customWidth="1"/>
    <col min="10242" max="10242" width="2.5546875" style="3" customWidth="1"/>
    <col min="10243" max="10243" width="200.6640625" style="3" customWidth="1"/>
    <col min="10244" max="10244" width="2.6640625" style="3" customWidth="1"/>
    <col min="10245" max="10245" width="8.6640625" style="3" customWidth="1"/>
    <col min="10246" max="10496" width="11.44140625" style="3"/>
    <col min="10497" max="10497" width="37.5546875" style="3" customWidth="1"/>
    <col min="10498" max="10498" width="2.5546875" style="3" customWidth="1"/>
    <col min="10499" max="10499" width="200.6640625" style="3" customWidth="1"/>
    <col min="10500" max="10500" width="2.6640625" style="3" customWidth="1"/>
    <col min="10501" max="10501" width="8.6640625" style="3" customWidth="1"/>
    <col min="10502" max="10752" width="11.44140625" style="3"/>
    <col min="10753" max="10753" width="37.5546875" style="3" customWidth="1"/>
    <col min="10754" max="10754" width="2.5546875" style="3" customWidth="1"/>
    <col min="10755" max="10755" width="200.6640625" style="3" customWidth="1"/>
    <col min="10756" max="10756" width="2.6640625" style="3" customWidth="1"/>
    <col min="10757" max="10757" width="8.6640625" style="3" customWidth="1"/>
    <col min="10758" max="11008" width="11.44140625" style="3"/>
    <col min="11009" max="11009" width="37.5546875" style="3" customWidth="1"/>
    <col min="11010" max="11010" width="2.5546875" style="3" customWidth="1"/>
    <col min="11011" max="11011" width="200.6640625" style="3" customWidth="1"/>
    <col min="11012" max="11012" width="2.6640625" style="3" customWidth="1"/>
    <col min="11013" max="11013" width="8.6640625" style="3" customWidth="1"/>
    <col min="11014" max="11264" width="11.44140625" style="3"/>
    <col min="11265" max="11265" width="37.5546875" style="3" customWidth="1"/>
    <col min="11266" max="11266" width="2.5546875" style="3" customWidth="1"/>
    <col min="11267" max="11267" width="200.6640625" style="3" customWidth="1"/>
    <col min="11268" max="11268" width="2.6640625" style="3" customWidth="1"/>
    <col min="11269" max="11269" width="8.6640625" style="3" customWidth="1"/>
    <col min="11270" max="11520" width="11.44140625" style="3"/>
    <col min="11521" max="11521" width="37.5546875" style="3" customWidth="1"/>
    <col min="11522" max="11522" width="2.5546875" style="3" customWidth="1"/>
    <col min="11523" max="11523" width="200.6640625" style="3" customWidth="1"/>
    <col min="11524" max="11524" width="2.6640625" style="3" customWidth="1"/>
    <col min="11525" max="11525" width="8.6640625" style="3" customWidth="1"/>
    <col min="11526" max="11776" width="11.44140625" style="3"/>
    <col min="11777" max="11777" width="37.5546875" style="3" customWidth="1"/>
    <col min="11778" max="11778" width="2.5546875" style="3" customWidth="1"/>
    <col min="11779" max="11779" width="200.6640625" style="3" customWidth="1"/>
    <col min="11780" max="11780" width="2.6640625" style="3" customWidth="1"/>
    <col min="11781" max="11781" width="8.6640625" style="3" customWidth="1"/>
    <col min="11782" max="12032" width="11.44140625" style="3"/>
    <col min="12033" max="12033" width="37.5546875" style="3" customWidth="1"/>
    <col min="12034" max="12034" width="2.5546875" style="3" customWidth="1"/>
    <col min="12035" max="12035" width="200.6640625" style="3" customWidth="1"/>
    <col min="12036" max="12036" width="2.6640625" style="3" customWidth="1"/>
    <col min="12037" max="12037" width="8.6640625" style="3" customWidth="1"/>
    <col min="12038" max="12288" width="11.44140625" style="3"/>
    <col min="12289" max="12289" width="37.5546875" style="3" customWidth="1"/>
    <col min="12290" max="12290" width="2.5546875" style="3" customWidth="1"/>
    <col min="12291" max="12291" width="200.6640625" style="3" customWidth="1"/>
    <col min="12292" max="12292" width="2.6640625" style="3" customWidth="1"/>
    <col min="12293" max="12293" width="8.6640625" style="3" customWidth="1"/>
    <col min="12294" max="12544" width="11.44140625" style="3"/>
    <col min="12545" max="12545" width="37.5546875" style="3" customWidth="1"/>
    <col min="12546" max="12546" width="2.5546875" style="3" customWidth="1"/>
    <col min="12547" max="12547" width="200.6640625" style="3" customWidth="1"/>
    <col min="12548" max="12548" width="2.6640625" style="3" customWidth="1"/>
    <col min="12549" max="12549" width="8.6640625" style="3" customWidth="1"/>
    <col min="12550" max="12800" width="11.44140625" style="3"/>
    <col min="12801" max="12801" width="37.5546875" style="3" customWidth="1"/>
    <col min="12802" max="12802" width="2.5546875" style="3" customWidth="1"/>
    <col min="12803" max="12803" width="200.6640625" style="3" customWidth="1"/>
    <col min="12804" max="12804" width="2.6640625" style="3" customWidth="1"/>
    <col min="12805" max="12805" width="8.6640625" style="3" customWidth="1"/>
    <col min="12806" max="13056" width="11.44140625" style="3"/>
    <col min="13057" max="13057" width="37.5546875" style="3" customWidth="1"/>
    <col min="13058" max="13058" width="2.5546875" style="3" customWidth="1"/>
    <col min="13059" max="13059" width="200.6640625" style="3" customWidth="1"/>
    <col min="13060" max="13060" width="2.6640625" style="3" customWidth="1"/>
    <col min="13061" max="13061" width="8.6640625" style="3" customWidth="1"/>
    <col min="13062" max="13312" width="11.44140625" style="3"/>
    <col min="13313" max="13313" width="37.5546875" style="3" customWidth="1"/>
    <col min="13314" max="13314" width="2.5546875" style="3" customWidth="1"/>
    <col min="13315" max="13315" width="200.6640625" style="3" customWidth="1"/>
    <col min="13316" max="13316" width="2.6640625" style="3" customWidth="1"/>
    <col min="13317" max="13317" width="8.6640625" style="3" customWidth="1"/>
    <col min="13318" max="13568" width="11.44140625" style="3"/>
    <col min="13569" max="13569" width="37.5546875" style="3" customWidth="1"/>
    <col min="13570" max="13570" width="2.5546875" style="3" customWidth="1"/>
    <col min="13571" max="13571" width="200.6640625" style="3" customWidth="1"/>
    <col min="13572" max="13572" width="2.6640625" style="3" customWidth="1"/>
    <col min="13573" max="13573" width="8.6640625" style="3" customWidth="1"/>
    <col min="13574" max="13824" width="11.44140625" style="3"/>
    <col min="13825" max="13825" width="37.5546875" style="3" customWidth="1"/>
    <col min="13826" max="13826" width="2.5546875" style="3" customWidth="1"/>
    <col min="13827" max="13827" width="200.6640625" style="3" customWidth="1"/>
    <col min="13828" max="13828" width="2.6640625" style="3" customWidth="1"/>
    <col min="13829" max="13829" width="8.6640625" style="3" customWidth="1"/>
    <col min="13830" max="14080" width="11.44140625" style="3"/>
    <col min="14081" max="14081" width="37.5546875" style="3" customWidth="1"/>
    <col min="14082" max="14082" width="2.5546875" style="3" customWidth="1"/>
    <col min="14083" max="14083" width="200.6640625" style="3" customWidth="1"/>
    <col min="14084" max="14084" width="2.6640625" style="3" customWidth="1"/>
    <col min="14085" max="14085" width="8.6640625" style="3" customWidth="1"/>
    <col min="14086" max="14336" width="11.44140625" style="3"/>
    <col min="14337" max="14337" width="37.5546875" style="3" customWidth="1"/>
    <col min="14338" max="14338" width="2.5546875" style="3" customWidth="1"/>
    <col min="14339" max="14339" width="200.6640625" style="3" customWidth="1"/>
    <col min="14340" max="14340" width="2.6640625" style="3" customWidth="1"/>
    <col min="14341" max="14341" width="8.6640625" style="3" customWidth="1"/>
    <col min="14342" max="14592" width="11.44140625" style="3"/>
    <col min="14593" max="14593" width="37.5546875" style="3" customWidth="1"/>
    <col min="14594" max="14594" width="2.5546875" style="3" customWidth="1"/>
    <col min="14595" max="14595" width="200.6640625" style="3" customWidth="1"/>
    <col min="14596" max="14596" width="2.6640625" style="3" customWidth="1"/>
    <col min="14597" max="14597" width="8.6640625" style="3" customWidth="1"/>
    <col min="14598" max="14848" width="11.44140625" style="3"/>
    <col min="14849" max="14849" width="37.5546875" style="3" customWidth="1"/>
    <col min="14850" max="14850" width="2.5546875" style="3" customWidth="1"/>
    <col min="14851" max="14851" width="200.6640625" style="3" customWidth="1"/>
    <col min="14852" max="14852" width="2.6640625" style="3" customWidth="1"/>
    <col min="14853" max="14853" width="8.6640625" style="3" customWidth="1"/>
    <col min="14854" max="15104" width="11.44140625" style="3"/>
    <col min="15105" max="15105" width="37.5546875" style="3" customWidth="1"/>
    <col min="15106" max="15106" width="2.5546875" style="3" customWidth="1"/>
    <col min="15107" max="15107" width="200.6640625" style="3" customWidth="1"/>
    <col min="15108" max="15108" width="2.6640625" style="3" customWidth="1"/>
    <col min="15109" max="15109" width="8.6640625" style="3" customWidth="1"/>
    <col min="15110" max="15360" width="11.44140625" style="3"/>
    <col min="15361" max="15361" width="37.5546875" style="3" customWidth="1"/>
    <col min="15362" max="15362" width="2.5546875" style="3" customWidth="1"/>
    <col min="15363" max="15363" width="200.6640625" style="3" customWidth="1"/>
    <col min="15364" max="15364" width="2.6640625" style="3" customWidth="1"/>
    <col min="15365" max="15365" width="8.6640625" style="3" customWidth="1"/>
    <col min="15366" max="15616" width="11.44140625" style="3"/>
    <col min="15617" max="15617" width="37.5546875" style="3" customWidth="1"/>
    <col min="15618" max="15618" width="2.5546875" style="3" customWidth="1"/>
    <col min="15619" max="15619" width="200.6640625" style="3" customWidth="1"/>
    <col min="15620" max="15620" width="2.6640625" style="3" customWidth="1"/>
    <col min="15621" max="15621" width="8.6640625" style="3" customWidth="1"/>
    <col min="15622" max="15872" width="11.44140625" style="3"/>
    <col min="15873" max="15873" width="37.5546875" style="3" customWidth="1"/>
    <col min="15874" max="15874" width="2.5546875" style="3" customWidth="1"/>
    <col min="15875" max="15875" width="200.6640625" style="3" customWidth="1"/>
    <col min="15876" max="15876" width="2.6640625" style="3" customWidth="1"/>
    <col min="15877" max="15877" width="8.6640625" style="3" customWidth="1"/>
    <col min="15878" max="16128" width="11.44140625" style="3"/>
    <col min="16129" max="16129" width="37.5546875" style="3" customWidth="1"/>
    <col min="16130" max="16130" width="2.5546875" style="3" customWidth="1"/>
    <col min="16131" max="16131" width="200.6640625" style="3" customWidth="1"/>
    <col min="16132" max="16132" width="2.6640625" style="3" customWidth="1"/>
    <col min="16133" max="16133" width="8.6640625" style="3" customWidth="1"/>
    <col min="16134" max="16384" width="11.44140625" style="3"/>
  </cols>
  <sheetData>
    <row r="1" spans="1:8" ht="9.9" customHeight="1">
      <c r="A1" s="554" t="s">
        <v>36</v>
      </c>
      <c r="B1" s="299"/>
      <c r="C1" s="90"/>
      <c r="D1" s="90"/>
      <c r="E1" s="91"/>
      <c r="F1" s="300"/>
      <c r="G1" s="300"/>
      <c r="H1" s="300"/>
    </row>
    <row r="2" spans="1:8" ht="39.9" customHeight="1">
      <c r="A2" s="554"/>
      <c r="B2" s="299"/>
      <c r="C2" s="98" t="s">
        <v>25</v>
      </c>
      <c r="D2" s="301"/>
      <c r="E2" s="91"/>
      <c r="F2" s="302"/>
      <c r="G2" s="300"/>
      <c r="H2" s="300"/>
    </row>
    <row r="3" spans="1:8" ht="8.1" customHeight="1">
      <c r="A3" s="554"/>
      <c r="B3" s="299"/>
      <c r="C3" s="303"/>
      <c r="D3" s="303"/>
      <c r="E3" s="91"/>
      <c r="F3" s="302"/>
      <c r="G3" s="300"/>
      <c r="H3" s="300"/>
    </row>
    <row r="4" spans="1:8" s="5" customFormat="1" ht="39.9" customHeight="1">
      <c r="A4" s="554"/>
      <c r="B4" s="299"/>
      <c r="C4" s="92" t="s">
        <v>48</v>
      </c>
      <c r="D4" s="92"/>
      <c r="E4" s="93">
        <v>3</v>
      </c>
      <c r="F4" s="300"/>
      <c r="G4" s="300"/>
      <c r="H4" s="300"/>
    </row>
    <row r="5" spans="1:8" s="5" customFormat="1" ht="8.1" customHeight="1">
      <c r="A5" s="554"/>
      <c r="B5" s="299"/>
      <c r="C5" s="92"/>
      <c r="D5" s="92"/>
      <c r="E5" s="93"/>
      <c r="F5" s="300"/>
      <c r="G5" s="300"/>
      <c r="H5" s="300"/>
    </row>
    <row r="6" spans="1:8" s="5" customFormat="1" ht="39.9" customHeight="1">
      <c r="A6" s="554"/>
      <c r="B6" s="299"/>
      <c r="C6" s="92" t="s">
        <v>27</v>
      </c>
      <c r="D6" s="92"/>
      <c r="E6" s="93">
        <v>4</v>
      </c>
      <c r="F6" s="300"/>
      <c r="G6" s="300"/>
      <c r="H6" s="300"/>
    </row>
    <row r="7" spans="1:8" s="5" customFormat="1" ht="8.1" customHeight="1">
      <c r="A7" s="554"/>
      <c r="B7" s="299"/>
      <c r="C7" s="92"/>
      <c r="D7" s="92"/>
      <c r="E7" s="93"/>
      <c r="F7" s="300"/>
      <c r="G7" s="300"/>
      <c r="H7" s="300"/>
    </row>
    <row r="8" spans="1:8" s="5" customFormat="1" ht="46.5" customHeight="1">
      <c r="A8" s="554"/>
      <c r="B8" s="299"/>
      <c r="C8" s="92" t="s">
        <v>642</v>
      </c>
      <c r="D8" s="92"/>
      <c r="E8" s="93">
        <v>5</v>
      </c>
      <c r="F8" s="300"/>
      <c r="G8" s="300"/>
      <c r="H8" s="300"/>
    </row>
    <row r="9" spans="1:8" s="5" customFormat="1" ht="8.1" customHeight="1">
      <c r="A9" s="554"/>
      <c r="B9" s="299"/>
      <c r="C9" s="92"/>
      <c r="D9" s="92"/>
      <c r="E9" s="93"/>
      <c r="F9" s="300"/>
      <c r="G9" s="300"/>
      <c r="H9" s="300"/>
    </row>
    <row r="10" spans="1:8" s="5" customFormat="1" ht="46.5" customHeight="1">
      <c r="A10" s="554"/>
      <c r="B10" s="299"/>
      <c r="C10" s="92" t="s">
        <v>643</v>
      </c>
      <c r="D10" s="92"/>
      <c r="E10" s="93">
        <v>6</v>
      </c>
      <c r="F10" s="300"/>
      <c r="G10" s="300"/>
      <c r="H10" s="300"/>
    </row>
    <row r="11" spans="1:8" s="5" customFormat="1" ht="8.1" customHeight="1">
      <c r="A11" s="554"/>
      <c r="B11" s="299"/>
      <c r="C11" s="92"/>
      <c r="D11" s="92"/>
      <c r="E11" s="93"/>
      <c r="F11" s="300"/>
      <c r="G11" s="300"/>
      <c r="H11" s="300"/>
    </row>
    <row r="12" spans="1:8" s="5" customFormat="1" ht="46.8">
      <c r="A12" s="554"/>
      <c r="B12" s="299"/>
      <c r="C12" s="92" t="s">
        <v>28</v>
      </c>
      <c r="D12" s="92"/>
      <c r="E12" s="93">
        <v>7</v>
      </c>
      <c r="F12" s="300"/>
      <c r="G12" s="300"/>
      <c r="H12" s="300"/>
    </row>
    <row r="13" spans="1:8" s="5" customFormat="1" ht="8.1" customHeight="1">
      <c r="A13" s="554"/>
      <c r="B13" s="299"/>
      <c r="C13" s="92"/>
      <c r="D13" s="92"/>
      <c r="E13" s="93"/>
      <c r="F13" s="300"/>
      <c r="G13" s="300"/>
      <c r="H13" s="300"/>
    </row>
    <row r="14" spans="1:8" s="5" customFormat="1" ht="39.9" customHeight="1">
      <c r="A14" s="554"/>
      <c r="B14" s="299"/>
      <c r="C14" s="92" t="s">
        <v>49</v>
      </c>
      <c r="D14" s="92"/>
      <c r="E14" s="93">
        <v>8</v>
      </c>
      <c r="F14" s="300"/>
      <c r="G14" s="300"/>
      <c r="H14" s="300"/>
    </row>
    <row r="15" spans="1:8" s="5" customFormat="1" ht="8.1" customHeight="1">
      <c r="A15" s="554"/>
      <c r="B15" s="299"/>
      <c r="C15" s="92"/>
      <c r="D15" s="92"/>
      <c r="E15" s="93"/>
      <c r="F15" s="300"/>
      <c r="G15" s="300"/>
      <c r="H15" s="300"/>
    </row>
    <row r="16" spans="1:8" s="5" customFormat="1" ht="39.9" customHeight="1">
      <c r="A16" s="554"/>
      <c r="B16" s="299"/>
      <c r="C16" s="92" t="s">
        <v>29</v>
      </c>
      <c r="D16" s="92"/>
      <c r="E16" s="93">
        <v>9</v>
      </c>
      <c r="F16" s="300"/>
      <c r="G16" s="300"/>
      <c r="H16" s="300"/>
    </row>
    <row r="17" spans="1:8" s="5" customFormat="1" ht="8.1" customHeight="1">
      <c r="A17" s="554"/>
      <c r="B17" s="299"/>
      <c r="C17" s="92"/>
      <c r="D17" s="92"/>
      <c r="E17" s="93"/>
      <c r="F17" s="300"/>
      <c r="G17" s="300"/>
      <c r="H17" s="300"/>
    </row>
    <row r="18" spans="1:8" s="5" customFormat="1" ht="39.9" customHeight="1">
      <c r="A18" s="554"/>
      <c r="B18" s="299"/>
      <c r="C18" s="92" t="s">
        <v>50</v>
      </c>
      <c r="D18" s="92"/>
      <c r="E18" s="93">
        <v>10</v>
      </c>
      <c r="F18" s="300"/>
      <c r="G18" s="300"/>
      <c r="H18" s="300"/>
    </row>
    <row r="19" spans="1:8" s="5" customFormat="1" ht="8.1" customHeight="1">
      <c r="A19" s="554"/>
      <c r="B19" s="299"/>
      <c r="C19" s="92"/>
      <c r="D19" s="92"/>
      <c r="E19" s="93"/>
      <c r="F19" s="300"/>
      <c r="G19" s="300"/>
      <c r="H19" s="300"/>
    </row>
    <row r="20" spans="1:8" s="5" customFormat="1" ht="39.9" customHeight="1">
      <c r="A20" s="554"/>
      <c r="B20" s="299"/>
      <c r="C20" s="92" t="s">
        <v>30</v>
      </c>
      <c r="D20" s="92"/>
      <c r="E20" s="93">
        <v>11</v>
      </c>
      <c r="F20" s="300"/>
      <c r="G20" s="300"/>
      <c r="H20" s="300"/>
    </row>
    <row r="21" spans="1:8" s="5" customFormat="1" ht="8.1" customHeight="1">
      <c r="A21" s="554"/>
      <c r="B21" s="299"/>
      <c r="C21" s="94"/>
      <c r="D21" s="94"/>
      <c r="E21" s="95"/>
      <c r="F21" s="300"/>
      <c r="G21" s="300"/>
      <c r="H21" s="300"/>
    </row>
    <row r="22" spans="1:8" s="5" customFormat="1" ht="39.9" customHeight="1">
      <c r="A22" s="554"/>
      <c r="B22" s="299"/>
      <c r="C22" s="98" t="s">
        <v>31</v>
      </c>
      <c r="D22" s="301"/>
      <c r="E22" s="91"/>
      <c r="F22" s="300"/>
      <c r="G22" s="300"/>
      <c r="H22" s="300"/>
    </row>
    <row r="23" spans="1:8" s="5" customFormat="1" ht="8.1" customHeight="1">
      <c r="A23" s="554"/>
      <c r="B23" s="299"/>
      <c r="C23" s="94"/>
      <c r="D23" s="94"/>
      <c r="E23" s="95"/>
      <c r="F23" s="300"/>
      <c r="G23" s="300"/>
      <c r="H23" s="300"/>
    </row>
    <row r="24" spans="1:8" s="5" customFormat="1" ht="39.9" customHeight="1">
      <c r="A24" s="554"/>
      <c r="B24" s="299"/>
      <c r="C24" s="96" t="s">
        <v>7</v>
      </c>
      <c r="D24" s="96"/>
      <c r="E24" s="95">
        <v>12</v>
      </c>
      <c r="F24" s="300"/>
      <c r="G24" s="300"/>
      <c r="H24" s="300"/>
    </row>
    <row r="25" spans="1:8" s="5" customFormat="1" ht="8.1" customHeight="1">
      <c r="A25" s="554"/>
      <c r="B25" s="299"/>
      <c r="C25" s="96"/>
      <c r="D25" s="96"/>
      <c r="E25" s="95"/>
      <c r="F25" s="300"/>
      <c r="G25" s="300"/>
      <c r="H25" s="300"/>
    </row>
    <row r="26" spans="1:8" s="5" customFormat="1" ht="60" customHeight="1">
      <c r="A26" s="554"/>
      <c r="B26" s="299"/>
      <c r="C26" s="96" t="s">
        <v>32</v>
      </c>
      <c r="D26" s="96"/>
      <c r="E26" s="95">
        <v>13</v>
      </c>
      <c r="F26" s="300"/>
      <c r="G26" s="300"/>
      <c r="H26" s="300"/>
    </row>
    <row r="27" spans="1:8" s="5" customFormat="1" ht="8.1" customHeight="1">
      <c r="A27" s="554"/>
      <c r="B27" s="299"/>
      <c r="C27" s="96"/>
      <c r="D27" s="96"/>
      <c r="E27" s="95"/>
      <c r="F27" s="300"/>
      <c r="G27" s="300"/>
      <c r="H27" s="300"/>
    </row>
    <row r="28" spans="1:8" s="5" customFormat="1" ht="50.1" customHeight="1">
      <c r="A28" s="554"/>
      <c r="B28" s="299"/>
      <c r="C28" s="96" t="s">
        <v>60</v>
      </c>
      <c r="D28" s="96"/>
      <c r="E28" s="95">
        <v>14</v>
      </c>
      <c r="F28" s="300"/>
      <c r="G28" s="300"/>
      <c r="H28" s="300"/>
    </row>
    <row r="29" spans="1:8" s="5" customFormat="1" ht="8.1" customHeight="1">
      <c r="A29" s="554"/>
      <c r="B29" s="299"/>
      <c r="C29" s="96"/>
      <c r="D29" s="96"/>
      <c r="E29" s="95"/>
      <c r="F29" s="300"/>
      <c r="G29" s="300"/>
      <c r="H29" s="300"/>
    </row>
    <row r="30" spans="1:8" s="5" customFormat="1" ht="50.1" customHeight="1">
      <c r="A30" s="554"/>
      <c r="B30" s="299"/>
      <c r="C30" s="96" t="s">
        <v>51</v>
      </c>
      <c r="D30" s="96"/>
      <c r="E30" s="95">
        <v>15</v>
      </c>
      <c r="F30" s="300"/>
      <c r="G30" s="300"/>
      <c r="H30" s="300"/>
    </row>
    <row r="31" spans="1:8" s="5" customFormat="1" ht="8.1" customHeight="1">
      <c r="A31" s="554"/>
      <c r="B31" s="299"/>
      <c r="C31" s="96"/>
      <c r="D31" s="96"/>
      <c r="E31" s="95"/>
      <c r="F31" s="300"/>
      <c r="G31" s="300"/>
      <c r="H31" s="300"/>
    </row>
    <row r="32" spans="1:8" s="5" customFormat="1" ht="60" customHeight="1">
      <c r="A32" s="554"/>
      <c r="B32" s="299"/>
      <c r="C32" s="96" t="s">
        <v>33</v>
      </c>
      <c r="D32" s="96"/>
      <c r="E32" s="95">
        <v>16</v>
      </c>
      <c r="F32" s="300"/>
      <c r="G32" s="300"/>
      <c r="H32" s="300"/>
    </row>
    <row r="33" spans="1:8" s="5" customFormat="1" ht="8.1" customHeight="1">
      <c r="A33" s="554"/>
      <c r="B33" s="299"/>
      <c r="C33" s="94"/>
      <c r="D33" s="94"/>
      <c r="E33" s="95"/>
      <c r="F33" s="300"/>
      <c r="G33" s="300"/>
      <c r="H33" s="300"/>
    </row>
    <row r="34" spans="1:8" s="5" customFormat="1" ht="39.9" customHeight="1">
      <c r="A34" s="554"/>
      <c r="B34" s="299"/>
      <c r="C34" s="98" t="s">
        <v>37</v>
      </c>
      <c r="D34" s="301"/>
      <c r="E34" s="91"/>
      <c r="F34" s="300"/>
      <c r="G34" s="300"/>
      <c r="H34" s="300"/>
    </row>
    <row r="35" spans="1:8" s="5" customFormat="1" ht="8.1" customHeight="1">
      <c r="A35" s="554"/>
      <c r="B35" s="299"/>
      <c r="C35" s="94"/>
      <c r="D35" s="94"/>
      <c r="E35" s="95"/>
      <c r="F35" s="300"/>
      <c r="G35" s="300"/>
      <c r="H35" s="300"/>
    </row>
    <row r="36" spans="1:8" s="5" customFormat="1" ht="50.1" customHeight="1">
      <c r="A36" s="554"/>
      <c r="B36" s="299"/>
      <c r="C36" s="96" t="s">
        <v>52</v>
      </c>
      <c r="D36" s="96"/>
      <c r="E36" s="95">
        <v>26</v>
      </c>
      <c r="F36" s="300"/>
      <c r="G36" s="300"/>
      <c r="H36" s="300"/>
    </row>
    <row r="37" spans="1:8" s="5" customFormat="1" ht="8.1" customHeight="1">
      <c r="A37" s="554"/>
      <c r="B37" s="299"/>
      <c r="C37" s="96"/>
      <c r="D37" s="96"/>
      <c r="E37" s="95"/>
      <c r="F37" s="300"/>
      <c r="G37" s="300"/>
      <c r="H37" s="300"/>
    </row>
    <row r="38" spans="1:8" s="5" customFormat="1" ht="60" customHeight="1">
      <c r="A38" s="554"/>
      <c r="B38" s="299"/>
      <c r="C38" s="96" t="s">
        <v>644</v>
      </c>
      <c r="D38" s="96"/>
      <c r="E38" s="95">
        <v>27</v>
      </c>
      <c r="F38" s="300"/>
      <c r="G38" s="300"/>
      <c r="H38" s="300"/>
    </row>
    <row r="39" spans="1:8" s="5" customFormat="1" ht="8.1" customHeight="1">
      <c r="A39" s="554" t="s">
        <v>36</v>
      </c>
      <c r="B39" s="299"/>
      <c r="C39" s="96"/>
      <c r="D39" s="96"/>
      <c r="E39" s="95"/>
      <c r="F39" s="300"/>
      <c r="G39" s="300"/>
      <c r="H39" s="300"/>
    </row>
    <row r="40" spans="1:8" s="5" customFormat="1" ht="39.9" customHeight="1">
      <c r="A40" s="554"/>
      <c r="B40" s="299"/>
      <c r="C40" s="98" t="s">
        <v>57</v>
      </c>
      <c r="D40" s="301"/>
      <c r="E40" s="95"/>
      <c r="F40" s="300"/>
      <c r="G40" s="300"/>
      <c r="H40" s="300"/>
    </row>
    <row r="41" spans="1:8" s="5" customFormat="1" ht="8.1" customHeight="1">
      <c r="A41" s="554"/>
      <c r="B41" s="299"/>
      <c r="C41" s="96"/>
      <c r="D41" s="96"/>
      <c r="E41" s="95"/>
      <c r="F41" s="300"/>
      <c r="G41" s="300"/>
      <c r="H41" s="300"/>
    </row>
    <row r="42" spans="1:8" s="5" customFormat="1" ht="39.9" customHeight="1">
      <c r="A42" s="554"/>
      <c r="B42" s="299"/>
      <c r="C42" s="96" t="s">
        <v>58</v>
      </c>
      <c r="D42" s="96"/>
      <c r="E42" s="95">
        <v>41</v>
      </c>
      <c r="F42" s="300"/>
      <c r="G42" s="300"/>
      <c r="H42" s="300"/>
    </row>
    <row r="43" spans="1:8" s="5" customFormat="1" ht="8.1" customHeight="1">
      <c r="A43" s="554"/>
      <c r="B43" s="299"/>
      <c r="C43" s="96"/>
      <c r="D43" s="96"/>
      <c r="E43" s="95"/>
      <c r="F43" s="300"/>
      <c r="G43" s="300"/>
      <c r="H43" s="300"/>
    </row>
    <row r="44" spans="1:8" s="5" customFormat="1" ht="39.9" customHeight="1">
      <c r="A44" s="554"/>
      <c r="B44" s="299"/>
      <c r="C44" s="96" t="s">
        <v>59</v>
      </c>
      <c r="D44" s="96"/>
      <c r="E44" s="95">
        <v>42</v>
      </c>
      <c r="F44" s="300"/>
      <c r="G44" s="300"/>
      <c r="H44" s="300"/>
    </row>
    <row r="45" spans="1:8" s="5" customFormat="1" ht="8.1" customHeight="1">
      <c r="A45" s="554"/>
      <c r="B45" s="299"/>
      <c r="C45" s="96"/>
      <c r="D45" s="96"/>
      <c r="E45" s="95"/>
      <c r="F45" s="300"/>
      <c r="G45" s="300"/>
      <c r="H45" s="300"/>
    </row>
    <row r="46" spans="1:8" s="5" customFormat="1" ht="39.9" customHeight="1">
      <c r="A46" s="554"/>
      <c r="B46" s="299"/>
      <c r="C46" s="96" t="s">
        <v>61</v>
      </c>
      <c r="D46" s="96"/>
      <c r="E46" s="95">
        <v>43</v>
      </c>
      <c r="F46" s="300"/>
      <c r="G46" s="300"/>
      <c r="H46" s="300"/>
    </row>
    <row r="47" spans="1:8" s="5" customFormat="1" ht="8.1" customHeight="1">
      <c r="A47" s="554"/>
      <c r="B47" s="299"/>
      <c r="C47" s="96"/>
      <c r="D47" s="96"/>
      <c r="E47" s="95"/>
      <c r="F47" s="300"/>
      <c r="G47" s="300"/>
      <c r="H47" s="300"/>
    </row>
    <row r="48" spans="1:8" s="5" customFormat="1" ht="39.9" customHeight="1">
      <c r="A48" s="554"/>
      <c r="B48" s="299"/>
      <c r="C48" s="98" t="s">
        <v>62</v>
      </c>
      <c r="D48" s="301"/>
      <c r="E48" s="95"/>
      <c r="F48" s="300"/>
      <c r="G48" s="300"/>
      <c r="H48" s="300"/>
    </row>
    <row r="49" spans="1:8" s="5" customFormat="1" ht="8.1" customHeight="1">
      <c r="A49" s="554"/>
      <c r="B49" s="299"/>
      <c r="C49" s="96"/>
      <c r="D49" s="303"/>
      <c r="E49" s="95"/>
      <c r="F49" s="300"/>
      <c r="G49" s="300"/>
      <c r="H49" s="300"/>
    </row>
    <row r="50" spans="1:8" s="5" customFormat="1" ht="39.9" customHeight="1">
      <c r="A50" s="554"/>
      <c r="B50" s="299"/>
      <c r="C50" s="96" t="s">
        <v>63</v>
      </c>
      <c r="D50" s="303"/>
      <c r="E50" s="95">
        <v>44</v>
      </c>
      <c r="F50" s="300"/>
      <c r="G50" s="300"/>
      <c r="H50" s="300"/>
    </row>
    <row r="51" spans="1:8" s="5" customFormat="1" ht="8.1" customHeight="1">
      <c r="A51" s="554"/>
      <c r="B51" s="299"/>
      <c r="C51" s="96"/>
      <c r="D51" s="303"/>
      <c r="E51" s="95"/>
      <c r="F51" s="300"/>
      <c r="G51" s="300"/>
      <c r="H51" s="300"/>
    </row>
    <row r="52" spans="1:8" s="5" customFormat="1" ht="39.9" customHeight="1">
      <c r="A52" s="554"/>
      <c r="B52" s="299"/>
      <c r="C52" s="96" t="s">
        <v>64</v>
      </c>
      <c r="D52" s="96"/>
      <c r="E52" s="95">
        <v>45</v>
      </c>
      <c r="F52" s="300"/>
      <c r="G52" s="300"/>
      <c r="H52" s="300"/>
    </row>
    <row r="53" spans="1:8" s="5" customFormat="1" ht="8.1" customHeight="1">
      <c r="A53" s="554"/>
      <c r="B53" s="299"/>
      <c r="C53" s="96"/>
      <c r="D53" s="96"/>
      <c r="E53" s="95"/>
      <c r="F53" s="300"/>
      <c r="G53" s="300"/>
      <c r="H53" s="300"/>
    </row>
    <row r="54" spans="1:8" s="5" customFormat="1" ht="39.9" customHeight="1">
      <c r="A54" s="554"/>
      <c r="B54" s="299"/>
      <c r="C54" s="96" t="s">
        <v>65</v>
      </c>
      <c r="D54" s="96"/>
      <c r="E54" s="95">
        <v>46</v>
      </c>
      <c r="F54" s="300"/>
      <c r="G54" s="300"/>
      <c r="H54" s="300"/>
    </row>
    <row r="55" spans="1:8" s="5" customFormat="1" ht="8.1" customHeight="1">
      <c r="A55" s="554"/>
      <c r="B55" s="299"/>
      <c r="C55" s="96"/>
      <c r="D55" s="96"/>
      <c r="E55" s="95"/>
      <c r="F55" s="300"/>
      <c r="G55" s="300"/>
      <c r="H55" s="300"/>
    </row>
    <row r="56" spans="1:8" s="5" customFormat="1" ht="39.9" customHeight="1">
      <c r="A56" s="554"/>
      <c r="B56" s="304"/>
      <c r="C56" s="98" t="s">
        <v>26</v>
      </c>
      <c r="D56" s="301"/>
      <c r="E56" s="91"/>
      <c r="F56" s="300"/>
      <c r="G56" s="300"/>
      <c r="H56" s="300"/>
    </row>
    <row r="57" spans="1:8" s="5" customFormat="1" ht="8.1" customHeight="1">
      <c r="A57" s="554"/>
      <c r="B57" s="304"/>
      <c r="C57" s="97"/>
      <c r="D57" s="97"/>
      <c r="E57" s="91"/>
      <c r="F57" s="300"/>
      <c r="G57" s="300"/>
      <c r="H57" s="300"/>
    </row>
    <row r="58" spans="1:8" s="5" customFormat="1" ht="50.1" customHeight="1">
      <c r="A58" s="554"/>
      <c r="B58" s="304"/>
      <c r="C58" s="96" t="s">
        <v>645</v>
      </c>
      <c r="D58" s="96"/>
      <c r="E58" s="95">
        <v>47</v>
      </c>
      <c r="F58" s="300"/>
      <c r="G58" s="300"/>
      <c r="H58" s="300"/>
    </row>
    <row r="59" spans="1:8" s="5" customFormat="1" ht="8.1" customHeight="1">
      <c r="A59" s="554"/>
      <c r="B59" s="304"/>
      <c r="C59" s="96"/>
      <c r="D59" s="96"/>
      <c r="E59" s="95"/>
      <c r="F59" s="300"/>
      <c r="G59" s="300"/>
      <c r="H59" s="300"/>
    </row>
    <row r="60" spans="1:8" s="5" customFormat="1" ht="50.1" customHeight="1">
      <c r="A60" s="554"/>
      <c r="B60" s="304"/>
      <c r="C60" s="96" t="s">
        <v>646</v>
      </c>
      <c r="D60" s="96"/>
      <c r="E60" s="95">
        <v>48</v>
      </c>
      <c r="F60" s="300"/>
      <c r="G60" s="300"/>
      <c r="H60" s="300"/>
    </row>
    <row r="61" spans="1:8" s="5" customFormat="1" ht="8.1" customHeight="1">
      <c r="A61" s="554"/>
      <c r="B61" s="304"/>
      <c r="C61" s="97"/>
      <c r="D61" s="97"/>
      <c r="E61" s="95"/>
      <c r="F61" s="300"/>
      <c r="G61" s="300"/>
      <c r="H61" s="300"/>
    </row>
    <row r="62" spans="1:8" s="5" customFormat="1" ht="39.9" customHeight="1">
      <c r="A62" s="554"/>
      <c r="B62" s="304"/>
      <c r="C62" s="98" t="s">
        <v>4</v>
      </c>
      <c r="D62" s="301"/>
      <c r="E62" s="91"/>
      <c r="F62" s="300"/>
      <c r="G62" s="300"/>
      <c r="H62" s="300"/>
    </row>
    <row r="63" spans="1:8" s="5" customFormat="1" ht="8.1" customHeight="1">
      <c r="A63" s="554"/>
      <c r="B63" s="304"/>
      <c r="C63" s="97"/>
      <c r="D63" s="97"/>
      <c r="E63" s="95"/>
      <c r="F63" s="300"/>
      <c r="G63" s="300"/>
      <c r="H63" s="300"/>
    </row>
    <row r="64" spans="1:8" s="5" customFormat="1" ht="50.1" customHeight="1">
      <c r="A64" s="554"/>
      <c r="B64" s="304"/>
      <c r="C64" s="96" t="s">
        <v>647</v>
      </c>
      <c r="D64" s="96"/>
      <c r="E64" s="95">
        <v>49</v>
      </c>
      <c r="F64" s="300"/>
      <c r="G64" s="300"/>
      <c r="H64" s="300"/>
    </row>
    <row r="65" spans="1:8" s="5" customFormat="1" ht="8.1" customHeight="1">
      <c r="A65" s="554"/>
      <c r="B65" s="304"/>
      <c r="C65" s="96"/>
      <c r="D65" s="96"/>
      <c r="E65" s="95"/>
      <c r="F65" s="300"/>
      <c r="G65" s="300"/>
      <c r="H65" s="300"/>
    </row>
    <row r="66" spans="1:8" s="5" customFormat="1" ht="50.1" customHeight="1">
      <c r="A66" s="554"/>
      <c r="B66" s="304"/>
      <c r="C66" s="96" t="s">
        <v>38</v>
      </c>
      <c r="D66" s="96"/>
      <c r="E66" s="95">
        <v>50</v>
      </c>
      <c r="F66" s="300"/>
      <c r="G66" s="300"/>
      <c r="H66" s="300"/>
    </row>
    <row r="67" spans="1:8" s="5" customFormat="1" ht="8.1" customHeight="1">
      <c r="A67" s="554"/>
      <c r="B67" s="304"/>
      <c r="C67" s="97"/>
      <c r="D67" s="97"/>
      <c r="E67" s="95"/>
      <c r="F67" s="300"/>
      <c r="G67" s="300"/>
      <c r="H67" s="300"/>
    </row>
    <row r="68" spans="1:8" s="5" customFormat="1" ht="39.9" customHeight="1">
      <c r="A68" s="554"/>
      <c r="B68" s="304"/>
      <c r="C68" s="98" t="s">
        <v>5</v>
      </c>
      <c r="D68" s="301"/>
      <c r="E68" s="91"/>
      <c r="F68" s="300"/>
      <c r="G68" s="300"/>
      <c r="H68" s="300"/>
    </row>
    <row r="69" spans="1:8" s="5" customFormat="1" ht="8.1" customHeight="1">
      <c r="A69" s="554"/>
      <c r="B69" s="304"/>
      <c r="C69" s="97"/>
      <c r="D69" s="97"/>
      <c r="E69" s="95"/>
      <c r="F69" s="300"/>
      <c r="G69" s="300"/>
      <c r="H69" s="300"/>
    </row>
    <row r="70" spans="1:8" s="5" customFormat="1" ht="50.1" customHeight="1">
      <c r="A70" s="554"/>
      <c r="B70" s="304"/>
      <c r="C70" s="96" t="s">
        <v>648</v>
      </c>
      <c r="D70" s="96"/>
      <c r="E70" s="95">
        <v>51</v>
      </c>
      <c r="F70" s="300"/>
      <c r="G70" s="300"/>
      <c r="H70" s="300"/>
    </row>
    <row r="71" spans="1:8" s="5" customFormat="1" ht="8.1" customHeight="1">
      <c r="A71" s="554"/>
      <c r="B71" s="304"/>
      <c r="C71" s="96"/>
      <c r="D71" s="96"/>
      <c r="E71" s="95"/>
      <c r="F71" s="300"/>
      <c r="G71" s="300"/>
      <c r="H71" s="300"/>
    </row>
    <row r="72" spans="1:8" s="5" customFormat="1" ht="50.1" customHeight="1">
      <c r="A72" s="554"/>
      <c r="B72" s="304"/>
      <c r="C72" s="96" t="s">
        <v>722</v>
      </c>
      <c r="D72" s="96"/>
      <c r="E72" s="95">
        <v>52</v>
      </c>
      <c r="F72" s="300"/>
      <c r="G72" s="300"/>
      <c r="H72" s="300"/>
    </row>
    <row r="73" spans="1:8" s="5" customFormat="1" ht="8.1" customHeight="1">
      <c r="A73" s="554"/>
      <c r="B73" s="304"/>
      <c r="C73" s="97"/>
      <c r="D73" s="97"/>
      <c r="E73" s="95"/>
      <c r="F73" s="300"/>
      <c r="G73" s="300"/>
      <c r="H73" s="300"/>
    </row>
    <row r="74" spans="1:8" s="5" customFormat="1" ht="39.9" customHeight="1">
      <c r="A74" s="554"/>
      <c r="B74" s="304"/>
      <c r="C74" s="98" t="s">
        <v>2</v>
      </c>
      <c r="D74" s="301"/>
      <c r="E74" s="91"/>
      <c r="F74" s="302"/>
      <c r="G74" s="300"/>
      <c r="H74" s="300"/>
    </row>
    <row r="75" spans="1:8" s="5" customFormat="1" ht="8.1" customHeight="1">
      <c r="A75" s="554"/>
      <c r="B75" s="304"/>
      <c r="C75" s="97"/>
      <c r="D75" s="97"/>
      <c r="E75" s="95"/>
      <c r="F75" s="300"/>
      <c r="G75" s="300"/>
      <c r="H75" s="300"/>
    </row>
    <row r="76" spans="1:8" s="5" customFormat="1" ht="50.1" customHeight="1">
      <c r="A76" s="554"/>
      <c r="B76" s="304"/>
      <c r="C76" s="96" t="s">
        <v>39</v>
      </c>
      <c r="D76" s="96"/>
      <c r="E76" s="95">
        <v>53</v>
      </c>
      <c r="F76" s="300"/>
      <c r="G76" s="300"/>
      <c r="H76" s="300"/>
    </row>
    <row r="77" spans="1:8" s="5" customFormat="1" ht="8.1" customHeight="1">
      <c r="A77" s="554"/>
      <c r="B77" s="304"/>
      <c r="C77" s="96"/>
      <c r="D77" s="96"/>
      <c r="E77" s="95"/>
      <c r="F77" s="300"/>
      <c r="G77" s="300"/>
      <c r="H77" s="300"/>
    </row>
    <row r="78" spans="1:8" s="5" customFormat="1" ht="50.1" customHeight="1">
      <c r="A78" s="554"/>
      <c r="B78" s="304"/>
      <c r="C78" s="96" t="s">
        <v>40</v>
      </c>
      <c r="D78" s="96"/>
      <c r="E78" s="95">
        <v>54</v>
      </c>
      <c r="F78" s="300"/>
      <c r="G78" s="300"/>
      <c r="H78" s="300"/>
    </row>
    <row r="79" spans="1:8" s="5" customFormat="1" ht="8.1" customHeight="1">
      <c r="A79" s="554"/>
      <c r="B79" s="304"/>
      <c r="C79" s="96"/>
      <c r="D79" s="96"/>
      <c r="E79" s="95"/>
      <c r="F79" s="300"/>
      <c r="G79" s="300"/>
      <c r="H79" s="300"/>
    </row>
    <row r="80" spans="1:8" s="5" customFormat="1" ht="50.1" customHeight="1">
      <c r="A80" s="554"/>
      <c r="B80" s="304"/>
      <c r="C80" s="96" t="s">
        <v>34</v>
      </c>
      <c r="D80" s="96"/>
      <c r="E80" s="95">
        <v>55</v>
      </c>
      <c r="F80" s="300"/>
      <c r="G80" s="300"/>
      <c r="H80" s="300"/>
    </row>
    <row r="81" spans="1:8" s="5" customFormat="1" ht="8.1" customHeight="1">
      <c r="A81" s="554"/>
      <c r="B81" s="304"/>
      <c r="C81" s="96"/>
      <c r="D81" s="96"/>
      <c r="E81" s="95"/>
      <c r="F81" s="300"/>
      <c r="G81" s="300"/>
      <c r="H81" s="300"/>
    </row>
    <row r="82" spans="1:8" s="5" customFormat="1" ht="50.1" customHeight="1">
      <c r="A82" s="554"/>
      <c r="B82" s="304"/>
      <c r="C82" s="96" t="s">
        <v>649</v>
      </c>
      <c r="D82" s="96"/>
      <c r="E82" s="95">
        <v>56</v>
      </c>
      <c r="F82" s="300"/>
      <c r="G82" s="300"/>
      <c r="H82" s="300"/>
    </row>
    <row r="83" spans="1:8" s="5" customFormat="1" ht="8.1" customHeight="1">
      <c r="A83" s="554"/>
      <c r="B83" s="304"/>
      <c r="C83" s="96"/>
      <c r="D83" s="96"/>
      <c r="E83" s="95"/>
      <c r="F83" s="300"/>
      <c r="G83" s="300"/>
      <c r="H83" s="300"/>
    </row>
    <row r="84" spans="1:8" s="5" customFormat="1" ht="50.1" customHeight="1">
      <c r="A84" s="554"/>
      <c r="B84" s="304"/>
      <c r="C84" s="96" t="s">
        <v>35</v>
      </c>
      <c r="D84" s="96"/>
      <c r="E84" s="95">
        <v>57</v>
      </c>
      <c r="F84" s="300"/>
      <c r="G84" s="300"/>
      <c r="H84" s="300"/>
    </row>
    <row r="85" spans="1:8" s="5" customFormat="1" ht="8.1" customHeight="1">
      <c r="A85" s="554"/>
      <c r="B85" s="304"/>
      <c r="C85" s="97"/>
      <c r="D85" s="97"/>
      <c r="E85" s="95"/>
      <c r="F85" s="300"/>
      <c r="G85" s="300"/>
      <c r="H85" s="300"/>
    </row>
    <row r="86" spans="1:8" s="5" customFormat="1" ht="39.9" customHeight="1">
      <c r="A86" s="554"/>
      <c r="B86" s="304"/>
      <c r="C86" s="98" t="s">
        <v>6</v>
      </c>
      <c r="D86" s="301"/>
      <c r="E86" s="91"/>
      <c r="F86" s="300"/>
      <c r="G86" s="300"/>
      <c r="H86" s="300"/>
    </row>
    <row r="87" spans="1:8" s="5" customFormat="1" ht="8.1" customHeight="1">
      <c r="A87" s="554"/>
      <c r="B87" s="304"/>
      <c r="C87" s="97"/>
      <c r="D87" s="97"/>
      <c r="E87" s="95"/>
      <c r="F87" s="300"/>
      <c r="G87" s="300"/>
      <c r="H87" s="300"/>
    </row>
    <row r="88" spans="1:8" s="5" customFormat="1" ht="50.1" customHeight="1">
      <c r="A88" s="554"/>
      <c r="B88" s="304"/>
      <c r="C88" s="96" t="s">
        <v>3</v>
      </c>
      <c r="D88" s="96"/>
      <c r="E88" s="95">
        <v>58</v>
      </c>
      <c r="F88" s="300"/>
      <c r="G88" s="300"/>
      <c r="H88" s="300"/>
    </row>
    <row r="89" spans="1:8" s="5" customFormat="1" ht="24" customHeight="1">
      <c r="A89" s="300"/>
      <c r="B89" s="300"/>
      <c r="E89" s="4"/>
      <c r="F89" s="300"/>
      <c r="G89" s="300"/>
      <c r="H89" s="300"/>
    </row>
    <row r="90" spans="1:8" s="5" customFormat="1" ht="23.25" customHeight="1">
      <c r="A90" s="300"/>
      <c r="B90" s="300"/>
      <c r="E90" s="4"/>
      <c r="F90" s="300"/>
      <c r="G90" s="300"/>
      <c r="H90" s="300"/>
    </row>
    <row r="91" spans="1:8" s="5" customFormat="1" ht="23.25" customHeight="1">
      <c r="A91" s="300"/>
      <c r="B91" s="300"/>
      <c r="E91" s="4"/>
      <c r="F91" s="300"/>
      <c r="G91" s="300"/>
      <c r="H91" s="300"/>
    </row>
    <row r="92" spans="1:8" s="5" customFormat="1" ht="23.25" customHeight="1">
      <c r="A92" s="300"/>
      <c r="B92" s="300"/>
      <c r="E92" s="4"/>
      <c r="F92" s="300"/>
      <c r="G92" s="300"/>
      <c r="H92" s="300"/>
    </row>
    <row r="93" spans="1:8" s="5" customFormat="1" ht="23.25" customHeight="1">
      <c r="A93" s="300"/>
      <c r="B93" s="300"/>
      <c r="E93" s="4"/>
      <c r="F93" s="300"/>
      <c r="G93" s="300"/>
      <c r="H93" s="300"/>
    </row>
    <row r="94" spans="1:8" s="5" customFormat="1" ht="23.25" customHeight="1">
      <c r="A94" s="300"/>
      <c r="B94" s="300"/>
      <c r="E94" s="4"/>
      <c r="F94" s="300"/>
      <c r="G94" s="300"/>
      <c r="H94" s="300"/>
    </row>
    <row r="95" spans="1:8" s="5" customFormat="1" ht="23.25" customHeight="1">
      <c r="A95" s="300"/>
      <c r="B95" s="300"/>
      <c r="E95" s="4"/>
      <c r="F95" s="300"/>
      <c r="G95" s="300"/>
      <c r="H95" s="300"/>
    </row>
    <row r="96" spans="1:8" s="5" customFormat="1" ht="23.25" customHeight="1">
      <c r="A96" s="300"/>
      <c r="B96" s="300"/>
      <c r="E96" s="4"/>
      <c r="F96" s="300"/>
      <c r="G96" s="300"/>
      <c r="H96" s="300"/>
    </row>
    <row r="97" spans="1:8" s="5" customFormat="1" ht="23.25" customHeight="1">
      <c r="A97" s="300"/>
      <c r="B97" s="300"/>
      <c r="E97" s="4"/>
      <c r="F97" s="300"/>
      <c r="G97" s="300"/>
      <c r="H97" s="300"/>
    </row>
    <row r="98" spans="1:8" s="5" customFormat="1" ht="23.25" customHeight="1">
      <c r="A98" s="300"/>
      <c r="B98" s="300"/>
      <c r="E98" s="4"/>
      <c r="F98" s="300"/>
      <c r="G98" s="300"/>
      <c r="H98" s="300"/>
    </row>
    <row r="99" spans="1:8" s="5" customFormat="1" ht="23.25" customHeight="1">
      <c r="A99" s="300"/>
      <c r="B99" s="300"/>
      <c r="E99" s="4"/>
      <c r="F99" s="300"/>
      <c r="G99" s="300"/>
      <c r="H99" s="300"/>
    </row>
    <row r="100" spans="1:8" s="5" customFormat="1" ht="23.25" customHeight="1">
      <c r="A100" s="300"/>
      <c r="B100" s="300"/>
      <c r="E100" s="4"/>
      <c r="F100" s="300"/>
      <c r="G100" s="300"/>
      <c r="H100" s="300"/>
    </row>
    <row r="101" spans="1:8" s="5" customFormat="1" ht="23.25" customHeight="1">
      <c r="A101" s="300"/>
      <c r="B101" s="300"/>
      <c r="E101" s="4"/>
      <c r="F101" s="300"/>
      <c r="G101" s="300"/>
      <c r="H101" s="300"/>
    </row>
    <row r="102" spans="1:8" s="5" customFormat="1" ht="23.25" customHeight="1">
      <c r="A102" s="300"/>
      <c r="B102" s="300"/>
      <c r="E102" s="4"/>
      <c r="F102" s="300"/>
      <c r="G102" s="300"/>
      <c r="H102" s="300"/>
    </row>
    <row r="103" spans="1:8" s="5" customFormat="1" ht="23.25" customHeight="1">
      <c r="A103" s="300"/>
      <c r="B103" s="300"/>
      <c r="E103" s="4"/>
      <c r="F103" s="300"/>
      <c r="G103" s="300"/>
      <c r="H103" s="300"/>
    </row>
    <row r="104" spans="1:8" s="5" customFormat="1" ht="23.25" customHeight="1">
      <c r="A104" s="300"/>
      <c r="B104" s="300"/>
      <c r="E104" s="4"/>
      <c r="F104" s="300"/>
      <c r="G104" s="300"/>
      <c r="H104" s="300"/>
    </row>
    <row r="105" spans="1:8" s="5" customFormat="1" ht="23.25" customHeight="1">
      <c r="A105" s="300"/>
      <c r="B105" s="300"/>
      <c r="E105" s="4"/>
      <c r="F105" s="300"/>
      <c r="G105" s="300"/>
      <c r="H105" s="300"/>
    </row>
    <row r="106" spans="1:8" s="5" customFormat="1" ht="23.25" customHeight="1">
      <c r="A106" s="300"/>
      <c r="B106" s="300"/>
      <c r="E106" s="4"/>
      <c r="F106" s="300"/>
      <c r="G106" s="300"/>
      <c r="H106" s="300"/>
    </row>
    <row r="107" spans="1:8" s="5" customFormat="1" ht="23.25" customHeight="1">
      <c r="A107" s="300"/>
      <c r="B107" s="300"/>
      <c r="E107" s="4"/>
      <c r="F107" s="300"/>
      <c r="G107" s="300"/>
      <c r="H107" s="300"/>
    </row>
    <row r="108" spans="1:8" s="5" customFormat="1" ht="23.25" customHeight="1">
      <c r="A108" s="300"/>
      <c r="B108" s="300"/>
      <c r="E108" s="4"/>
      <c r="F108" s="300"/>
      <c r="G108" s="300"/>
      <c r="H108" s="300"/>
    </row>
    <row r="109" spans="1:8" s="5" customFormat="1" ht="23.25" customHeight="1">
      <c r="A109" s="300"/>
      <c r="B109" s="300"/>
      <c r="E109" s="4"/>
      <c r="F109" s="300"/>
      <c r="G109" s="300"/>
      <c r="H109" s="300"/>
    </row>
    <row r="110" spans="1:8" s="5" customFormat="1" ht="23.25" customHeight="1">
      <c r="A110" s="300"/>
      <c r="B110" s="300"/>
      <c r="E110" s="4"/>
      <c r="F110" s="300"/>
      <c r="G110" s="300"/>
      <c r="H110" s="300"/>
    </row>
    <row r="111" spans="1:8" s="5" customFormat="1" ht="23.25" customHeight="1">
      <c r="A111" s="300"/>
      <c r="B111" s="300"/>
      <c r="E111" s="4"/>
      <c r="F111" s="300"/>
      <c r="G111" s="300"/>
      <c r="H111" s="300"/>
    </row>
    <row r="112" spans="1:8" s="5" customFormat="1" ht="23.25" customHeight="1">
      <c r="A112" s="300"/>
      <c r="B112" s="300"/>
      <c r="E112" s="4"/>
      <c r="F112" s="300"/>
      <c r="G112" s="300"/>
      <c r="H112" s="300"/>
    </row>
    <row r="113" spans="1:8" s="5" customFormat="1" ht="23.25" customHeight="1">
      <c r="A113" s="300"/>
      <c r="B113" s="300"/>
      <c r="E113" s="4"/>
      <c r="F113" s="300"/>
      <c r="G113" s="300"/>
      <c r="H113" s="300"/>
    </row>
    <row r="114" spans="1:8" s="5" customFormat="1" ht="23.25" customHeight="1">
      <c r="A114" s="300"/>
      <c r="B114" s="300"/>
      <c r="E114" s="4"/>
      <c r="F114" s="300"/>
      <c r="G114" s="300"/>
      <c r="H114" s="300"/>
    </row>
    <row r="115" spans="1:8" s="5" customFormat="1" ht="23.25" customHeight="1">
      <c r="A115" s="300"/>
      <c r="B115" s="300"/>
      <c r="E115" s="4"/>
      <c r="F115" s="300"/>
      <c r="G115" s="300"/>
      <c r="H115" s="300"/>
    </row>
    <row r="116" spans="1:8" s="5" customFormat="1" ht="23.25" customHeight="1">
      <c r="A116" s="300"/>
      <c r="B116" s="300"/>
      <c r="E116" s="4"/>
      <c r="F116" s="300"/>
      <c r="G116" s="300"/>
      <c r="H116" s="300"/>
    </row>
    <row r="117" spans="1:8" s="5" customFormat="1" ht="23.25" customHeight="1">
      <c r="A117" s="300"/>
      <c r="B117" s="300"/>
      <c r="E117" s="4"/>
      <c r="F117" s="300"/>
      <c r="G117" s="300"/>
      <c r="H117" s="300"/>
    </row>
    <row r="118" spans="1:8" s="5" customFormat="1" ht="23.25" customHeight="1">
      <c r="A118" s="300"/>
      <c r="B118" s="300"/>
      <c r="E118" s="4"/>
      <c r="F118" s="300"/>
      <c r="G118" s="300"/>
      <c r="H118" s="300"/>
    </row>
    <row r="119" spans="1:8" s="5" customFormat="1" ht="23.25" customHeight="1">
      <c r="A119" s="300"/>
      <c r="B119" s="300"/>
      <c r="E119" s="4"/>
      <c r="F119" s="300"/>
      <c r="G119" s="300"/>
      <c r="H119" s="300"/>
    </row>
    <row r="120" spans="1:8" s="5" customFormat="1" ht="23.25" customHeight="1">
      <c r="A120" s="300"/>
      <c r="B120" s="300"/>
      <c r="E120" s="4"/>
      <c r="F120" s="300"/>
      <c r="G120" s="300"/>
      <c r="H120" s="300"/>
    </row>
    <row r="121" spans="1:8" s="5" customFormat="1" ht="23.25" customHeight="1">
      <c r="A121" s="300"/>
      <c r="B121" s="300"/>
      <c r="E121" s="4"/>
      <c r="F121" s="300"/>
      <c r="G121" s="300"/>
      <c r="H121" s="300"/>
    </row>
    <row r="122" spans="1:8" s="5" customFormat="1" ht="23.25" customHeight="1">
      <c r="A122" s="300"/>
      <c r="B122" s="300"/>
      <c r="E122" s="4"/>
      <c r="F122" s="300"/>
      <c r="G122" s="300"/>
      <c r="H122" s="300"/>
    </row>
    <row r="123" spans="1:8" s="5" customFormat="1" ht="23.25" customHeight="1">
      <c r="A123" s="300"/>
      <c r="B123" s="300"/>
      <c r="E123" s="4"/>
      <c r="F123" s="300"/>
      <c r="G123" s="300"/>
      <c r="H123" s="300"/>
    </row>
    <row r="124" spans="1:8" s="5" customFormat="1" ht="23.25" customHeight="1">
      <c r="A124" s="300"/>
      <c r="B124" s="300"/>
      <c r="E124" s="4"/>
      <c r="F124" s="300"/>
      <c r="G124" s="300"/>
      <c r="H124" s="300"/>
    </row>
    <row r="125" spans="1:8" s="5" customFormat="1" ht="23.25" customHeight="1">
      <c r="A125" s="300"/>
      <c r="B125" s="300"/>
      <c r="E125" s="4"/>
      <c r="F125" s="300"/>
      <c r="G125" s="300"/>
      <c r="H125" s="300"/>
    </row>
    <row r="126" spans="1:8" s="5" customFormat="1" ht="23.25" customHeight="1">
      <c r="A126" s="300"/>
      <c r="B126" s="300"/>
      <c r="E126" s="4"/>
      <c r="F126" s="300"/>
      <c r="G126" s="300"/>
      <c r="H126" s="300"/>
    </row>
    <row r="127" spans="1:8" s="5" customFormat="1" ht="23.25" customHeight="1">
      <c r="A127" s="300"/>
      <c r="B127" s="300"/>
      <c r="E127" s="4"/>
      <c r="F127" s="300"/>
      <c r="G127" s="300"/>
      <c r="H127" s="300"/>
    </row>
    <row r="128" spans="1:8" s="5" customFormat="1" ht="23.25" customHeight="1">
      <c r="A128" s="300"/>
      <c r="B128" s="300"/>
      <c r="E128" s="4"/>
      <c r="F128" s="300"/>
      <c r="G128" s="300"/>
      <c r="H128" s="300"/>
    </row>
    <row r="129" spans="1:8" s="5" customFormat="1" ht="23.25" customHeight="1">
      <c r="A129" s="300"/>
      <c r="B129" s="300"/>
      <c r="E129" s="4"/>
      <c r="F129" s="300"/>
      <c r="G129" s="300"/>
      <c r="H129" s="300"/>
    </row>
    <row r="130" spans="1:8" s="5" customFormat="1" ht="23.25" customHeight="1">
      <c r="A130" s="300"/>
      <c r="B130" s="300"/>
      <c r="E130" s="4"/>
      <c r="F130" s="300"/>
      <c r="G130" s="300"/>
      <c r="H130" s="300"/>
    </row>
    <row r="131" spans="1:8" s="5" customFormat="1" ht="23.25" customHeight="1">
      <c r="A131" s="300"/>
      <c r="B131" s="300"/>
      <c r="E131" s="4"/>
      <c r="F131" s="300"/>
      <c r="G131" s="300"/>
      <c r="H131" s="300"/>
    </row>
    <row r="132" spans="1:8" s="5" customFormat="1" ht="23.25" customHeight="1">
      <c r="A132" s="300"/>
      <c r="B132" s="300"/>
      <c r="E132" s="4"/>
      <c r="F132" s="300"/>
      <c r="G132" s="300"/>
      <c r="H132" s="300"/>
    </row>
    <row r="133" spans="1:8" s="5" customFormat="1" ht="23.25" customHeight="1">
      <c r="A133" s="300"/>
      <c r="B133" s="300"/>
      <c r="E133" s="4"/>
      <c r="F133" s="300"/>
      <c r="G133" s="300"/>
      <c r="H133" s="300"/>
    </row>
    <row r="134" spans="1:8" s="5" customFormat="1" ht="23.25" customHeight="1">
      <c r="A134" s="300"/>
      <c r="B134" s="300"/>
      <c r="E134" s="4"/>
      <c r="F134" s="300"/>
      <c r="G134" s="300"/>
      <c r="H134" s="300"/>
    </row>
    <row r="135" spans="1:8" s="5" customFormat="1" ht="23.25" customHeight="1">
      <c r="A135" s="300"/>
      <c r="B135" s="300"/>
      <c r="E135" s="4"/>
      <c r="F135" s="300"/>
      <c r="G135" s="300"/>
      <c r="H135" s="300"/>
    </row>
    <row r="136" spans="1:8" s="5" customFormat="1" ht="23.25" customHeight="1">
      <c r="A136" s="300"/>
      <c r="B136" s="300"/>
      <c r="E136" s="4"/>
      <c r="F136" s="300"/>
      <c r="G136" s="300"/>
      <c r="H136" s="300"/>
    </row>
    <row r="137" spans="1:8" s="5" customFormat="1" ht="23.25" customHeight="1">
      <c r="A137" s="300"/>
      <c r="B137" s="300"/>
      <c r="E137" s="4"/>
      <c r="F137" s="300"/>
      <c r="G137" s="300"/>
      <c r="H137" s="300"/>
    </row>
    <row r="138" spans="1:8" s="5" customFormat="1" ht="23.25" customHeight="1">
      <c r="A138" s="300"/>
      <c r="B138" s="300"/>
      <c r="E138" s="4"/>
      <c r="F138" s="300"/>
      <c r="G138" s="300"/>
      <c r="H138" s="300"/>
    </row>
    <row r="139" spans="1:8" s="5" customFormat="1" ht="23.25" customHeight="1">
      <c r="A139" s="300"/>
      <c r="B139" s="300"/>
      <c r="E139" s="4"/>
      <c r="F139" s="300"/>
      <c r="G139" s="300"/>
      <c r="H139" s="300"/>
    </row>
    <row r="140" spans="1:8" s="5" customFormat="1" ht="23.25" customHeight="1">
      <c r="A140" s="300"/>
      <c r="B140" s="300"/>
      <c r="E140" s="4"/>
      <c r="F140" s="300"/>
      <c r="G140" s="300"/>
      <c r="H140" s="300"/>
    </row>
    <row r="141" spans="1:8" s="5" customFormat="1" ht="23.25" customHeight="1">
      <c r="A141" s="300"/>
      <c r="B141" s="300"/>
      <c r="E141" s="4"/>
      <c r="F141" s="300"/>
      <c r="G141" s="300"/>
      <c r="H141" s="300"/>
    </row>
    <row r="142" spans="1:8" s="5" customFormat="1" ht="23.25" customHeight="1">
      <c r="A142" s="300"/>
      <c r="B142" s="300"/>
      <c r="E142" s="4"/>
      <c r="F142" s="300"/>
      <c r="G142" s="300"/>
      <c r="H142" s="300"/>
    </row>
    <row r="143" spans="1:8" s="5" customFormat="1" ht="23.25" customHeight="1">
      <c r="A143" s="300"/>
      <c r="B143" s="300"/>
      <c r="E143" s="4"/>
      <c r="F143" s="300"/>
      <c r="G143" s="300"/>
      <c r="H143" s="300"/>
    </row>
    <row r="144" spans="1:8" s="5" customFormat="1" ht="23.25" customHeight="1">
      <c r="A144" s="300"/>
      <c r="B144" s="300"/>
      <c r="E144" s="4"/>
      <c r="F144" s="300"/>
      <c r="G144" s="300"/>
      <c r="H144" s="300"/>
    </row>
    <row r="145" spans="1:8" s="5" customFormat="1" ht="23.25" customHeight="1">
      <c r="A145" s="300"/>
      <c r="B145" s="300"/>
      <c r="E145" s="4"/>
      <c r="F145" s="300"/>
      <c r="G145" s="300"/>
      <c r="H145" s="300"/>
    </row>
    <row r="146" spans="1:8" s="5" customFormat="1" ht="23.25" customHeight="1">
      <c r="A146" s="300"/>
      <c r="B146" s="300"/>
      <c r="E146" s="4"/>
      <c r="F146" s="300"/>
      <c r="G146" s="300"/>
      <c r="H146" s="300"/>
    </row>
    <row r="147" spans="1:8" s="5" customFormat="1" ht="23.25" customHeight="1">
      <c r="A147" s="300"/>
      <c r="B147" s="300"/>
      <c r="E147" s="4"/>
      <c r="F147" s="300"/>
      <c r="G147" s="300"/>
      <c r="H147" s="300"/>
    </row>
    <row r="148" spans="1:8" s="5" customFormat="1" ht="23.25" customHeight="1">
      <c r="A148" s="300"/>
      <c r="B148" s="300"/>
      <c r="E148" s="4"/>
      <c r="F148" s="300"/>
      <c r="G148" s="300"/>
      <c r="H148" s="300"/>
    </row>
    <row r="149" spans="1:8" s="5" customFormat="1" ht="23.25" customHeight="1">
      <c r="A149" s="300"/>
      <c r="B149" s="300"/>
      <c r="E149" s="4"/>
      <c r="F149" s="300"/>
      <c r="G149" s="300"/>
      <c r="H149" s="300"/>
    </row>
    <row r="150" spans="1:8" s="5" customFormat="1" ht="23.25" customHeight="1">
      <c r="A150" s="300"/>
      <c r="B150" s="300"/>
      <c r="E150" s="4"/>
      <c r="F150" s="300"/>
      <c r="G150" s="300"/>
      <c r="H150" s="300"/>
    </row>
    <row r="151" spans="1:8" s="5" customFormat="1" ht="23.25" customHeight="1">
      <c r="A151" s="300"/>
      <c r="B151" s="300"/>
      <c r="E151" s="4"/>
      <c r="F151" s="300"/>
      <c r="G151" s="300"/>
      <c r="H151" s="300"/>
    </row>
    <row r="152" spans="1:8" s="5" customFormat="1" ht="23.25" customHeight="1">
      <c r="A152" s="300"/>
      <c r="B152" s="300"/>
      <c r="E152" s="4"/>
      <c r="F152" s="300"/>
      <c r="G152" s="300"/>
      <c r="H152" s="300"/>
    </row>
    <row r="153" spans="1:8" s="5" customFormat="1" ht="23.25" customHeight="1">
      <c r="A153" s="300"/>
      <c r="B153" s="300"/>
      <c r="E153" s="4"/>
      <c r="F153" s="300"/>
      <c r="G153" s="300"/>
      <c r="H153" s="300"/>
    </row>
    <row r="154" spans="1:8" s="5" customFormat="1" ht="23.25" customHeight="1">
      <c r="A154" s="300"/>
      <c r="B154" s="300"/>
      <c r="E154" s="4"/>
      <c r="F154" s="300"/>
      <c r="G154" s="300"/>
      <c r="H154" s="300"/>
    </row>
    <row r="155" spans="1:8" s="5" customFormat="1" ht="23.25" customHeight="1">
      <c r="A155" s="300"/>
      <c r="B155" s="300"/>
      <c r="E155" s="4"/>
      <c r="F155" s="300"/>
      <c r="G155" s="300"/>
      <c r="H155" s="300"/>
    </row>
    <row r="156" spans="1:8" s="5" customFormat="1" ht="23.25" customHeight="1">
      <c r="A156" s="300"/>
      <c r="B156" s="300"/>
      <c r="E156" s="4"/>
      <c r="F156" s="300"/>
      <c r="G156" s="300"/>
      <c r="H156" s="300"/>
    </row>
    <row r="157" spans="1:8" s="5" customFormat="1" ht="23.25" customHeight="1">
      <c r="A157" s="300"/>
      <c r="B157" s="300"/>
      <c r="E157" s="4"/>
      <c r="F157" s="300"/>
      <c r="G157" s="300"/>
      <c r="H157" s="300"/>
    </row>
    <row r="158" spans="1:8" s="5" customFormat="1" ht="23.25" customHeight="1">
      <c r="A158" s="300"/>
      <c r="B158" s="300"/>
      <c r="E158" s="4"/>
      <c r="F158" s="300"/>
      <c r="G158" s="300"/>
      <c r="H158" s="300"/>
    </row>
    <row r="159" spans="1:8" s="5" customFormat="1" ht="23.25" customHeight="1">
      <c r="A159" s="300"/>
      <c r="B159" s="300"/>
      <c r="E159" s="4"/>
      <c r="F159" s="300"/>
      <c r="G159" s="300"/>
      <c r="H159" s="300"/>
    </row>
    <row r="160" spans="1:8" s="5" customFormat="1" ht="23.25" customHeight="1">
      <c r="A160" s="300"/>
      <c r="B160" s="300"/>
      <c r="E160" s="4"/>
      <c r="F160" s="300"/>
      <c r="G160" s="300"/>
      <c r="H160" s="300"/>
    </row>
    <row r="161" spans="1:8" s="5" customFormat="1" ht="23.25" customHeight="1">
      <c r="A161" s="300"/>
      <c r="B161" s="300"/>
      <c r="E161" s="4"/>
      <c r="F161" s="300"/>
      <c r="G161" s="300"/>
      <c r="H161" s="300"/>
    </row>
    <row r="162" spans="1:8" s="5" customFormat="1" ht="23.25" customHeight="1">
      <c r="A162" s="300"/>
      <c r="B162" s="300"/>
      <c r="E162" s="4"/>
      <c r="F162" s="300"/>
      <c r="G162" s="300"/>
      <c r="H162" s="300"/>
    </row>
    <row r="163" spans="1:8" s="5" customFormat="1" ht="23.25" customHeight="1">
      <c r="A163" s="300"/>
      <c r="B163" s="300"/>
      <c r="E163" s="4"/>
      <c r="F163" s="300"/>
      <c r="G163" s="300"/>
      <c r="H163" s="300"/>
    </row>
    <row r="164" spans="1:8" s="5" customFormat="1" ht="23.25" customHeight="1">
      <c r="A164" s="300"/>
      <c r="B164" s="300"/>
      <c r="E164" s="4"/>
      <c r="F164" s="300"/>
      <c r="G164" s="300"/>
      <c r="H164" s="300"/>
    </row>
    <row r="165" spans="1:8" s="5" customFormat="1" ht="23.25" customHeight="1">
      <c r="A165" s="300"/>
      <c r="B165" s="300"/>
      <c r="E165" s="4"/>
      <c r="F165" s="300"/>
      <c r="G165" s="300"/>
      <c r="H165" s="300"/>
    </row>
    <row r="166" spans="1:8" s="5" customFormat="1" ht="23.25" customHeight="1">
      <c r="A166" s="300"/>
      <c r="B166" s="300"/>
      <c r="E166" s="4"/>
      <c r="F166" s="300"/>
      <c r="G166" s="300"/>
      <c r="H166" s="300"/>
    </row>
    <row r="167" spans="1:8" s="5" customFormat="1" ht="23.25" customHeight="1">
      <c r="A167" s="300"/>
      <c r="B167" s="300"/>
      <c r="E167" s="4"/>
      <c r="F167" s="300"/>
      <c r="G167" s="300"/>
      <c r="H167" s="300"/>
    </row>
    <row r="168" spans="1:8" s="5" customFormat="1" ht="23.25" customHeight="1">
      <c r="A168" s="300"/>
      <c r="B168" s="300"/>
      <c r="E168" s="4"/>
      <c r="F168" s="300"/>
      <c r="G168" s="300"/>
      <c r="H168" s="300"/>
    </row>
    <row r="169" spans="1:8" s="5" customFormat="1" ht="23.25" customHeight="1">
      <c r="A169" s="300"/>
      <c r="B169" s="300"/>
      <c r="E169" s="4"/>
      <c r="F169" s="300"/>
      <c r="G169" s="300"/>
      <c r="H169" s="300"/>
    </row>
    <row r="170" spans="1:8" s="5" customFormat="1" ht="23.25" customHeight="1">
      <c r="A170" s="300"/>
      <c r="B170" s="300"/>
      <c r="E170" s="4"/>
      <c r="F170" s="300"/>
      <c r="G170" s="300"/>
      <c r="H170" s="300"/>
    </row>
    <row r="171" spans="1:8" s="5" customFormat="1" ht="23.25" customHeight="1">
      <c r="A171" s="300"/>
      <c r="B171" s="300"/>
      <c r="E171" s="4"/>
      <c r="F171" s="300"/>
      <c r="G171" s="300"/>
      <c r="H171" s="300"/>
    </row>
    <row r="172" spans="1:8" s="5" customFormat="1" ht="23.25" customHeight="1">
      <c r="A172" s="300"/>
      <c r="B172" s="300"/>
      <c r="E172" s="4"/>
      <c r="F172" s="300"/>
      <c r="G172" s="300"/>
      <c r="H172" s="300"/>
    </row>
    <row r="173" spans="1:8" s="5" customFormat="1" ht="23.25" customHeight="1">
      <c r="A173" s="300"/>
      <c r="B173" s="300"/>
      <c r="E173" s="4"/>
      <c r="F173" s="300"/>
      <c r="G173" s="300"/>
      <c r="H173" s="300"/>
    </row>
    <row r="174" spans="1:8" s="5" customFormat="1" ht="23.25" customHeight="1">
      <c r="A174" s="300"/>
      <c r="B174" s="300"/>
      <c r="E174" s="4"/>
      <c r="F174" s="300"/>
      <c r="G174" s="300"/>
      <c r="H174" s="300"/>
    </row>
    <row r="175" spans="1:8" s="5" customFormat="1" ht="23.25" customHeight="1">
      <c r="A175" s="300"/>
      <c r="B175" s="300"/>
      <c r="E175" s="4"/>
      <c r="F175" s="300"/>
      <c r="G175" s="300"/>
      <c r="H175" s="300"/>
    </row>
    <row r="176" spans="1:8" s="5" customFormat="1" ht="23.25" customHeight="1">
      <c r="A176" s="300"/>
      <c r="B176" s="300"/>
      <c r="E176" s="4"/>
      <c r="F176" s="300"/>
      <c r="G176" s="300"/>
      <c r="H176" s="300"/>
    </row>
    <row r="177" spans="1:8" s="5" customFormat="1" ht="23.25" customHeight="1">
      <c r="A177" s="300"/>
      <c r="B177" s="300"/>
      <c r="E177" s="4"/>
      <c r="F177" s="300"/>
      <c r="G177" s="300"/>
      <c r="H177" s="300"/>
    </row>
    <row r="178" spans="1:8" s="5" customFormat="1" ht="23.25" customHeight="1">
      <c r="A178" s="300"/>
      <c r="B178" s="300"/>
      <c r="E178" s="4"/>
      <c r="F178" s="300"/>
      <c r="G178" s="300"/>
      <c r="H178" s="300"/>
    </row>
    <row r="179" spans="1:8" s="5" customFormat="1" ht="23.25" customHeight="1">
      <c r="A179" s="300"/>
      <c r="B179" s="300"/>
      <c r="E179" s="4"/>
      <c r="F179" s="300"/>
      <c r="G179" s="300"/>
      <c r="H179" s="300"/>
    </row>
    <row r="180" spans="1:8" s="5" customFormat="1" ht="23.25" customHeight="1">
      <c r="A180" s="300"/>
      <c r="B180" s="300"/>
      <c r="E180" s="4"/>
      <c r="F180" s="300"/>
      <c r="G180" s="300"/>
      <c r="H180" s="300"/>
    </row>
    <row r="181" spans="1:8" s="5" customFormat="1">
      <c r="E181" s="4"/>
    </row>
    <row r="182" spans="1:8" s="5" customFormat="1">
      <c r="E182" s="4"/>
    </row>
    <row r="183" spans="1:8" s="5" customFormat="1">
      <c r="E183" s="4"/>
    </row>
    <row r="184" spans="1:8" s="5" customFormat="1">
      <c r="E184" s="4"/>
    </row>
    <row r="185" spans="1:8" s="5" customFormat="1">
      <c r="E185" s="4"/>
    </row>
    <row r="186" spans="1:8" s="5" customFormat="1">
      <c r="E186" s="4"/>
    </row>
    <row r="187" spans="1:8" s="5" customFormat="1">
      <c r="E187" s="4"/>
    </row>
    <row r="188" spans="1:8" s="5" customFormat="1">
      <c r="E188" s="4"/>
    </row>
    <row r="189" spans="1:8" s="5" customFormat="1">
      <c r="E189" s="4"/>
    </row>
    <row r="190" spans="1:8" s="5" customFormat="1">
      <c r="E190" s="4"/>
    </row>
    <row r="191" spans="1:8" s="5" customFormat="1">
      <c r="E191" s="4"/>
    </row>
    <row r="192" spans="1:8" s="5" customFormat="1">
      <c r="E192" s="4"/>
    </row>
    <row r="193" spans="5:5" s="5" customFormat="1">
      <c r="E193" s="4"/>
    </row>
    <row r="194" spans="5:5" s="5" customFormat="1">
      <c r="E194" s="4"/>
    </row>
    <row r="195" spans="5:5" s="5" customFormat="1">
      <c r="E195" s="4"/>
    </row>
    <row r="196" spans="5:5" s="5" customFormat="1">
      <c r="E196" s="4"/>
    </row>
    <row r="197" spans="5:5" s="5" customFormat="1">
      <c r="E197" s="4"/>
    </row>
    <row r="198" spans="5:5" s="5" customFormat="1">
      <c r="E198" s="4"/>
    </row>
    <row r="199" spans="5:5" s="5" customFormat="1">
      <c r="E199" s="4"/>
    </row>
    <row r="200" spans="5:5" s="5" customFormat="1">
      <c r="E200" s="4"/>
    </row>
    <row r="201" spans="5:5" s="5" customFormat="1">
      <c r="E201" s="4"/>
    </row>
    <row r="202" spans="5:5" s="5" customFormat="1">
      <c r="E202" s="4"/>
    </row>
    <row r="203" spans="5:5" s="5" customFormat="1">
      <c r="E203" s="4"/>
    </row>
    <row r="204" spans="5:5" s="5" customFormat="1">
      <c r="E204" s="4"/>
    </row>
    <row r="205" spans="5:5" s="5" customFormat="1">
      <c r="E205" s="4"/>
    </row>
    <row r="206" spans="5:5" s="5" customFormat="1">
      <c r="E206" s="4"/>
    </row>
    <row r="207" spans="5:5" s="5" customFormat="1">
      <c r="E207" s="4"/>
    </row>
    <row r="208" spans="5:5" s="5" customFormat="1">
      <c r="E208" s="4"/>
    </row>
    <row r="209" spans="5:5" s="5" customFormat="1">
      <c r="E209" s="4"/>
    </row>
    <row r="210" spans="5:5" s="5" customFormat="1">
      <c r="E210" s="4"/>
    </row>
    <row r="211" spans="5:5" s="5" customFormat="1">
      <c r="E211" s="4"/>
    </row>
    <row r="212" spans="5:5" s="5" customFormat="1">
      <c r="E212" s="4"/>
    </row>
    <row r="213" spans="5:5" s="5" customFormat="1">
      <c r="E213" s="4"/>
    </row>
    <row r="214" spans="5:5" s="5" customFormat="1">
      <c r="E214" s="4"/>
    </row>
    <row r="215" spans="5:5" s="5" customFormat="1">
      <c r="E215" s="4"/>
    </row>
    <row r="216" spans="5:5" s="5" customFormat="1">
      <c r="E216" s="4"/>
    </row>
    <row r="217" spans="5:5" s="5" customFormat="1">
      <c r="E217" s="4"/>
    </row>
    <row r="218" spans="5:5" s="5" customFormat="1">
      <c r="E218" s="4"/>
    </row>
    <row r="219" spans="5:5" s="5" customFormat="1">
      <c r="E219" s="4"/>
    </row>
    <row r="220" spans="5:5" s="5" customFormat="1">
      <c r="E220" s="4"/>
    </row>
    <row r="221" spans="5:5" s="5" customFormat="1">
      <c r="E221" s="4"/>
    </row>
    <row r="222" spans="5:5" s="5" customFormat="1">
      <c r="E222" s="4"/>
    </row>
    <row r="223" spans="5:5" s="5" customFormat="1">
      <c r="E223" s="4"/>
    </row>
    <row r="224" spans="5:5" s="5" customFormat="1">
      <c r="E224" s="4"/>
    </row>
    <row r="225" spans="5:5" s="5" customFormat="1">
      <c r="E225" s="4"/>
    </row>
    <row r="226" spans="5:5" s="5" customFormat="1">
      <c r="E226" s="4"/>
    </row>
    <row r="227" spans="5:5" s="5" customFormat="1">
      <c r="E227" s="4"/>
    </row>
    <row r="228" spans="5:5" s="5" customFormat="1">
      <c r="E228" s="4"/>
    </row>
    <row r="229" spans="5:5" s="5" customFormat="1">
      <c r="E229" s="4"/>
    </row>
    <row r="230" spans="5:5" s="5" customFormat="1">
      <c r="E230" s="4"/>
    </row>
    <row r="231" spans="5:5" s="5" customFormat="1">
      <c r="E231" s="4"/>
    </row>
    <row r="232" spans="5:5" s="5" customFormat="1">
      <c r="E232" s="4"/>
    </row>
    <row r="233" spans="5:5" s="5" customFormat="1">
      <c r="E233" s="4"/>
    </row>
    <row r="234" spans="5:5" s="5" customFormat="1">
      <c r="E234" s="4"/>
    </row>
    <row r="235" spans="5:5" s="5" customFormat="1">
      <c r="E235" s="4"/>
    </row>
    <row r="236" spans="5:5" s="5" customFormat="1">
      <c r="E236" s="4"/>
    </row>
    <row r="237" spans="5:5" s="5" customFormat="1">
      <c r="E237" s="4"/>
    </row>
    <row r="238" spans="5:5" s="5" customFormat="1">
      <c r="E238" s="4"/>
    </row>
    <row r="239" spans="5:5" s="5" customFormat="1">
      <c r="E239" s="4"/>
    </row>
    <row r="240" spans="5:5" s="5" customFormat="1">
      <c r="E240" s="4"/>
    </row>
    <row r="241" spans="5:5" s="5" customFormat="1">
      <c r="E241" s="4"/>
    </row>
    <row r="242" spans="5:5" s="5" customFormat="1">
      <c r="E242" s="4"/>
    </row>
    <row r="243" spans="5:5" s="5" customFormat="1">
      <c r="E243" s="4"/>
    </row>
    <row r="244" spans="5:5" s="5" customFormat="1">
      <c r="E244" s="4"/>
    </row>
    <row r="245" spans="5:5" s="5" customFormat="1">
      <c r="E245" s="4"/>
    </row>
    <row r="246" spans="5:5" s="5" customFormat="1">
      <c r="E246" s="4"/>
    </row>
    <row r="247" spans="5:5" s="5" customFormat="1">
      <c r="E247" s="4"/>
    </row>
    <row r="248" spans="5:5" s="5" customFormat="1">
      <c r="E248" s="4"/>
    </row>
    <row r="249" spans="5:5" s="5" customFormat="1">
      <c r="E249" s="4"/>
    </row>
    <row r="250" spans="5:5" s="5" customFormat="1">
      <c r="E250" s="4"/>
    </row>
    <row r="251" spans="5:5" s="5" customFormat="1">
      <c r="E251" s="4"/>
    </row>
    <row r="252" spans="5:5" s="5" customFormat="1">
      <c r="E252" s="4"/>
    </row>
    <row r="253" spans="5:5" s="5" customFormat="1">
      <c r="E253" s="4"/>
    </row>
    <row r="254" spans="5:5" s="5" customFormat="1">
      <c r="E254" s="4"/>
    </row>
    <row r="255" spans="5:5" s="5" customFormat="1">
      <c r="E255" s="4"/>
    </row>
    <row r="256" spans="5:5" s="5" customFormat="1">
      <c r="E256" s="4"/>
    </row>
    <row r="257" spans="5:5" s="5" customFormat="1">
      <c r="E257" s="4"/>
    </row>
    <row r="258" spans="5:5" s="5" customFormat="1">
      <c r="E258" s="4"/>
    </row>
    <row r="259" spans="5:5" s="5" customFormat="1">
      <c r="E259" s="4"/>
    </row>
    <row r="260" spans="5:5" s="5" customFormat="1">
      <c r="E260" s="4"/>
    </row>
    <row r="261" spans="5:5" s="5" customFormat="1">
      <c r="E261" s="4"/>
    </row>
    <row r="262" spans="5:5" s="5" customFormat="1">
      <c r="E262" s="4"/>
    </row>
    <row r="263" spans="5:5" s="5" customFormat="1">
      <c r="E263" s="4"/>
    </row>
    <row r="264" spans="5:5" s="5" customFormat="1">
      <c r="E264" s="4"/>
    </row>
    <row r="265" spans="5:5" s="5" customFormat="1">
      <c r="E265" s="4"/>
    </row>
    <row r="266" spans="5:5" s="5" customFormat="1">
      <c r="E266" s="4"/>
    </row>
    <row r="267" spans="5:5" s="5" customFormat="1">
      <c r="E267" s="4"/>
    </row>
    <row r="268" spans="5:5" s="5" customFormat="1">
      <c r="E268" s="4"/>
    </row>
    <row r="269" spans="5:5" s="5" customFormat="1">
      <c r="E269" s="4"/>
    </row>
    <row r="270" spans="5:5" s="5" customFormat="1">
      <c r="E270" s="4"/>
    </row>
    <row r="271" spans="5:5" s="5" customFormat="1">
      <c r="E271" s="4"/>
    </row>
    <row r="272" spans="5:5" s="5" customFormat="1">
      <c r="E272" s="4"/>
    </row>
    <row r="273" spans="5:5" s="5" customFormat="1">
      <c r="E273" s="4"/>
    </row>
    <row r="274" spans="5:5" s="5" customFormat="1">
      <c r="E274" s="4"/>
    </row>
    <row r="275" spans="5:5" s="5" customFormat="1">
      <c r="E275" s="4"/>
    </row>
    <row r="276" spans="5:5" s="5" customFormat="1">
      <c r="E276" s="4"/>
    </row>
    <row r="277" spans="5:5" s="5" customFormat="1">
      <c r="E277" s="4"/>
    </row>
    <row r="278" spans="5:5" s="5" customFormat="1">
      <c r="E278" s="4"/>
    </row>
    <row r="279" spans="5:5" s="5" customFormat="1">
      <c r="E279" s="4"/>
    </row>
    <row r="280" spans="5:5" s="5" customFormat="1">
      <c r="E280" s="4"/>
    </row>
    <row r="281" spans="5:5" s="5" customFormat="1">
      <c r="E281" s="4"/>
    </row>
    <row r="282" spans="5:5" s="5" customFormat="1">
      <c r="E282" s="4"/>
    </row>
    <row r="283" spans="5:5" s="5" customFormat="1">
      <c r="E283" s="4"/>
    </row>
    <row r="284" spans="5:5" s="5" customFormat="1">
      <c r="E284" s="4"/>
    </row>
    <row r="285" spans="5:5" s="5" customFormat="1">
      <c r="E285" s="4"/>
    </row>
    <row r="286" spans="5:5" s="5" customFormat="1">
      <c r="E286" s="4"/>
    </row>
    <row r="287" spans="5:5" s="5" customFormat="1">
      <c r="E287" s="4"/>
    </row>
    <row r="288" spans="5:5" s="5" customFormat="1">
      <c r="E288" s="4"/>
    </row>
    <row r="289" spans="5:5" s="5" customFormat="1">
      <c r="E289" s="4"/>
    </row>
    <row r="290" spans="5:5" s="5" customFormat="1">
      <c r="E290" s="4"/>
    </row>
    <row r="291" spans="5:5" s="5" customFormat="1">
      <c r="E291" s="4"/>
    </row>
    <row r="292" spans="5:5" s="5" customFormat="1">
      <c r="E292" s="4"/>
    </row>
    <row r="293" spans="5:5" s="5" customFormat="1">
      <c r="E293" s="4"/>
    </row>
    <row r="294" spans="5:5" s="5" customFormat="1">
      <c r="E294" s="4"/>
    </row>
    <row r="295" spans="5:5" s="5" customFormat="1">
      <c r="E295" s="4"/>
    </row>
    <row r="296" spans="5:5" s="5" customFormat="1">
      <c r="E296" s="4"/>
    </row>
    <row r="297" spans="5:5" s="5" customFormat="1">
      <c r="E297" s="4"/>
    </row>
    <row r="298" spans="5:5" s="5" customFormat="1">
      <c r="E298" s="4"/>
    </row>
    <row r="299" spans="5:5" s="5" customFormat="1">
      <c r="E299" s="4"/>
    </row>
    <row r="300" spans="5:5" s="5" customFormat="1">
      <c r="E300" s="4"/>
    </row>
    <row r="301" spans="5:5" s="5" customFormat="1">
      <c r="E301" s="4"/>
    </row>
    <row r="302" spans="5:5" s="5" customFormat="1">
      <c r="E302" s="4"/>
    </row>
    <row r="303" spans="5:5" s="5" customFormat="1">
      <c r="E303" s="4"/>
    </row>
    <row r="304" spans="5:5" s="5" customFormat="1">
      <c r="E304" s="4"/>
    </row>
    <row r="305" spans="5:5" s="5" customFormat="1">
      <c r="E305" s="4"/>
    </row>
    <row r="306" spans="5:5" s="5" customFormat="1">
      <c r="E306" s="4"/>
    </row>
    <row r="307" spans="5:5" s="5" customFormat="1">
      <c r="E307" s="4"/>
    </row>
    <row r="308" spans="5:5" s="5" customFormat="1">
      <c r="E308" s="4"/>
    </row>
    <row r="309" spans="5:5" s="5" customFormat="1">
      <c r="E309" s="4"/>
    </row>
    <row r="310" spans="5:5" s="5" customFormat="1">
      <c r="E310" s="4"/>
    </row>
    <row r="311" spans="5:5" s="5" customFormat="1">
      <c r="E311" s="4"/>
    </row>
    <row r="312" spans="5:5" s="5" customFormat="1">
      <c r="E312" s="4"/>
    </row>
    <row r="313" spans="5:5" s="5" customFormat="1">
      <c r="E313" s="4"/>
    </row>
    <row r="314" spans="5:5" s="5" customFormat="1">
      <c r="E314" s="4"/>
    </row>
    <row r="315" spans="5:5" s="5" customFormat="1">
      <c r="E315" s="4"/>
    </row>
    <row r="316" spans="5:5" s="5" customFormat="1">
      <c r="E316" s="4"/>
    </row>
    <row r="317" spans="5:5" s="5" customFormat="1">
      <c r="E317" s="4"/>
    </row>
    <row r="318" spans="5:5" s="5" customFormat="1">
      <c r="E318" s="4"/>
    </row>
    <row r="319" spans="5:5" s="5" customFormat="1">
      <c r="E319" s="4"/>
    </row>
    <row r="320" spans="5:5" s="5" customFormat="1">
      <c r="E320" s="4"/>
    </row>
    <row r="321" spans="5:5" s="5" customFormat="1">
      <c r="E321" s="4"/>
    </row>
    <row r="322" spans="5:5" s="5" customFormat="1">
      <c r="E322" s="4"/>
    </row>
    <row r="323" spans="5:5" s="5" customFormat="1">
      <c r="E323" s="4"/>
    </row>
    <row r="324" spans="5:5" s="5" customFormat="1">
      <c r="E324" s="4"/>
    </row>
    <row r="325" spans="5:5" s="5" customFormat="1">
      <c r="E325" s="4"/>
    </row>
    <row r="326" spans="5:5" s="5" customFormat="1">
      <c r="E326" s="4"/>
    </row>
    <row r="327" spans="5:5" s="5" customFormat="1">
      <c r="E327" s="4"/>
    </row>
    <row r="328" spans="5:5" s="5" customFormat="1">
      <c r="E328" s="4"/>
    </row>
    <row r="329" spans="5:5" s="5" customFormat="1">
      <c r="E329" s="4"/>
    </row>
    <row r="330" spans="5:5" s="5" customFormat="1">
      <c r="E330" s="4"/>
    </row>
    <row r="331" spans="5:5" s="5" customFormat="1">
      <c r="E331" s="4"/>
    </row>
    <row r="332" spans="5:5" s="5" customFormat="1">
      <c r="E332" s="4"/>
    </row>
    <row r="333" spans="5:5" s="5" customFormat="1">
      <c r="E333" s="4"/>
    </row>
    <row r="334" spans="5:5" s="5" customFormat="1">
      <c r="E334" s="4"/>
    </row>
    <row r="335" spans="5:5" s="5" customFormat="1">
      <c r="E335" s="4"/>
    </row>
    <row r="336" spans="5:5" s="5" customFormat="1">
      <c r="E336" s="4"/>
    </row>
    <row r="337" spans="5:5" s="5" customFormat="1">
      <c r="E337" s="4"/>
    </row>
    <row r="338" spans="5:5" s="5" customFormat="1">
      <c r="E338" s="4"/>
    </row>
    <row r="339" spans="5:5" s="5" customFormat="1">
      <c r="E339" s="4"/>
    </row>
    <row r="340" spans="5:5" s="5" customFormat="1">
      <c r="E340" s="4"/>
    </row>
    <row r="341" spans="5:5" s="5" customFormat="1">
      <c r="E341" s="4"/>
    </row>
    <row r="342" spans="5:5" s="5" customFormat="1">
      <c r="E342" s="4"/>
    </row>
    <row r="343" spans="5:5" s="5" customFormat="1">
      <c r="E343" s="4"/>
    </row>
    <row r="344" spans="5:5" s="5" customFormat="1">
      <c r="E344" s="4"/>
    </row>
    <row r="345" spans="5:5" s="5" customFormat="1">
      <c r="E345" s="4"/>
    </row>
    <row r="346" spans="5:5" s="5" customFormat="1">
      <c r="E346" s="4"/>
    </row>
    <row r="347" spans="5:5" s="5" customFormat="1">
      <c r="E347" s="4"/>
    </row>
    <row r="348" spans="5:5" s="5" customFormat="1">
      <c r="E348" s="4"/>
    </row>
    <row r="349" spans="5:5" s="5" customFormat="1">
      <c r="E349" s="4"/>
    </row>
    <row r="350" spans="5:5" s="5" customFormat="1">
      <c r="E350" s="4"/>
    </row>
    <row r="351" spans="5:5" s="5" customFormat="1">
      <c r="E351" s="4"/>
    </row>
    <row r="352" spans="5:5" s="5" customFormat="1">
      <c r="E352" s="4"/>
    </row>
    <row r="353" spans="5:5" s="5" customFormat="1">
      <c r="E353" s="4"/>
    </row>
    <row r="354" spans="5:5" s="5" customFormat="1">
      <c r="E354" s="4"/>
    </row>
    <row r="355" spans="5:5" s="5" customFormat="1">
      <c r="E355" s="4"/>
    </row>
    <row r="356" spans="5:5" s="5" customFormat="1">
      <c r="E356" s="4"/>
    </row>
    <row r="357" spans="5:5" s="5" customFormat="1">
      <c r="E357" s="4"/>
    </row>
    <row r="358" spans="5:5" s="5" customFormat="1">
      <c r="E358" s="4"/>
    </row>
    <row r="359" spans="5:5" s="5" customFormat="1">
      <c r="E359" s="4"/>
    </row>
    <row r="360" spans="5:5" s="5" customFormat="1">
      <c r="E360" s="4"/>
    </row>
    <row r="361" spans="5:5" s="5" customFormat="1">
      <c r="E361" s="4"/>
    </row>
    <row r="362" spans="5:5" s="5" customFormat="1">
      <c r="E362" s="4"/>
    </row>
    <row r="363" spans="5:5" s="5" customFormat="1">
      <c r="E363" s="4"/>
    </row>
    <row r="364" spans="5:5" s="5" customFormat="1">
      <c r="E364" s="4"/>
    </row>
    <row r="365" spans="5:5" s="5" customFormat="1">
      <c r="E365" s="4"/>
    </row>
    <row r="366" spans="5:5" s="5" customFormat="1">
      <c r="E366" s="4"/>
    </row>
    <row r="367" spans="5:5" s="5" customFormat="1">
      <c r="E367" s="4"/>
    </row>
    <row r="368" spans="5:5" s="5" customFormat="1">
      <c r="E368" s="4"/>
    </row>
    <row r="369" spans="5:5" s="5" customFormat="1">
      <c r="E369" s="4"/>
    </row>
    <row r="370" spans="5:5" s="5" customFormat="1">
      <c r="E370" s="4"/>
    </row>
    <row r="371" spans="5:5" s="5" customFormat="1">
      <c r="E371" s="4"/>
    </row>
    <row r="372" spans="5:5" s="5" customFormat="1">
      <c r="E372" s="4"/>
    </row>
    <row r="373" spans="5:5" s="5" customFormat="1">
      <c r="E373" s="4"/>
    </row>
    <row r="374" spans="5:5" s="5" customFormat="1">
      <c r="E374" s="4"/>
    </row>
    <row r="375" spans="5:5" s="5" customFormat="1">
      <c r="E375" s="4"/>
    </row>
    <row r="376" spans="5:5" s="5" customFormat="1">
      <c r="E376" s="4"/>
    </row>
    <row r="377" spans="5:5" s="5" customFormat="1">
      <c r="E377" s="4"/>
    </row>
    <row r="378" spans="5:5" s="5" customFormat="1">
      <c r="E378" s="4"/>
    </row>
    <row r="379" spans="5:5" s="5" customFormat="1">
      <c r="E379" s="4"/>
    </row>
    <row r="380" spans="5:5" s="5" customFormat="1">
      <c r="E380" s="4"/>
    </row>
    <row r="381" spans="5:5" s="5" customFormat="1">
      <c r="E381" s="4"/>
    </row>
    <row r="382" spans="5:5" s="5" customFormat="1">
      <c r="E382" s="4"/>
    </row>
    <row r="383" spans="5:5" s="5" customFormat="1">
      <c r="E383" s="4"/>
    </row>
    <row r="384" spans="5:5" s="5" customFormat="1">
      <c r="E384" s="4"/>
    </row>
    <row r="385" spans="5:5" s="5" customFormat="1">
      <c r="E385" s="4"/>
    </row>
    <row r="386" spans="5:5" s="5" customFormat="1">
      <c r="E386" s="4"/>
    </row>
    <row r="387" spans="5:5" s="5" customFormat="1">
      <c r="E387" s="4"/>
    </row>
    <row r="388" spans="5:5" s="5" customFormat="1">
      <c r="E388" s="4"/>
    </row>
    <row r="389" spans="5:5" s="5" customFormat="1">
      <c r="E389" s="4"/>
    </row>
    <row r="390" spans="5:5" s="5" customFormat="1">
      <c r="E390" s="4"/>
    </row>
    <row r="391" spans="5:5" s="5" customFormat="1">
      <c r="E391" s="4"/>
    </row>
    <row r="392" spans="5:5" s="5" customFormat="1">
      <c r="E392" s="4"/>
    </row>
    <row r="393" spans="5:5" s="5" customFormat="1">
      <c r="E393" s="4"/>
    </row>
    <row r="394" spans="5:5" s="5" customFormat="1">
      <c r="E394" s="4"/>
    </row>
    <row r="395" spans="5:5" s="5" customFormat="1">
      <c r="E395" s="4"/>
    </row>
    <row r="396" spans="5:5" s="5" customFormat="1">
      <c r="E396" s="4"/>
    </row>
    <row r="397" spans="5:5" s="5" customFormat="1">
      <c r="E397" s="4"/>
    </row>
    <row r="398" spans="5:5" s="5" customFormat="1">
      <c r="E398" s="4"/>
    </row>
    <row r="399" spans="5:5" s="5" customFormat="1">
      <c r="E399" s="4"/>
    </row>
    <row r="400" spans="5:5" s="5" customFormat="1">
      <c r="E400" s="4"/>
    </row>
    <row r="401" spans="5:5" s="5" customFormat="1">
      <c r="E401" s="4"/>
    </row>
    <row r="402" spans="5:5" s="5" customFormat="1">
      <c r="E402" s="4"/>
    </row>
    <row r="403" spans="5:5" s="5" customFormat="1">
      <c r="E403" s="4"/>
    </row>
    <row r="404" spans="5:5" s="5" customFormat="1">
      <c r="E404" s="4"/>
    </row>
    <row r="405" spans="5:5" s="5" customFormat="1">
      <c r="E405" s="4"/>
    </row>
    <row r="406" spans="5:5" s="5" customFormat="1">
      <c r="E406" s="4"/>
    </row>
    <row r="407" spans="5:5" s="5" customFormat="1">
      <c r="E407" s="4"/>
    </row>
    <row r="408" spans="5:5" s="5" customFormat="1">
      <c r="E408" s="4"/>
    </row>
    <row r="409" spans="5:5" s="5" customFormat="1">
      <c r="E409" s="4"/>
    </row>
    <row r="410" spans="5:5" s="5" customFormat="1">
      <c r="E410" s="4"/>
    </row>
    <row r="411" spans="5:5" s="5" customFormat="1">
      <c r="E411" s="4"/>
    </row>
    <row r="412" spans="5:5" s="5" customFormat="1">
      <c r="E412" s="4"/>
    </row>
    <row r="413" spans="5:5" s="5" customFormat="1">
      <c r="E413" s="4"/>
    </row>
    <row r="414" spans="5:5" s="5" customFormat="1">
      <c r="E414" s="4"/>
    </row>
    <row r="415" spans="5:5" s="5" customFormat="1">
      <c r="E415" s="4"/>
    </row>
    <row r="416" spans="5:5" s="5" customFormat="1">
      <c r="E416" s="4"/>
    </row>
    <row r="417" spans="5:5" s="5" customFormat="1">
      <c r="E417" s="4"/>
    </row>
    <row r="418" spans="5:5" s="5" customFormat="1">
      <c r="E418" s="4"/>
    </row>
    <row r="419" spans="5:5" s="5" customFormat="1">
      <c r="E419" s="4"/>
    </row>
    <row r="420" spans="5:5" s="5" customFormat="1">
      <c r="E420" s="4"/>
    </row>
    <row r="421" spans="5:5" s="5" customFormat="1">
      <c r="E421" s="4"/>
    </row>
    <row r="422" spans="5:5" s="5" customFormat="1">
      <c r="E422" s="4"/>
    </row>
    <row r="423" spans="5:5" s="5" customFormat="1">
      <c r="E423" s="4"/>
    </row>
    <row r="424" spans="5:5" s="5" customFormat="1">
      <c r="E424" s="4"/>
    </row>
    <row r="425" spans="5:5" s="5" customFormat="1">
      <c r="E425" s="4"/>
    </row>
    <row r="426" spans="5:5" s="5" customFormat="1">
      <c r="E426" s="4"/>
    </row>
    <row r="427" spans="5:5" s="5" customFormat="1">
      <c r="E427" s="4"/>
    </row>
    <row r="428" spans="5:5" s="5" customFormat="1">
      <c r="E428" s="4"/>
    </row>
    <row r="429" spans="5:5" s="5" customFormat="1">
      <c r="E429" s="4"/>
    </row>
    <row r="430" spans="5:5" s="5" customFormat="1">
      <c r="E430" s="4"/>
    </row>
    <row r="431" spans="5:5" s="5" customFormat="1">
      <c r="E431" s="4"/>
    </row>
    <row r="432" spans="5:5" s="5" customFormat="1">
      <c r="E432" s="4"/>
    </row>
    <row r="433" spans="5:5" s="5" customFormat="1">
      <c r="E433" s="4"/>
    </row>
    <row r="434" spans="5:5" s="5" customFormat="1">
      <c r="E434" s="4"/>
    </row>
    <row r="435" spans="5:5" s="5" customFormat="1">
      <c r="E435" s="4"/>
    </row>
    <row r="436" spans="5:5" s="5" customFormat="1">
      <c r="E436" s="4"/>
    </row>
    <row r="437" spans="5:5" s="5" customFormat="1">
      <c r="E437" s="4"/>
    </row>
    <row r="438" spans="5:5" s="5" customFormat="1">
      <c r="E438" s="4"/>
    </row>
    <row r="439" spans="5:5" s="5" customFormat="1">
      <c r="E439" s="4"/>
    </row>
    <row r="440" spans="5:5" s="5" customFormat="1">
      <c r="E440" s="4"/>
    </row>
    <row r="441" spans="5:5" s="5" customFormat="1">
      <c r="E441" s="4"/>
    </row>
    <row r="442" spans="5:5" s="5" customFormat="1">
      <c r="E442" s="4"/>
    </row>
    <row r="443" spans="5:5" s="5" customFormat="1">
      <c r="E443" s="4"/>
    </row>
    <row r="444" spans="5:5" s="5" customFormat="1">
      <c r="E444" s="4"/>
    </row>
    <row r="445" spans="5:5" s="5" customFormat="1">
      <c r="E445" s="4"/>
    </row>
    <row r="446" spans="5:5" s="5" customFormat="1">
      <c r="E446" s="4"/>
    </row>
    <row r="447" spans="5:5" s="5" customFormat="1">
      <c r="E447" s="4"/>
    </row>
    <row r="448" spans="5:5" s="5" customFormat="1">
      <c r="E448" s="4"/>
    </row>
    <row r="449" spans="5:5" s="5" customFormat="1">
      <c r="E449" s="4"/>
    </row>
    <row r="450" spans="5:5" s="5" customFormat="1">
      <c r="E450" s="4"/>
    </row>
    <row r="451" spans="5:5" s="5" customFormat="1">
      <c r="E451" s="4"/>
    </row>
    <row r="452" spans="5:5" s="5" customFormat="1">
      <c r="E452" s="4"/>
    </row>
    <row r="453" spans="5:5" s="5" customFormat="1">
      <c r="E453" s="4"/>
    </row>
    <row r="454" spans="5:5" s="5" customFormat="1">
      <c r="E454" s="4"/>
    </row>
    <row r="455" spans="5:5" s="5" customFormat="1">
      <c r="E455" s="4"/>
    </row>
    <row r="456" spans="5:5" s="5" customFormat="1">
      <c r="E456" s="4"/>
    </row>
    <row r="457" spans="5:5" s="5" customFormat="1">
      <c r="E457" s="4"/>
    </row>
    <row r="458" spans="5:5" s="5" customFormat="1">
      <c r="E458" s="4"/>
    </row>
    <row r="459" spans="5:5" s="5" customFormat="1">
      <c r="E459" s="4"/>
    </row>
    <row r="460" spans="5:5" s="5" customFormat="1">
      <c r="E460" s="4"/>
    </row>
    <row r="461" spans="5:5" s="5" customFormat="1">
      <c r="E461" s="4"/>
    </row>
    <row r="462" spans="5:5" s="5" customFormat="1">
      <c r="E462" s="4"/>
    </row>
    <row r="463" spans="5:5" s="5" customFormat="1">
      <c r="E463" s="4"/>
    </row>
    <row r="464" spans="5:5" s="5" customFormat="1">
      <c r="E464" s="4"/>
    </row>
    <row r="465" spans="5:5" s="5" customFormat="1">
      <c r="E465" s="4"/>
    </row>
    <row r="466" spans="5:5" s="5" customFormat="1">
      <c r="E466" s="4"/>
    </row>
    <row r="467" spans="5:5" s="5" customFormat="1">
      <c r="E467" s="4"/>
    </row>
    <row r="468" spans="5:5" s="5" customFormat="1">
      <c r="E468" s="4"/>
    </row>
    <row r="469" spans="5:5" s="5" customFormat="1">
      <c r="E469" s="4"/>
    </row>
    <row r="470" spans="5:5" s="5" customFormat="1">
      <c r="E470" s="4"/>
    </row>
    <row r="471" spans="5:5" s="5" customFormat="1">
      <c r="E471" s="4"/>
    </row>
    <row r="472" spans="5:5" s="5" customFormat="1">
      <c r="E472" s="4"/>
    </row>
    <row r="473" spans="5:5" s="5" customFormat="1">
      <c r="E473" s="4"/>
    </row>
    <row r="474" spans="5:5" s="5" customFormat="1">
      <c r="E474" s="4"/>
    </row>
    <row r="475" spans="5:5" s="5" customFormat="1">
      <c r="E475" s="4"/>
    </row>
    <row r="476" spans="5:5" s="5" customFormat="1">
      <c r="E476" s="4"/>
    </row>
    <row r="477" spans="5:5" s="5" customFormat="1">
      <c r="E477" s="4"/>
    </row>
    <row r="478" spans="5:5" s="5" customFormat="1">
      <c r="E478" s="4"/>
    </row>
    <row r="479" spans="5:5" s="5" customFormat="1">
      <c r="E479" s="4"/>
    </row>
    <row r="480" spans="5:5" s="5" customFormat="1">
      <c r="E480" s="4"/>
    </row>
    <row r="481" spans="5:5" s="5" customFormat="1">
      <c r="E481" s="4"/>
    </row>
    <row r="482" spans="5:5" s="5" customFormat="1">
      <c r="E482" s="4"/>
    </row>
    <row r="483" spans="5:5" s="5" customFormat="1">
      <c r="E483" s="4"/>
    </row>
    <row r="484" spans="5:5" s="5" customFormat="1">
      <c r="E484" s="4"/>
    </row>
    <row r="485" spans="5:5" s="5" customFormat="1">
      <c r="E485" s="4"/>
    </row>
    <row r="486" spans="5:5" s="5" customFormat="1">
      <c r="E486" s="4"/>
    </row>
    <row r="487" spans="5:5" s="5" customFormat="1">
      <c r="E487" s="4"/>
    </row>
    <row r="488" spans="5:5" s="5" customFormat="1">
      <c r="E488" s="4"/>
    </row>
    <row r="489" spans="5:5" s="5" customFormat="1">
      <c r="E489" s="4"/>
    </row>
    <row r="490" spans="5:5" s="5" customFormat="1">
      <c r="E490" s="4"/>
    </row>
    <row r="491" spans="5:5" s="5" customFormat="1">
      <c r="E491" s="4"/>
    </row>
  </sheetData>
  <mergeCells count="2">
    <mergeCell ref="A1:A38"/>
    <mergeCell ref="A39:A88"/>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7F652-0AF6-4B1C-9E2B-DB46628968D0}">
  <sheetPr>
    <tabColor theme="0" tint="-0.14999847407452621"/>
  </sheetPr>
  <dimension ref="A1:Y51"/>
  <sheetViews>
    <sheetView view="pageBreakPreview" zoomScale="60" zoomScaleNormal="100" workbookViewId="0">
      <selection activeCell="AE37" sqref="AE37"/>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row>
    <row r="2" spans="1:25" ht="69.900000000000006" customHeight="1">
      <c r="A2" s="601" t="s">
        <v>502</v>
      </c>
      <c r="B2" s="601"/>
      <c r="C2" s="601"/>
      <c r="D2" s="601"/>
      <c r="E2" s="601"/>
      <c r="F2" s="601"/>
      <c r="G2" s="601"/>
      <c r="H2" s="601"/>
      <c r="I2" s="601"/>
      <c r="J2" s="601"/>
      <c r="K2" s="601"/>
      <c r="L2" s="601"/>
      <c r="M2" s="601"/>
      <c r="N2" s="601"/>
      <c r="O2" s="601"/>
      <c r="P2" s="601"/>
      <c r="Q2" s="601"/>
      <c r="R2" s="601"/>
      <c r="S2" s="601"/>
      <c r="T2" s="601"/>
      <c r="U2" s="601"/>
      <c r="V2" s="601"/>
      <c r="W2" s="601"/>
      <c r="X2" s="601"/>
      <c r="Y2" s="601"/>
    </row>
    <row r="3" spans="1:25" ht="30" customHeight="1">
      <c r="A3" s="601" t="str">
        <f>UPPER(CONCATENATE("Julio 2022"))</f>
        <v>JULIO 2022</v>
      </c>
      <c r="B3" s="601"/>
      <c r="C3" s="601"/>
      <c r="D3" s="601"/>
      <c r="E3" s="601"/>
      <c r="F3" s="601"/>
      <c r="G3" s="601"/>
      <c r="H3" s="601"/>
      <c r="I3" s="601"/>
      <c r="J3" s="601"/>
      <c r="K3" s="601"/>
      <c r="L3" s="601"/>
      <c r="M3" s="601"/>
      <c r="N3" s="601"/>
      <c r="O3" s="601"/>
      <c r="P3" s="601"/>
      <c r="Q3" s="601"/>
      <c r="R3" s="601"/>
      <c r="S3" s="601"/>
      <c r="T3" s="601"/>
      <c r="U3" s="601"/>
      <c r="V3" s="601"/>
      <c r="W3" s="601"/>
      <c r="X3" s="601"/>
      <c r="Y3" s="601"/>
    </row>
    <row r="4" spans="1:25">
      <c r="A4" s="125"/>
      <c r="B4" s="121"/>
      <c r="C4" s="121"/>
      <c r="D4" s="121"/>
      <c r="E4" s="121"/>
      <c r="F4" s="121"/>
      <c r="G4" s="121"/>
      <c r="H4" s="121"/>
      <c r="I4" s="121"/>
      <c r="J4" s="121"/>
      <c r="K4" s="121"/>
      <c r="L4" s="121"/>
      <c r="M4" s="121"/>
      <c r="N4" s="121"/>
      <c r="O4" s="121"/>
      <c r="P4" s="121"/>
      <c r="Q4" s="121"/>
      <c r="R4" s="121"/>
      <c r="S4" s="121"/>
      <c r="T4" s="121"/>
      <c r="U4" s="121"/>
      <c r="V4" s="121"/>
      <c r="W4" s="121"/>
      <c r="X4" s="121"/>
      <c r="Y4" s="121"/>
    </row>
    <row r="5" spans="1:25" ht="30" customHeight="1">
      <c r="A5" s="619" t="s">
        <v>128</v>
      </c>
      <c r="B5" s="619"/>
      <c r="C5" s="619"/>
      <c r="D5" s="619"/>
      <c r="E5" s="619"/>
      <c r="F5" s="619"/>
      <c r="G5" s="619"/>
      <c r="H5" s="619"/>
      <c r="I5" s="619"/>
      <c r="J5" s="619"/>
      <c r="K5" s="619"/>
      <c r="L5" s="619"/>
      <c r="M5" s="619"/>
      <c r="N5" s="619"/>
      <c r="O5" s="619"/>
      <c r="P5" s="619"/>
      <c r="Q5" s="619"/>
      <c r="R5" s="619"/>
      <c r="S5" s="619"/>
      <c r="T5" s="619"/>
      <c r="U5" s="619"/>
      <c r="V5" s="619"/>
      <c r="W5" s="619"/>
      <c r="X5" s="619"/>
      <c r="Y5" s="619"/>
    </row>
    <row r="6" spans="1:25" ht="18" customHeight="1">
      <c r="A6" s="593" t="s">
        <v>183</v>
      </c>
      <c r="B6" s="592"/>
      <c r="C6" s="593" t="s">
        <v>87</v>
      </c>
      <c r="D6" s="593"/>
      <c r="E6" s="593"/>
      <c r="F6" s="593"/>
      <c r="G6" s="593" t="s">
        <v>88</v>
      </c>
      <c r="H6" s="593"/>
      <c r="I6" s="593"/>
      <c r="J6" s="593"/>
      <c r="K6" s="593" t="s">
        <v>69</v>
      </c>
      <c r="L6" s="121"/>
      <c r="M6" s="121"/>
      <c r="N6" s="121"/>
      <c r="O6" s="121"/>
      <c r="P6" s="121"/>
      <c r="Q6" s="121"/>
      <c r="R6" s="121"/>
      <c r="S6" s="121"/>
      <c r="T6" s="121"/>
      <c r="U6" s="121"/>
      <c r="V6" s="121"/>
      <c r="W6" s="121"/>
      <c r="X6" s="121"/>
      <c r="Y6" s="121"/>
    </row>
    <row r="7" spans="1:25" ht="18" customHeight="1">
      <c r="A7" s="593"/>
      <c r="B7" s="592"/>
      <c r="C7" s="593" t="s">
        <v>500</v>
      </c>
      <c r="D7" s="593"/>
      <c r="E7" s="593" t="s">
        <v>501</v>
      </c>
      <c r="F7" s="593"/>
      <c r="G7" s="593" t="s">
        <v>500</v>
      </c>
      <c r="H7" s="593"/>
      <c r="I7" s="593" t="s">
        <v>501</v>
      </c>
      <c r="J7" s="593"/>
      <c r="K7" s="593"/>
      <c r="L7" s="121"/>
      <c r="M7" s="121"/>
      <c r="N7" s="121"/>
      <c r="O7" s="121"/>
      <c r="P7" s="121"/>
      <c r="Q7" s="121"/>
      <c r="R7" s="121"/>
      <c r="S7" s="121"/>
      <c r="T7" s="121"/>
      <c r="U7" s="121"/>
      <c r="V7" s="121"/>
      <c r="W7" s="121"/>
      <c r="X7" s="121"/>
      <c r="Y7" s="121"/>
    </row>
    <row r="8" spans="1:25" ht="18" customHeight="1">
      <c r="A8" s="593"/>
      <c r="B8" s="592"/>
      <c r="C8" s="307" t="s">
        <v>91</v>
      </c>
      <c r="D8" s="307" t="s">
        <v>92</v>
      </c>
      <c r="E8" s="307" t="s">
        <v>91</v>
      </c>
      <c r="F8" s="307" t="s">
        <v>92</v>
      </c>
      <c r="G8" s="307" t="s">
        <v>91</v>
      </c>
      <c r="H8" s="307" t="s">
        <v>92</v>
      </c>
      <c r="I8" s="307" t="s">
        <v>91</v>
      </c>
      <c r="J8" s="307" t="s">
        <v>92</v>
      </c>
      <c r="K8" s="593"/>
      <c r="L8" s="121"/>
      <c r="M8" s="121"/>
      <c r="N8" s="121"/>
      <c r="O8" s="121"/>
      <c r="P8" s="121"/>
      <c r="Q8" s="121"/>
      <c r="R8" s="121"/>
      <c r="S8" s="121"/>
      <c r="T8" s="121"/>
      <c r="U8" s="121"/>
      <c r="V8" s="121"/>
      <c r="W8" s="121"/>
      <c r="X8" s="121"/>
      <c r="Y8" s="121"/>
    </row>
    <row r="9" spans="1:25" ht="8.1" customHeight="1">
      <c r="A9" s="125"/>
      <c r="B9" s="125"/>
      <c r="C9" s="125"/>
      <c r="D9" s="125"/>
      <c r="E9" s="125"/>
      <c r="F9" s="125"/>
      <c r="G9" s="125"/>
      <c r="H9" s="125"/>
      <c r="I9" s="125"/>
      <c r="J9" s="125"/>
      <c r="K9" s="125"/>
      <c r="L9" s="121"/>
      <c r="M9" s="121"/>
      <c r="N9" s="121"/>
      <c r="O9" s="121"/>
      <c r="P9" s="121"/>
      <c r="Q9" s="121"/>
      <c r="R9" s="121"/>
      <c r="S9" s="121"/>
      <c r="T9" s="121"/>
      <c r="U9" s="121"/>
      <c r="V9" s="121"/>
      <c r="W9" s="121"/>
      <c r="X9" s="121"/>
      <c r="Y9" s="121"/>
    </row>
    <row r="10" spans="1:25" ht="21" customHeight="1">
      <c r="A10" s="215" t="s">
        <v>94</v>
      </c>
      <c r="B10" s="125"/>
      <c r="C10" s="218">
        <v>1</v>
      </c>
      <c r="D10" s="219"/>
      <c r="E10" s="219">
        <v>3</v>
      </c>
      <c r="F10" s="219"/>
      <c r="G10" s="219"/>
      <c r="H10" s="219"/>
      <c r="I10" s="219"/>
      <c r="J10" s="219"/>
      <c r="K10" s="220">
        <v>4</v>
      </c>
      <c r="L10" s="121"/>
      <c r="M10" s="216" t="s">
        <v>123</v>
      </c>
      <c r="N10" s="217">
        <v>390</v>
      </c>
      <c r="O10" s="121"/>
      <c r="P10" s="121"/>
      <c r="Q10" s="121"/>
      <c r="R10" s="121"/>
      <c r="S10" s="121"/>
      <c r="T10" s="121"/>
      <c r="U10" s="121"/>
      <c r="V10" s="121"/>
      <c r="W10" s="121"/>
      <c r="X10" s="121"/>
      <c r="Y10" s="121"/>
    </row>
    <row r="11" spans="1:25" ht="21" customHeight="1">
      <c r="A11" s="215" t="s">
        <v>95</v>
      </c>
      <c r="B11" s="125"/>
      <c r="C11" s="218">
        <v>2</v>
      </c>
      <c r="D11" s="219"/>
      <c r="E11" s="219">
        <v>1</v>
      </c>
      <c r="F11" s="219"/>
      <c r="G11" s="219">
        <v>1</v>
      </c>
      <c r="H11" s="219"/>
      <c r="I11" s="219">
        <v>2</v>
      </c>
      <c r="J11" s="219"/>
      <c r="K11" s="220">
        <v>6</v>
      </c>
      <c r="L11" s="121"/>
      <c r="M11" s="216" t="s">
        <v>108</v>
      </c>
      <c r="N11" s="217">
        <v>220</v>
      </c>
      <c r="O11" s="121"/>
      <c r="P11" s="121"/>
      <c r="Q11" s="121"/>
      <c r="R11" s="121"/>
      <c r="S11" s="121"/>
      <c r="T11" s="121"/>
      <c r="U11" s="121"/>
      <c r="V11" s="121"/>
      <c r="W11" s="121"/>
      <c r="X11" s="121"/>
      <c r="Y11" s="121"/>
    </row>
    <row r="12" spans="1:25" ht="21" customHeight="1">
      <c r="A12" s="215" t="s">
        <v>96</v>
      </c>
      <c r="B12" s="125"/>
      <c r="C12" s="218"/>
      <c r="D12" s="219"/>
      <c r="E12" s="219"/>
      <c r="F12" s="219"/>
      <c r="G12" s="219"/>
      <c r="H12" s="219"/>
      <c r="I12" s="219"/>
      <c r="J12" s="219"/>
      <c r="K12" s="220">
        <v>0</v>
      </c>
      <c r="L12" s="121"/>
      <c r="M12" s="216" t="s">
        <v>102</v>
      </c>
      <c r="N12" s="217">
        <v>184</v>
      </c>
      <c r="O12" s="121"/>
      <c r="P12" s="121"/>
      <c r="Q12" s="121"/>
      <c r="R12" s="121"/>
      <c r="S12" s="121"/>
      <c r="T12" s="121"/>
      <c r="U12" s="121"/>
      <c r="V12" s="121"/>
      <c r="W12" s="121"/>
      <c r="X12" s="121"/>
      <c r="Y12" s="121"/>
    </row>
    <row r="13" spans="1:25" ht="21" customHeight="1">
      <c r="A13" s="215" t="s">
        <v>97</v>
      </c>
      <c r="B13" s="125"/>
      <c r="C13" s="218"/>
      <c r="D13" s="219"/>
      <c r="E13" s="219">
        <v>4</v>
      </c>
      <c r="F13" s="219"/>
      <c r="G13" s="219">
        <v>1</v>
      </c>
      <c r="H13" s="219"/>
      <c r="I13" s="219">
        <v>6</v>
      </c>
      <c r="J13" s="219"/>
      <c r="K13" s="220">
        <v>11</v>
      </c>
      <c r="L13" s="121"/>
      <c r="M13" s="216" t="s">
        <v>121</v>
      </c>
      <c r="N13" s="217">
        <v>126</v>
      </c>
      <c r="O13" s="121"/>
      <c r="P13" s="121"/>
      <c r="Q13" s="121"/>
      <c r="R13" s="121"/>
      <c r="S13" s="121"/>
      <c r="T13" s="121"/>
      <c r="U13" s="121"/>
      <c r="V13" s="121"/>
      <c r="W13" s="121"/>
      <c r="X13" s="121"/>
      <c r="Y13" s="121"/>
    </row>
    <row r="14" spans="1:25" ht="21" customHeight="1">
      <c r="A14" s="215" t="s">
        <v>100</v>
      </c>
      <c r="B14" s="125"/>
      <c r="C14" s="218"/>
      <c r="D14" s="219"/>
      <c r="E14" s="219">
        <v>25</v>
      </c>
      <c r="F14" s="219"/>
      <c r="G14" s="219">
        <v>1</v>
      </c>
      <c r="H14" s="219"/>
      <c r="I14" s="219">
        <v>14</v>
      </c>
      <c r="J14" s="219"/>
      <c r="K14" s="220">
        <v>40</v>
      </c>
      <c r="L14" s="121"/>
      <c r="M14" s="216" t="s">
        <v>105</v>
      </c>
      <c r="N14" s="217">
        <v>103</v>
      </c>
      <c r="O14" s="121"/>
      <c r="P14" s="121"/>
      <c r="Q14" s="121"/>
      <c r="R14" s="121"/>
      <c r="S14" s="121"/>
      <c r="T14" s="121"/>
      <c r="U14" s="121"/>
      <c r="V14" s="121"/>
      <c r="W14" s="121"/>
      <c r="X14" s="121"/>
      <c r="Y14" s="121"/>
    </row>
    <row r="15" spans="1:25" ht="21" customHeight="1">
      <c r="A15" s="215" t="s">
        <v>101</v>
      </c>
      <c r="B15" s="125"/>
      <c r="C15" s="218">
        <v>1</v>
      </c>
      <c r="D15" s="219"/>
      <c r="E15" s="219">
        <v>3</v>
      </c>
      <c r="F15" s="219"/>
      <c r="G15" s="219">
        <v>2</v>
      </c>
      <c r="H15" s="219"/>
      <c r="I15" s="219">
        <v>9</v>
      </c>
      <c r="J15" s="219"/>
      <c r="K15" s="220">
        <v>15</v>
      </c>
      <c r="L15" s="121"/>
      <c r="M15" s="216" t="s">
        <v>114</v>
      </c>
      <c r="N15" s="217">
        <v>81</v>
      </c>
      <c r="O15" s="121"/>
      <c r="P15" s="121"/>
      <c r="Q15" s="121"/>
      <c r="R15" s="121"/>
      <c r="S15" s="121"/>
      <c r="T15" s="121"/>
      <c r="U15" s="121"/>
      <c r="V15" s="121"/>
      <c r="W15" s="121"/>
      <c r="X15" s="121"/>
      <c r="Y15" s="121"/>
    </row>
    <row r="16" spans="1:25" ht="21" customHeight="1">
      <c r="A16" s="215" t="s">
        <v>102</v>
      </c>
      <c r="B16" s="125"/>
      <c r="C16" s="218">
        <v>5</v>
      </c>
      <c r="D16" s="219"/>
      <c r="E16" s="219">
        <v>85</v>
      </c>
      <c r="F16" s="219"/>
      <c r="G16" s="219">
        <v>57</v>
      </c>
      <c r="H16" s="219"/>
      <c r="I16" s="219">
        <v>37</v>
      </c>
      <c r="J16" s="219"/>
      <c r="K16" s="220">
        <v>184</v>
      </c>
      <c r="L16" s="121"/>
      <c r="M16" s="216" t="s">
        <v>104</v>
      </c>
      <c r="N16" s="217">
        <v>60</v>
      </c>
      <c r="O16" s="121"/>
      <c r="P16" s="121"/>
      <c r="Q16" s="121"/>
      <c r="R16" s="121"/>
      <c r="S16" s="121"/>
      <c r="T16" s="121"/>
      <c r="U16" s="121"/>
      <c r="V16" s="121"/>
      <c r="W16" s="121"/>
      <c r="X16" s="121"/>
      <c r="Y16" s="121"/>
    </row>
    <row r="17" spans="1:25" ht="21" customHeight="1">
      <c r="A17" s="215" t="s">
        <v>98</v>
      </c>
      <c r="B17" s="125"/>
      <c r="C17" s="218">
        <v>4</v>
      </c>
      <c r="D17" s="219"/>
      <c r="E17" s="219">
        <v>36</v>
      </c>
      <c r="F17" s="219"/>
      <c r="G17" s="219">
        <v>2</v>
      </c>
      <c r="H17" s="219"/>
      <c r="I17" s="219">
        <v>15</v>
      </c>
      <c r="J17" s="219"/>
      <c r="K17" s="220">
        <v>57</v>
      </c>
      <c r="L17" s="121"/>
      <c r="M17" s="216" t="s">
        <v>109</v>
      </c>
      <c r="N17" s="217">
        <v>58</v>
      </c>
      <c r="O17" s="121"/>
      <c r="P17" s="121"/>
      <c r="Q17" s="121"/>
      <c r="R17" s="121"/>
      <c r="S17" s="121"/>
      <c r="T17" s="121"/>
      <c r="U17" s="121"/>
      <c r="V17" s="121"/>
      <c r="W17" s="121"/>
      <c r="X17" s="121"/>
      <c r="Y17" s="121"/>
    </row>
    <row r="18" spans="1:25" ht="21" customHeight="1">
      <c r="A18" s="215" t="s">
        <v>99</v>
      </c>
      <c r="B18" s="125"/>
      <c r="C18" s="218">
        <v>1</v>
      </c>
      <c r="D18" s="219"/>
      <c r="E18" s="219">
        <v>1</v>
      </c>
      <c r="F18" s="219"/>
      <c r="G18" s="219">
        <v>2</v>
      </c>
      <c r="H18" s="219"/>
      <c r="I18" s="219">
        <v>4</v>
      </c>
      <c r="J18" s="219"/>
      <c r="K18" s="220">
        <v>8</v>
      </c>
      <c r="L18" s="121"/>
      <c r="M18" s="216" t="s">
        <v>98</v>
      </c>
      <c r="N18" s="217">
        <v>57</v>
      </c>
      <c r="O18" s="121"/>
      <c r="P18" s="121"/>
      <c r="Q18" s="121"/>
      <c r="R18" s="121"/>
      <c r="S18" s="121"/>
      <c r="T18" s="121"/>
      <c r="U18" s="121"/>
      <c r="V18" s="121"/>
      <c r="W18" s="121"/>
      <c r="X18" s="121"/>
      <c r="Y18" s="121"/>
    </row>
    <row r="19" spans="1:25" ht="21" customHeight="1">
      <c r="A19" s="215" t="s">
        <v>103</v>
      </c>
      <c r="B19" s="125"/>
      <c r="C19" s="218">
        <v>1</v>
      </c>
      <c r="D19" s="219"/>
      <c r="E19" s="219">
        <v>2</v>
      </c>
      <c r="F19" s="219"/>
      <c r="G19" s="219"/>
      <c r="H19" s="219"/>
      <c r="I19" s="219">
        <v>2</v>
      </c>
      <c r="J19" s="219"/>
      <c r="K19" s="220">
        <v>5</v>
      </c>
      <c r="L19" s="121"/>
      <c r="M19" s="216" t="s">
        <v>100</v>
      </c>
      <c r="N19" s="217">
        <v>40</v>
      </c>
      <c r="O19" s="121"/>
      <c r="P19" s="121"/>
      <c r="Q19" s="121"/>
      <c r="R19" s="121"/>
      <c r="S19" s="121"/>
      <c r="T19" s="121"/>
      <c r="U19" s="121"/>
      <c r="V19" s="121"/>
      <c r="W19" s="121"/>
      <c r="X19" s="121"/>
      <c r="Y19" s="121"/>
    </row>
    <row r="20" spans="1:25" ht="21" customHeight="1">
      <c r="A20" s="215" t="s">
        <v>108</v>
      </c>
      <c r="B20" s="125"/>
      <c r="C20" s="218">
        <v>3</v>
      </c>
      <c r="D20" s="219"/>
      <c r="E20" s="219">
        <v>159</v>
      </c>
      <c r="F20" s="219"/>
      <c r="G20" s="219">
        <v>38</v>
      </c>
      <c r="H20" s="219"/>
      <c r="I20" s="219">
        <v>20</v>
      </c>
      <c r="J20" s="219"/>
      <c r="K20" s="220">
        <v>220</v>
      </c>
      <c r="L20" s="121"/>
      <c r="M20" s="216" t="s">
        <v>120</v>
      </c>
      <c r="N20" s="217">
        <v>38</v>
      </c>
      <c r="O20" s="121"/>
      <c r="P20" s="121"/>
      <c r="Q20" s="121"/>
      <c r="R20" s="121"/>
      <c r="S20" s="121"/>
      <c r="T20" s="121"/>
      <c r="U20" s="121"/>
      <c r="V20" s="121"/>
      <c r="W20" s="121"/>
      <c r="X20" s="121"/>
      <c r="Y20" s="121"/>
    </row>
    <row r="21" spans="1:25" ht="21" customHeight="1">
      <c r="A21" s="215" t="s">
        <v>104</v>
      </c>
      <c r="B21" s="125"/>
      <c r="C21" s="218">
        <v>4</v>
      </c>
      <c r="D21" s="219"/>
      <c r="E21" s="219">
        <v>49</v>
      </c>
      <c r="F21" s="219"/>
      <c r="G21" s="219">
        <v>2</v>
      </c>
      <c r="H21" s="219"/>
      <c r="I21" s="219">
        <v>5</v>
      </c>
      <c r="J21" s="219"/>
      <c r="K21" s="220">
        <v>60</v>
      </c>
      <c r="L21" s="121"/>
      <c r="M21" s="216" t="s">
        <v>106</v>
      </c>
      <c r="N21" s="217">
        <v>37</v>
      </c>
      <c r="O21" s="121"/>
      <c r="P21" s="121"/>
      <c r="Q21" s="121"/>
      <c r="R21" s="121"/>
      <c r="S21" s="121"/>
      <c r="T21" s="121"/>
      <c r="U21" s="121"/>
      <c r="V21" s="121"/>
      <c r="W21" s="121"/>
      <c r="X21" s="121"/>
      <c r="Y21" s="121"/>
    </row>
    <row r="22" spans="1:25" ht="21" customHeight="1">
      <c r="A22" s="215" t="s">
        <v>105</v>
      </c>
      <c r="B22" s="125"/>
      <c r="C22" s="218">
        <v>10</v>
      </c>
      <c r="D22" s="219"/>
      <c r="E22" s="219">
        <v>21</v>
      </c>
      <c r="F22" s="219"/>
      <c r="G22" s="219">
        <v>40</v>
      </c>
      <c r="H22" s="219"/>
      <c r="I22" s="219">
        <v>32</v>
      </c>
      <c r="J22" s="219"/>
      <c r="K22" s="220">
        <v>103</v>
      </c>
      <c r="L22" s="121"/>
      <c r="M22" s="216" t="s">
        <v>107</v>
      </c>
      <c r="N22" s="217">
        <v>31</v>
      </c>
      <c r="O22" s="121"/>
      <c r="P22" s="121"/>
      <c r="Q22" s="121"/>
      <c r="R22" s="121"/>
      <c r="S22" s="121"/>
      <c r="T22" s="121"/>
      <c r="U22" s="121"/>
      <c r="V22" s="121"/>
      <c r="W22" s="121"/>
      <c r="X22" s="121"/>
      <c r="Y22" s="121"/>
    </row>
    <row r="23" spans="1:25" ht="21" customHeight="1">
      <c r="A23" s="215" t="s">
        <v>106</v>
      </c>
      <c r="B23" s="125"/>
      <c r="C23" s="218">
        <v>4</v>
      </c>
      <c r="D23" s="219"/>
      <c r="E23" s="219">
        <v>14</v>
      </c>
      <c r="F23" s="219"/>
      <c r="G23" s="219">
        <v>12</v>
      </c>
      <c r="H23" s="219"/>
      <c r="I23" s="219">
        <v>7</v>
      </c>
      <c r="J23" s="219"/>
      <c r="K23" s="220">
        <v>37</v>
      </c>
      <c r="L23" s="121"/>
      <c r="M23" s="216" t="s">
        <v>113</v>
      </c>
      <c r="N23" s="217">
        <v>28</v>
      </c>
      <c r="O23" s="121"/>
      <c r="P23" s="121"/>
      <c r="Q23" s="121"/>
      <c r="R23" s="121"/>
      <c r="S23" s="121"/>
      <c r="T23" s="121"/>
      <c r="U23" s="121"/>
      <c r="V23" s="121"/>
      <c r="W23" s="121"/>
      <c r="X23" s="121"/>
      <c r="Y23" s="121"/>
    </row>
    <row r="24" spans="1:25" ht="21" customHeight="1">
      <c r="A24" s="215" t="s">
        <v>107</v>
      </c>
      <c r="B24" s="125"/>
      <c r="C24" s="218">
        <v>3</v>
      </c>
      <c r="D24" s="219"/>
      <c r="E24" s="219">
        <v>7</v>
      </c>
      <c r="F24" s="219"/>
      <c r="G24" s="219">
        <v>4</v>
      </c>
      <c r="H24" s="219"/>
      <c r="I24" s="219">
        <v>17</v>
      </c>
      <c r="J24" s="219"/>
      <c r="K24" s="220">
        <v>31</v>
      </c>
      <c r="L24" s="121"/>
      <c r="M24" s="216" t="s">
        <v>112</v>
      </c>
      <c r="N24" s="217">
        <v>27</v>
      </c>
      <c r="O24" s="121"/>
      <c r="P24" s="121"/>
      <c r="Q24" s="121"/>
      <c r="R24" s="121"/>
      <c r="S24" s="121"/>
      <c r="T24" s="121"/>
      <c r="U24" s="121"/>
      <c r="V24" s="121"/>
      <c r="W24" s="121"/>
      <c r="X24" s="121"/>
      <c r="Y24" s="121"/>
    </row>
    <row r="25" spans="1:25" ht="21" customHeight="1">
      <c r="A25" s="215" t="s">
        <v>109</v>
      </c>
      <c r="B25" s="125"/>
      <c r="C25" s="218">
        <v>1</v>
      </c>
      <c r="D25" s="219"/>
      <c r="E25" s="219">
        <v>11</v>
      </c>
      <c r="F25" s="219"/>
      <c r="G25" s="219">
        <v>17</v>
      </c>
      <c r="H25" s="219"/>
      <c r="I25" s="219">
        <v>29</v>
      </c>
      <c r="J25" s="219"/>
      <c r="K25" s="220">
        <v>58</v>
      </c>
      <c r="L25" s="121"/>
      <c r="M25" s="216" t="s">
        <v>125</v>
      </c>
      <c r="N25" s="217">
        <v>25</v>
      </c>
      <c r="O25" s="121"/>
      <c r="P25" s="121"/>
      <c r="Q25" s="121"/>
      <c r="R25" s="121"/>
      <c r="S25" s="121"/>
      <c r="T25" s="121"/>
      <c r="U25" s="121"/>
      <c r="V25" s="121"/>
      <c r="W25" s="121"/>
      <c r="X25" s="121"/>
      <c r="Y25" s="121"/>
    </row>
    <row r="26" spans="1:25" ht="21" customHeight="1">
      <c r="A26" s="215" t="s">
        <v>110</v>
      </c>
      <c r="B26" s="125"/>
      <c r="C26" s="218"/>
      <c r="D26" s="219"/>
      <c r="E26" s="219">
        <v>3</v>
      </c>
      <c r="F26" s="219"/>
      <c r="G26" s="219">
        <v>8</v>
      </c>
      <c r="H26" s="219"/>
      <c r="I26" s="219">
        <v>3</v>
      </c>
      <c r="J26" s="219"/>
      <c r="K26" s="220">
        <v>14</v>
      </c>
      <c r="L26" s="121"/>
      <c r="M26" s="216" t="s">
        <v>498</v>
      </c>
      <c r="N26" s="217">
        <v>25</v>
      </c>
      <c r="O26" s="121"/>
      <c r="P26" s="121"/>
      <c r="Q26" s="121"/>
      <c r="R26" s="121"/>
      <c r="S26" s="121"/>
      <c r="T26" s="121"/>
      <c r="U26" s="121"/>
      <c r="V26" s="121"/>
      <c r="W26" s="121"/>
      <c r="X26" s="121"/>
      <c r="Y26" s="121"/>
    </row>
    <row r="27" spans="1:25" ht="21" customHeight="1">
      <c r="A27" s="215" t="s">
        <v>111</v>
      </c>
      <c r="B27" s="125"/>
      <c r="C27" s="218"/>
      <c r="D27" s="219"/>
      <c r="E27" s="219">
        <v>4</v>
      </c>
      <c r="F27" s="219"/>
      <c r="G27" s="219">
        <v>2</v>
      </c>
      <c r="H27" s="219"/>
      <c r="I27" s="219">
        <v>2</v>
      </c>
      <c r="J27" s="219"/>
      <c r="K27" s="220">
        <v>8</v>
      </c>
      <c r="L27" s="121"/>
      <c r="M27" s="216" t="s">
        <v>116</v>
      </c>
      <c r="N27" s="217">
        <v>24</v>
      </c>
      <c r="O27" s="121"/>
      <c r="P27" s="121"/>
      <c r="Q27" s="121"/>
      <c r="R27" s="121"/>
      <c r="S27" s="121"/>
      <c r="T27" s="121"/>
      <c r="U27" s="121"/>
      <c r="V27" s="121"/>
      <c r="W27" s="121"/>
      <c r="X27" s="121"/>
      <c r="Y27" s="121"/>
    </row>
    <row r="28" spans="1:25" ht="21" customHeight="1">
      <c r="A28" s="215" t="s">
        <v>112</v>
      </c>
      <c r="B28" s="125"/>
      <c r="C28" s="218">
        <v>6</v>
      </c>
      <c r="D28" s="219"/>
      <c r="E28" s="219">
        <v>9</v>
      </c>
      <c r="F28" s="219"/>
      <c r="G28" s="219">
        <v>1</v>
      </c>
      <c r="H28" s="219"/>
      <c r="I28" s="219">
        <v>11</v>
      </c>
      <c r="J28" s="219"/>
      <c r="K28" s="220">
        <v>27</v>
      </c>
      <c r="L28" s="121"/>
      <c r="M28" s="216" t="s">
        <v>117</v>
      </c>
      <c r="N28" s="217">
        <v>21</v>
      </c>
      <c r="O28" s="121"/>
      <c r="P28" s="121"/>
      <c r="Q28" s="121"/>
      <c r="R28" s="121"/>
      <c r="S28" s="121"/>
      <c r="T28" s="121"/>
      <c r="U28" s="121"/>
      <c r="V28" s="121"/>
      <c r="W28" s="121"/>
      <c r="X28" s="121"/>
      <c r="Y28" s="121"/>
    </row>
    <row r="29" spans="1:25" ht="21" customHeight="1">
      <c r="A29" s="215" t="s">
        <v>113</v>
      </c>
      <c r="B29" s="125"/>
      <c r="C29" s="218">
        <v>1</v>
      </c>
      <c r="D29" s="219"/>
      <c r="E29" s="219">
        <v>6</v>
      </c>
      <c r="F29" s="219"/>
      <c r="G29" s="219">
        <v>10</v>
      </c>
      <c r="H29" s="219"/>
      <c r="I29" s="219">
        <v>11</v>
      </c>
      <c r="J29" s="219"/>
      <c r="K29" s="220">
        <v>28</v>
      </c>
      <c r="L29" s="121"/>
      <c r="M29" s="216" t="s">
        <v>122</v>
      </c>
      <c r="N29" s="217">
        <v>21</v>
      </c>
      <c r="O29" s="121"/>
      <c r="P29" s="121"/>
      <c r="Q29" s="121"/>
      <c r="R29" s="121"/>
      <c r="S29" s="121"/>
      <c r="T29" s="121"/>
      <c r="U29" s="121"/>
      <c r="V29" s="121"/>
      <c r="W29" s="121"/>
      <c r="X29" s="121"/>
      <c r="Y29" s="121"/>
    </row>
    <row r="30" spans="1:25" ht="21" customHeight="1">
      <c r="A30" s="215" t="s">
        <v>114</v>
      </c>
      <c r="B30" s="125"/>
      <c r="C30" s="218">
        <v>24</v>
      </c>
      <c r="D30" s="219"/>
      <c r="E30" s="219">
        <v>16</v>
      </c>
      <c r="F30" s="219"/>
      <c r="G30" s="219">
        <v>27</v>
      </c>
      <c r="H30" s="219"/>
      <c r="I30" s="219">
        <v>14</v>
      </c>
      <c r="J30" s="219"/>
      <c r="K30" s="220">
        <v>81</v>
      </c>
      <c r="L30" s="121"/>
      <c r="M30" s="216" t="s">
        <v>101</v>
      </c>
      <c r="N30" s="217">
        <v>15</v>
      </c>
      <c r="O30" s="121"/>
      <c r="P30" s="121"/>
      <c r="Q30" s="121"/>
      <c r="R30" s="121"/>
      <c r="S30" s="121"/>
      <c r="T30" s="121"/>
      <c r="U30" s="121"/>
      <c r="V30" s="121"/>
      <c r="W30" s="121"/>
      <c r="X30" s="121"/>
      <c r="Y30" s="121"/>
    </row>
    <row r="31" spans="1:25" ht="21" customHeight="1">
      <c r="A31" s="215" t="s">
        <v>115</v>
      </c>
      <c r="B31" s="125"/>
      <c r="C31" s="218"/>
      <c r="D31" s="219"/>
      <c r="E31" s="219">
        <v>3</v>
      </c>
      <c r="F31" s="219"/>
      <c r="G31" s="219">
        <v>1</v>
      </c>
      <c r="H31" s="219"/>
      <c r="I31" s="219">
        <v>1</v>
      </c>
      <c r="J31" s="219"/>
      <c r="K31" s="220">
        <v>5</v>
      </c>
      <c r="L31" s="121"/>
      <c r="M31" s="216" t="s">
        <v>110</v>
      </c>
      <c r="N31" s="217">
        <v>14</v>
      </c>
      <c r="O31" s="121"/>
      <c r="P31" s="121"/>
      <c r="Q31" s="121"/>
      <c r="R31" s="121"/>
      <c r="S31" s="121"/>
      <c r="T31" s="121"/>
      <c r="U31" s="121"/>
      <c r="V31" s="121"/>
      <c r="W31" s="121"/>
      <c r="X31" s="121"/>
      <c r="Y31" s="121"/>
    </row>
    <row r="32" spans="1:25" ht="21" customHeight="1">
      <c r="A32" s="215" t="s">
        <v>116</v>
      </c>
      <c r="B32" s="125"/>
      <c r="C32" s="218">
        <v>4</v>
      </c>
      <c r="D32" s="219"/>
      <c r="E32" s="219">
        <v>12</v>
      </c>
      <c r="F32" s="219"/>
      <c r="G32" s="219">
        <v>2</v>
      </c>
      <c r="H32" s="219"/>
      <c r="I32" s="219">
        <v>6</v>
      </c>
      <c r="J32" s="219"/>
      <c r="K32" s="220">
        <v>24</v>
      </c>
      <c r="L32" s="121"/>
      <c r="M32" s="216" t="s">
        <v>97</v>
      </c>
      <c r="N32" s="217">
        <v>11</v>
      </c>
      <c r="O32" s="121"/>
      <c r="P32" s="121"/>
      <c r="Q32" s="121"/>
      <c r="R32" s="121"/>
      <c r="S32" s="121"/>
      <c r="T32" s="121"/>
      <c r="U32" s="121"/>
      <c r="V32" s="121"/>
      <c r="W32" s="121"/>
      <c r="X32" s="121"/>
      <c r="Y32" s="121"/>
    </row>
    <row r="33" spans="1:25" ht="21" customHeight="1">
      <c r="A33" s="215" t="s">
        <v>117</v>
      </c>
      <c r="B33" s="125"/>
      <c r="C33" s="218"/>
      <c r="D33" s="219"/>
      <c r="E33" s="219">
        <v>2</v>
      </c>
      <c r="F33" s="219"/>
      <c r="G33" s="219">
        <v>9</v>
      </c>
      <c r="H33" s="219"/>
      <c r="I33" s="219">
        <v>10</v>
      </c>
      <c r="J33" s="219"/>
      <c r="K33" s="220">
        <v>21</v>
      </c>
      <c r="L33" s="121"/>
      <c r="M33" s="216" t="s">
        <v>118</v>
      </c>
      <c r="N33" s="217">
        <v>10</v>
      </c>
      <c r="O33" s="121"/>
      <c r="P33" s="121"/>
      <c r="Q33" s="121"/>
      <c r="R33" s="121"/>
      <c r="S33" s="121"/>
      <c r="T33" s="121"/>
      <c r="U33" s="121"/>
      <c r="V33" s="121"/>
      <c r="W33" s="121"/>
      <c r="X33" s="121"/>
      <c r="Y33" s="121"/>
    </row>
    <row r="34" spans="1:25" ht="21" customHeight="1">
      <c r="A34" s="215" t="s">
        <v>118</v>
      </c>
      <c r="B34" s="125"/>
      <c r="C34" s="218">
        <v>4</v>
      </c>
      <c r="D34" s="219"/>
      <c r="E34" s="219">
        <v>2</v>
      </c>
      <c r="F34" s="219"/>
      <c r="G34" s="219">
        <v>3</v>
      </c>
      <c r="H34" s="219"/>
      <c r="I34" s="219">
        <v>1</v>
      </c>
      <c r="J34" s="219"/>
      <c r="K34" s="220">
        <v>10</v>
      </c>
      <c r="L34" s="121"/>
      <c r="M34" s="216" t="s">
        <v>99</v>
      </c>
      <c r="N34" s="217">
        <v>8</v>
      </c>
      <c r="O34" s="121"/>
      <c r="P34" s="121"/>
      <c r="Q34" s="121"/>
      <c r="R34" s="121"/>
      <c r="S34" s="121"/>
      <c r="T34" s="121"/>
      <c r="U34" s="121"/>
      <c r="V34" s="121"/>
      <c r="W34" s="121"/>
      <c r="X34" s="121"/>
      <c r="Y34" s="121"/>
    </row>
    <row r="35" spans="1:25" ht="21" customHeight="1">
      <c r="A35" s="215" t="s">
        <v>119</v>
      </c>
      <c r="B35" s="125"/>
      <c r="C35" s="218">
        <v>1</v>
      </c>
      <c r="D35" s="219"/>
      <c r="E35" s="219">
        <v>1</v>
      </c>
      <c r="F35" s="219"/>
      <c r="G35" s="219">
        <v>2</v>
      </c>
      <c r="H35" s="219"/>
      <c r="I35" s="219">
        <v>2</v>
      </c>
      <c r="J35" s="219"/>
      <c r="K35" s="220">
        <v>6</v>
      </c>
      <c r="L35" s="121"/>
      <c r="M35" s="216" t="s">
        <v>111</v>
      </c>
      <c r="N35" s="217">
        <v>8</v>
      </c>
      <c r="O35" s="121"/>
      <c r="P35" s="121"/>
      <c r="Q35" s="121"/>
      <c r="R35" s="121"/>
      <c r="S35" s="121"/>
      <c r="T35" s="121"/>
      <c r="U35" s="121"/>
      <c r="V35" s="121"/>
      <c r="W35" s="121"/>
      <c r="X35" s="121"/>
      <c r="Y35" s="121"/>
    </row>
    <row r="36" spans="1:25" ht="21" customHeight="1">
      <c r="A36" s="215" t="s">
        <v>120</v>
      </c>
      <c r="B36" s="125"/>
      <c r="C36" s="218">
        <v>4</v>
      </c>
      <c r="D36" s="219"/>
      <c r="E36" s="219">
        <v>10</v>
      </c>
      <c r="F36" s="219"/>
      <c r="G36" s="219">
        <v>7</v>
      </c>
      <c r="H36" s="219"/>
      <c r="I36" s="219">
        <v>17</v>
      </c>
      <c r="J36" s="219"/>
      <c r="K36" s="220">
        <v>38</v>
      </c>
      <c r="L36" s="121"/>
      <c r="M36" s="216" t="s">
        <v>95</v>
      </c>
      <c r="N36" s="217">
        <v>6</v>
      </c>
      <c r="O36" s="121"/>
      <c r="P36" s="121"/>
      <c r="Q36" s="121"/>
      <c r="R36" s="121"/>
      <c r="S36" s="121"/>
      <c r="T36" s="121"/>
      <c r="U36" s="121"/>
      <c r="V36" s="121"/>
      <c r="W36" s="121"/>
      <c r="X36" s="121"/>
      <c r="Y36" s="121"/>
    </row>
    <row r="37" spans="1:25" ht="21" customHeight="1">
      <c r="A37" s="215" t="s">
        <v>121</v>
      </c>
      <c r="B37" s="125"/>
      <c r="C37" s="218">
        <v>13</v>
      </c>
      <c r="D37" s="219"/>
      <c r="E37" s="219">
        <v>7</v>
      </c>
      <c r="F37" s="219"/>
      <c r="G37" s="219">
        <v>29</v>
      </c>
      <c r="H37" s="219"/>
      <c r="I37" s="219">
        <v>77</v>
      </c>
      <c r="J37" s="219"/>
      <c r="K37" s="220">
        <v>126</v>
      </c>
      <c r="L37" s="121"/>
      <c r="M37" s="216" t="s">
        <v>119</v>
      </c>
      <c r="N37" s="217">
        <v>6</v>
      </c>
      <c r="O37" s="121"/>
      <c r="P37" s="121"/>
      <c r="Q37" s="121"/>
      <c r="R37" s="121"/>
      <c r="S37" s="121"/>
      <c r="T37" s="121"/>
      <c r="U37" s="121"/>
      <c r="V37" s="121"/>
      <c r="W37" s="121"/>
      <c r="X37" s="121"/>
      <c r="Y37" s="121"/>
    </row>
    <row r="38" spans="1:25" ht="21" customHeight="1">
      <c r="A38" s="215" t="s">
        <v>122</v>
      </c>
      <c r="B38" s="125"/>
      <c r="C38" s="218"/>
      <c r="D38" s="219"/>
      <c r="E38" s="219">
        <v>3</v>
      </c>
      <c r="F38" s="219"/>
      <c r="G38" s="219">
        <v>14</v>
      </c>
      <c r="H38" s="219"/>
      <c r="I38" s="219">
        <v>4</v>
      </c>
      <c r="J38" s="219"/>
      <c r="K38" s="220">
        <v>21</v>
      </c>
      <c r="L38" s="121"/>
      <c r="M38" s="216" t="s">
        <v>103</v>
      </c>
      <c r="N38" s="217">
        <v>5</v>
      </c>
      <c r="O38" s="121"/>
      <c r="P38" s="121"/>
      <c r="Q38" s="121"/>
      <c r="R38" s="121"/>
      <c r="S38" s="121"/>
      <c r="T38" s="121"/>
      <c r="U38" s="121"/>
      <c r="V38" s="121"/>
      <c r="W38" s="121"/>
      <c r="X38" s="121"/>
      <c r="Y38" s="121"/>
    </row>
    <row r="39" spans="1:25" ht="21" customHeight="1">
      <c r="A39" s="215" t="s">
        <v>123</v>
      </c>
      <c r="B39" s="125"/>
      <c r="C39" s="218">
        <v>47</v>
      </c>
      <c r="D39" s="219"/>
      <c r="E39" s="219">
        <v>42</v>
      </c>
      <c r="F39" s="219"/>
      <c r="G39" s="219">
        <v>89</v>
      </c>
      <c r="H39" s="219"/>
      <c r="I39" s="219">
        <v>212</v>
      </c>
      <c r="J39" s="219"/>
      <c r="K39" s="220">
        <v>390</v>
      </c>
      <c r="L39" s="121"/>
      <c r="M39" s="216" t="s">
        <v>115</v>
      </c>
      <c r="N39" s="217">
        <v>5</v>
      </c>
      <c r="O39" s="121"/>
      <c r="P39" s="121"/>
      <c r="Q39" s="121"/>
      <c r="R39" s="121"/>
      <c r="S39" s="121"/>
      <c r="T39" s="121"/>
      <c r="U39" s="121"/>
      <c r="V39" s="121"/>
      <c r="W39" s="121"/>
      <c r="X39" s="121"/>
      <c r="Y39" s="121"/>
    </row>
    <row r="40" spans="1:25" ht="21" customHeight="1">
      <c r="A40" s="215" t="s">
        <v>124</v>
      </c>
      <c r="B40" s="125"/>
      <c r="C40" s="218">
        <v>1</v>
      </c>
      <c r="D40" s="219"/>
      <c r="E40" s="219">
        <v>1</v>
      </c>
      <c r="F40" s="219"/>
      <c r="G40" s="219"/>
      <c r="H40" s="219"/>
      <c r="I40" s="219"/>
      <c r="J40" s="219"/>
      <c r="K40" s="220">
        <v>2</v>
      </c>
      <c r="L40" s="121"/>
      <c r="M40" s="216" t="s">
        <v>94</v>
      </c>
      <c r="N40" s="217">
        <v>4</v>
      </c>
      <c r="O40" s="121"/>
      <c r="P40" s="121"/>
      <c r="Q40" s="121"/>
      <c r="R40" s="121"/>
      <c r="S40" s="121"/>
      <c r="T40" s="121"/>
      <c r="U40" s="121"/>
      <c r="V40" s="121"/>
      <c r="W40" s="121"/>
      <c r="X40" s="121"/>
      <c r="Y40" s="121"/>
    </row>
    <row r="41" spans="1:25" ht="21" customHeight="1">
      <c r="A41" s="215" t="s">
        <v>125</v>
      </c>
      <c r="B41" s="125"/>
      <c r="C41" s="218"/>
      <c r="D41" s="219"/>
      <c r="E41" s="219">
        <v>20</v>
      </c>
      <c r="F41" s="219"/>
      <c r="G41" s="219"/>
      <c r="H41" s="219"/>
      <c r="I41" s="219">
        <v>5</v>
      </c>
      <c r="J41" s="219"/>
      <c r="K41" s="220">
        <v>25</v>
      </c>
      <c r="L41" s="121"/>
      <c r="M41" s="216" t="s">
        <v>124</v>
      </c>
      <c r="N41" s="217">
        <v>2</v>
      </c>
      <c r="O41" s="121"/>
      <c r="P41" s="121"/>
      <c r="Q41" s="121"/>
      <c r="R41" s="121"/>
      <c r="S41" s="121"/>
      <c r="T41" s="121"/>
      <c r="U41" s="121"/>
      <c r="V41" s="121"/>
      <c r="W41" s="121"/>
      <c r="X41" s="121"/>
      <c r="Y41" s="121"/>
    </row>
    <row r="42" spans="1:25" ht="21" customHeight="1">
      <c r="A42" s="215" t="s">
        <v>498</v>
      </c>
      <c r="B42" s="125"/>
      <c r="C42" s="218"/>
      <c r="D42" s="219"/>
      <c r="E42" s="219">
        <v>8</v>
      </c>
      <c r="F42" s="219"/>
      <c r="G42" s="219">
        <v>7</v>
      </c>
      <c r="H42" s="219"/>
      <c r="I42" s="219">
        <v>10</v>
      </c>
      <c r="J42" s="219"/>
      <c r="K42" s="220">
        <v>25</v>
      </c>
      <c r="L42" s="121"/>
      <c r="M42" s="216" t="s">
        <v>96</v>
      </c>
      <c r="N42" s="217">
        <v>0</v>
      </c>
      <c r="O42" s="121"/>
      <c r="P42" s="121"/>
      <c r="Q42" s="121"/>
      <c r="R42" s="121"/>
      <c r="S42" s="121"/>
      <c r="T42" s="121"/>
      <c r="U42" s="121"/>
      <c r="V42" s="121"/>
      <c r="W42" s="121"/>
      <c r="X42" s="121"/>
      <c r="Y42" s="121"/>
    </row>
    <row r="43" spans="1:25" ht="8.1" customHeight="1">
      <c r="A43" s="125"/>
      <c r="B43" s="125"/>
      <c r="C43" s="221"/>
      <c r="D43" s="221"/>
      <c r="E43" s="221"/>
      <c r="F43" s="221"/>
      <c r="G43" s="221"/>
      <c r="H43" s="221"/>
      <c r="I43" s="221"/>
      <c r="J43" s="221"/>
      <c r="K43" s="221"/>
      <c r="L43" s="121"/>
      <c r="M43" s="121"/>
      <c r="N43" s="121"/>
      <c r="O43" s="121"/>
      <c r="P43" s="121"/>
      <c r="Q43" s="121"/>
      <c r="R43" s="121"/>
      <c r="S43" s="121"/>
      <c r="T43" s="121"/>
      <c r="U43" s="121"/>
      <c r="V43" s="121"/>
      <c r="W43" s="121"/>
      <c r="X43" s="121"/>
      <c r="Y43" s="121"/>
    </row>
    <row r="44" spans="1:25" ht="21" customHeight="1">
      <c r="A44" s="211" t="s">
        <v>90</v>
      </c>
      <c r="B44" s="125"/>
      <c r="C44" s="222">
        <v>145</v>
      </c>
      <c r="D44" s="223">
        <v>0</v>
      </c>
      <c r="E44" s="223">
        <v>570</v>
      </c>
      <c r="F44" s="223">
        <v>0</v>
      </c>
      <c r="G44" s="223">
        <v>390</v>
      </c>
      <c r="H44" s="223">
        <v>0</v>
      </c>
      <c r="I44" s="223">
        <v>585</v>
      </c>
      <c r="J44" s="223">
        <v>0</v>
      </c>
      <c r="K44" s="224">
        <v>1690</v>
      </c>
      <c r="L44" s="121"/>
      <c r="M44" s="121"/>
      <c r="N44" s="121"/>
      <c r="O44" s="121"/>
      <c r="P44" s="121"/>
      <c r="Q44" s="121"/>
      <c r="R44" s="121"/>
      <c r="S44" s="121"/>
      <c r="T44" s="121"/>
      <c r="U44" s="121"/>
      <c r="V44" s="121"/>
      <c r="W44" s="121"/>
      <c r="X44" s="121"/>
      <c r="Y44" s="121"/>
    </row>
    <row r="45" spans="1:25">
      <c r="A45" s="125"/>
      <c r="B45" s="125"/>
      <c r="C45" s="121"/>
      <c r="D45" s="121"/>
      <c r="E45" s="121"/>
      <c r="F45" s="121"/>
      <c r="G45" s="121"/>
      <c r="H45" s="121"/>
      <c r="I45" s="121"/>
      <c r="J45" s="121"/>
      <c r="K45" s="121"/>
      <c r="L45" s="121"/>
      <c r="M45" s="121"/>
      <c r="N45" s="121"/>
      <c r="O45" s="121"/>
      <c r="P45" s="121"/>
      <c r="Q45" s="121"/>
      <c r="R45" s="121"/>
      <c r="S45" s="121"/>
      <c r="T45" s="121"/>
      <c r="U45" s="121"/>
      <c r="V45" s="121"/>
      <c r="W45" s="121"/>
      <c r="X45" s="121"/>
      <c r="Y45" s="121"/>
    </row>
    <row r="46" spans="1:25">
      <c r="A46" s="125"/>
      <c r="B46" s="125"/>
      <c r="C46" s="121"/>
      <c r="D46" s="121"/>
      <c r="E46" s="121"/>
      <c r="F46" s="121"/>
      <c r="G46" s="121"/>
      <c r="H46" s="121"/>
      <c r="I46" s="121"/>
      <c r="J46" s="121"/>
      <c r="K46" s="121"/>
      <c r="L46" s="121"/>
      <c r="M46" s="121"/>
      <c r="N46" s="121"/>
      <c r="O46" s="121"/>
      <c r="P46" s="121"/>
      <c r="Q46" s="121"/>
      <c r="R46" s="121"/>
      <c r="S46" s="121"/>
      <c r="T46" s="121"/>
      <c r="U46" s="121"/>
      <c r="V46" s="121"/>
      <c r="W46" s="121"/>
      <c r="X46" s="121"/>
      <c r="Y46" s="121"/>
    </row>
    <row r="47" spans="1:25">
      <c r="A47" s="125"/>
      <c r="B47" s="125"/>
      <c r="C47" s="121"/>
      <c r="D47" s="121"/>
      <c r="E47" s="121"/>
      <c r="F47" s="121"/>
      <c r="G47" s="121"/>
      <c r="H47" s="121"/>
      <c r="I47" s="121"/>
      <c r="J47" s="121"/>
      <c r="K47" s="121"/>
      <c r="L47" s="121"/>
      <c r="M47" s="121"/>
      <c r="N47" s="121"/>
      <c r="O47" s="121"/>
      <c r="P47" s="121"/>
      <c r="Q47" s="121"/>
      <c r="R47" s="121"/>
      <c r="S47" s="121"/>
      <c r="T47" s="121"/>
      <c r="U47" s="121"/>
      <c r="V47" s="121"/>
      <c r="W47" s="121"/>
      <c r="X47" s="121"/>
      <c r="Y47" s="121"/>
    </row>
    <row r="48" spans="1:25" ht="14.1" customHeight="1">
      <c r="A48" s="121" t="s">
        <v>499</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row>
    <row r="49" spans="1:25" ht="14.1" customHeight="1">
      <c r="A49" s="121" t="s">
        <v>497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row>
    <row r="50" spans="1:25" ht="14.1" customHeight="1">
      <c r="A50" s="121" t="s">
        <v>82</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row>
    <row r="51" spans="1:25" ht="14.1" customHeight="1">
      <c r="A51" s="214"/>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29" orientation="landscape" useFirstPageNumber="1" r:id="rId1"/>
  <headerFooter scaleWithDoc="0">
    <oddHeader>&amp;L&amp;G&amp;C&amp;G&amp;R&amp;G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1E84E-6833-4BC9-B8E4-9D620F69C3DA}">
  <sheetPr>
    <tabColor theme="0" tint="-0.14999847407452621"/>
  </sheetPr>
  <dimension ref="A1:Y51"/>
  <sheetViews>
    <sheetView view="pageBreakPreview" zoomScale="60" zoomScaleNormal="100" workbookViewId="0">
      <selection activeCell="AF38" sqref="AF38"/>
    </sheetView>
  </sheetViews>
  <sheetFormatPr baseColWidth="10" defaultRowHeight="13.2"/>
  <cols>
    <col min="1" max="1" width="30.6640625" customWidth="1"/>
    <col min="2" max="2" width="1.44140625" customWidth="1"/>
    <col min="3" max="3" width="6.109375" customWidth="1"/>
    <col min="4" max="4" width="5.5546875" customWidth="1"/>
    <col min="5" max="5" width="6.109375" customWidth="1"/>
    <col min="6" max="6" width="5.5546875" customWidth="1"/>
    <col min="7" max="7" width="6.109375" customWidth="1"/>
    <col min="8" max="8" width="5.5546875" customWidth="1"/>
    <col min="9" max="9" width="6.88671875" customWidth="1"/>
    <col min="10" max="10" width="4.88671875" customWidth="1"/>
    <col min="11" max="11" width="6.109375" bestFit="1" customWidth="1"/>
    <col min="12" max="12" width="1.44140625" customWidth="1"/>
    <col min="13" max="14" width="24.6640625" customWidth="1"/>
  </cols>
  <sheetData>
    <row r="1" spans="1:25" ht="24.9"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row>
    <row r="2" spans="1:25" ht="69.900000000000006" customHeight="1">
      <c r="A2" s="601" t="s">
        <v>502</v>
      </c>
      <c r="B2" s="601"/>
      <c r="C2" s="601"/>
      <c r="D2" s="601"/>
      <c r="E2" s="601"/>
      <c r="F2" s="601"/>
      <c r="G2" s="601"/>
      <c r="H2" s="601"/>
      <c r="I2" s="601"/>
      <c r="J2" s="601"/>
      <c r="K2" s="601"/>
      <c r="L2" s="601"/>
      <c r="M2" s="601"/>
      <c r="N2" s="601"/>
      <c r="O2" s="601"/>
      <c r="P2" s="601"/>
      <c r="Q2" s="601"/>
      <c r="R2" s="601"/>
      <c r="S2" s="601"/>
      <c r="T2" s="601"/>
      <c r="U2" s="601"/>
      <c r="V2" s="601"/>
      <c r="W2" s="601"/>
      <c r="X2" s="601"/>
      <c r="Y2" s="601"/>
    </row>
    <row r="3" spans="1:25" ht="30" customHeight="1">
      <c r="A3" s="601" t="str">
        <f>UPPER(CONCATENATE("Julio 2022"))</f>
        <v>JULIO 2022</v>
      </c>
      <c r="B3" s="601"/>
      <c r="C3" s="601"/>
      <c r="D3" s="601"/>
      <c r="E3" s="601"/>
      <c r="F3" s="601"/>
      <c r="G3" s="601"/>
      <c r="H3" s="601"/>
      <c r="I3" s="601"/>
      <c r="J3" s="601"/>
      <c r="K3" s="601"/>
      <c r="L3" s="601"/>
      <c r="M3" s="601"/>
      <c r="N3" s="601"/>
      <c r="O3" s="601"/>
      <c r="P3" s="601"/>
      <c r="Q3" s="601"/>
      <c r="R3" s="601"/>
      <c r="S3" s="601"/>
      <c r="T3" s="601"/>
      <c r="U3" s="601"/>
      <c r="V3" s="601"/>
      <c r="W3" s="601"/>
      <c r="X3" s="601"/>
      <c r="Y3" s="601"/>
    </row>
    <row r="4" spans="1:25">
      <c r="A4" s="125"/>
      <c r="B4" s="121"/>
      <c r="C4" s="121"/>
      <c r="D4" s="121"/>
      <c r="E4" s="121"/>
      <c r="F4" s="121"/>
      <c r="G4" s="121"/>
      <c r="H4" s="121"/>
      <c r="I4" s="121"/>
      <c r="J4" s="121"/>
      <c r="K4" s="121"/>
      <c r="L4" s="121"/>
      <c r="M4" s="121"/>
      <c r="N4" s="121"/>
      <c r="O4" s="121"/>
      <c r="P4" s="121"/>
      <c r="Q4" s="121"/>
      <c r="R4" s="121"/>
      <c r="S4" s="121"/>
      <c r="T4" s="121"/>
      <c r="U4" s="121"/>
      <c r="V4" s="121"/>
      <c r="W4" s="121"/>
      <c r="X4" s="121"/>
      <c r="Y4" s="121"/>
    </row>
    <row r="5" spans="1:25" ht="30" customHeight="1">
      <c r="A5" s="619" t="s">
        <v>129</v>
      </c>
      <c r="B5" s="619"/>
      <c r="C5" s="619"/>
      <c r="D5" s="619"/>
      <c r="E5" s="619"/>
      <c r="F5" s="619"/>
      <c r="G5" s="619"/>
      <c r="H5" s="619"/>
      <c r="I5" s="619"/>
      <c r="J5" s="619"/>
      <c r="K5" s="619"/>
      <c r="L5" s="619"/>
      <c r="M5" s="619"/>
      <c r="N5" s="619"/>
      <c r="O5" s="619"/>
      <c r="P5" s="619"/>
      <c r="Q5" s="619"/>
      <c r="R5" s="619"/>
      <c r="S5" s="619"/>
      <c r="T5" s="619"/>
      <c r="U5" s="619"/>
      <c r="V5" s="619"/>
      <c r="W5" s="619"/>
      <c r="X5" s="619"/>
      <c r="Y5" s="619"/>
    </row>
    <row r="6" spans="1:25" ht="18" customHeight="1">
      <c r="A6" s="593" t="s">
        <v>183</v>
      </c>
      <c r="B6" s="592"/>
      <c r="C6" s="593" t="s">
        <v>87</v>
      </c>
      <c r="D6" s="593"/>
      <c r="E6" s="593"/>
      <c r="F6" s="593"/>
      <c r="G6" s="593" t="s">
        <v>88</v>
      </c>
      <c r="H6" s="593"/>
      <c r="I6" s="593"/>
      <c r="J6" s="593"/>
      <c r="K6" s="593" t="s">
        <v>69</v>
      </c>
      <c r="L6" s="121"/>
      <c r="M6" s="121"/>
      <c r="N6" s="121"/>
      <c r="O6" s="121"/>
      <c r="P6" s="121"/>
      <c r="Q6" s="121"/>
      <c r="R6" s="121"/>
      <c r="S6" s="121"/>
      <c r="T6" s="121"/>
      <c r="U6" s="121"/>
      <c r="V6" s="121"/>
      <c r="W6" s="121"/>
      <c r="X6" s="121"/>
      <c r="Y6" s="121"/>
    </row>
    <row r="7" spans="1:25" ht="18" customHeight="1">
      <c r="A7" s="593"/>
      <c r="B7" s="592"/>
      <c r="C7" s="593" t="s">
        <v>500</v>
      </c>
      <c r="D7" s="593"/>
      <c r="E7" s="593" t="s">
        <v>501</v>
      </c>
      <c r="F7" s="593"/>
      <c r="G7" s="593" t="s">
        <v>500</v>
      </c>
      <c r="H7" s="593"/>
      <c r="I7" s="593" t="s">
        <v>501</v>
      </c>
      <c r="J7" s="593"/>
      <c r="K7" s="593"/>
      <c r="L7" s="121"/>
      <c r="M7" s="121"/>
      <c r="N7" s="121"/>
      <c r="O7" s="121"/>
      <c r="P7" s="121"/>
      <c r="Q7" s="121"/>
      <c r="R7" s="121"/>
      <c r="S7" s="121"/>
      <c r="T7" s="121"/>
      <c r="U7" s="121"/>
      <c r="V7" s="121"/>
      <c r="W7" s="121"/>
      <c r="X7" s="121"/>
      <c r="Y7" s="121"/>
    </row>
    <row r="8" spans="1:25" ht="18" customHeight="1">
      <c r="A8" s="593"/>
      <c r="B8" s="592"/>
      <c r="C8" s="307" t="s">
        <v>91</v>
      </c>
      <c r="D8" s="307" t="s">
        <v>92</v>
      </c>
      <c r="E8" s="307" t="s">
        <v>91</v>
      </c>
      <c r="F8" s="307" t="s">
        <v>92</v>
      </c>
      <c r="G8" s="307" t="s">
        <v>91</v>
      </c>
      <c r="H8" s="307" t="s">
        <v>92</v>
      </c>
      <c r="I8" s="307" t="s">
        <v>91</v>
      </c>
      <c r="J8" s="307" t="s">
        <v>92</v>
      </c>
      <c r="K8" s="593"/>
      <c r="L8" s="121"/>
      <c r="M8" s="121"/>
      <c r="N8" s="121"/>
      <c r="O8" s="121"/>
      <c r="P8" s="121"/>
      <c r="Q8" s="121"/>
      <c r="R8" s="121"/>
      <c r="S8" s="121"/>
      <c r="T8" s="121"/>
      <c r="U8" s="121"/>
      <c r="V8" s="121"/>
      <c r="W8" s="121"/>
      <c r="X8" s="121"/>
      <c r="Y8" s="121"/>
    </row>
    <row r="9" spans="1:25" ht="8.1" customHeight="1">
      <c r="A9" s="125"/>
      <c r="B9" s="125"/>
      <c r="C9" s="125"/>
      <c r="D9" s="125"/>
      <c r="E9" s="125"/>
      <c r="F9" s="125"/>
      <c r="G9" s="125"/>
      <c r="H9" s="125"/>
      <c r="I9" s="125"/>
      <c r="J9" s="125"/>
      <c r="K9" s="125"/>
      <c r="L9" s="121"/>
      <c r="M9" s="121"/>
      <c r="N9" s="121"/>
      <c r="O9" s="121"/>
      <c r="P9" s="121"/>
      <c r="Q9" s="121"/>
      <c r="R9" s="121"/>
      <c r="S9" s="121"/>
      <c r="T9" s="121"/>
      <c r="U9" s="121"/>
      <c r="V9" s="121"/>
      <c r="W9" s="121"/>
      <c r="X9" s="121"/>
      <c r="Y9" s="121"/>
    </row>
    <row r="10" spans="1:25" ht="21" customHeight="1">
      <c r="A10" s="215" t="s">
        <v>94</v>
      </c>
      <c r="B10" s="125"/>
      <c r="C10" s="218"/>
      <c r="D10" s="219"/>
      <c r="E10" s="219">
        <v>1</v>
      </c>
      <c r="F10" s="219"/>
      <c r="G10" s="219"/>
      <c r="H10" s="219"/>
      <c r="I10" s="219"/>
      <c r="J10" s="219"/>
      <c r="K10" s="220">
        <v>1</v>
      </c>
      <c r="L10" s="121"/>
      <c r="M10" s="216" t="s">
        <v>103</v>
      </c>
      <c r="N10" s="217">
        <v>39</v>
      </c>
      <c r="O10" s="121"/>
      <c r="P10" s="121"/>
      <c r="Q10" s="121"/>
      <c r="R10" s="121"/>
      <c r="S10" s="121"/>
      <c r="T10" s="121"/>
      <c r="U10" s="121"/>
      <c r="V10" s="121"/>
      <c r="W10" s="121"/>
      <c r="X10" s="121"/>
      <c r="Y10" s="121"/>
    </row>
    <row r="11" spans="1:25" ht="21" customHeight="1">
      <c r="A11" s="215" t="s">
        <v>95</v>
      </c>
      <c r="B11" s="125"/>
      <c r="C11" s="218"/>
      <c r="D11" s="219"/>
      <c r="E11" s="219"/>
      <c r="F11" s="219"/>
      <c r="G11" s="219"/>
      <c r="H11" s="219"/>
      <c r="I11" s="219"/>
      <c r="J11" s="219"/>
      <c r="K11" s="220">
        <v>0</v>
      </c>
      <c r="L11" s="121"/>
      <c r="M11" s="216" t="s">
        <v>98</v>
      </c>
      <c r="N11" s="217">
        <v>37</v>
      </c>
      <c r="O11" s="121"/>
      <c r="P11" s="121"/>
      <c r="Q11" s="121"/>
      <c r="R11" s="121"/>
      <c r="S11" s="121"/>
      <c r="T11" s="121"/>
      <c r="U11" s="121"/>
      <c r="V11" s="121"/>
      <c r="W11" s="121"/>
      <c r="X11" s="121"/>
      <c r="Y11" s="121"/>
    </row>
    <row r="12" spans="1:25" ht="21" customHeight="1">
      <c r="A12" s="215" t="s">
        <v>96</v>
      </c>
      <c r="B12" s="125"/>
      <c r="C12" s="218"/>
      <c r="D12" s="219"/>
      <c r="E12" s="219"/>
      <c r="F12" s="219"/>
      <c r="G12" s="219"/>
      <c r="H12" s="219"/>
      <c r="I12" s="219"/>
      <c r="J12" s="219"/>
      <c r="K12" s="220">
        <v>0</v>
      </c>
      <c r="L12" s="121"/>
      <c r="M12" s="216" t="s">
        <v>121</v>
      </c>
      <c r="N12" s="217">
        <v>17</v>
      </c>
      <c r="O12" s="121"/>
      <c r="P12" s="121"/>
      <c r="Q12" s="121"/>
      <c r="R12" s="121"/>
      <c r="S12" s="121"/>
      <c r="T12" s="121"/>
      <c r="U12" s="121"/>
      <c r="V12" s="121"/>
      <c r="W12" s="121"/>
      <c r="X12" s="121"/>
      <c r="Y12" s="121"/>
    </row>
    <row r="13" spans="1:25" ht="21" customHeight="1">
      <c r="A13" s="215" t="s">
        <v>97</v>
      </c>
      <c r="B13" s="125"/>
      <c r="C13" s="218"/>
      <c r="D13" s="219"/>
      <c r="E13" s="219"/>
      <c r="F13" s="219"/>
      <c r="G13" s="219">
        <v>1</v>
      </c>
      <c r="H13" s="219"/>
      <c r="I13" s="219"/>
      <c r="J13" s="219"/>
      <c r="K13" s="220">
        <v>1</v>
      </c>
      <c r="L13" s="121"/>
      <c r="M13" s="216" t="s">
        <v>112</v>
      </c>
      <c r="N13" s="217">
        <v>14</v>
      </c>
      <c r="O13" s="121"/>
      <c r="P13" s="121"/>
      <c r="Q13" s="121"/>
      <c r="R13" s="121"/>
      <c r="S13" s="121"/>
      <c r="T13" s="121"/>
      <c r="U13" s="121"/>
      <c r="V13" s="121"/>
      <c r="W13" s="121"/>
      <c r="X13" s="121"/>
      <c r="Y13" s="121"/>
    </row>
    <row r="14" spans="1:25" ht="21" customHeight="1">
      <c r="A14" s="215" t="s">
        <v>100</v>
      </c>
      <c r="B14" s="125"/>
      <c r="C14" s="218"/>
      <c r="D14" s="219"/>
      <c r="E14" s="219">
        <v>1</v>
      </c>
      <c r="F14" s="219"/>
      <c r="G14" s="219"/>
      <c r="H14" s="219"/>
      <c r="I14" s="219"/>
      <c r="J14" s="219"/>
      <c r="K14" s="220">
        <v>1</v>
      </c>
      <c r="L14" s="121"/>
      <c r="M14" s="216" t="s">
        <v>118</v>
      </c>
      <c r="N14" s="217">
        <v>12</v>
      </c>
      <c r="O14" s="121"/>
      <c r="P14" s="121"/>
      <c r="Q14" s="121"/>
      <c r="R14" s="121"/>
      <c r="S14" s="121"/>
      <c r="T14" s="121"/>
      <c r="U14" s="121"/>
      <c r="V14" s="121"/>
      <c r="W14" s="121"/>
      <c r="X14" s="121"/>
      <c r="Y14" s="121"/>
    </row>
    <row r="15" spans="1:25" ht="21" customHeight="1">
      <c r="A15" s="215" t="s">
        <v>101</v>
      </c>
      <c r="B15" s="125"/>
      <c r="C15" s="218">
        <v>1</v>
      </c>
      <c r="D15" s="219"/>
      <c r="E15" s="219">
        <v>2</v>
      </c>
      <c r="F15" s="219"/>
      <c r="G15" s="219">
        <v>2</v>
      </c>
      <c r="H15" s="219"/>
      <c r="I15" s="219">
        <v>6</v>
      </c>
      <c r="J15" s="219"/>
      <c r="K15" s="220">
        <v>11</v>
      </c>
      <c r="L15" s="121"/>
      <c r="M15" s="216" t="s">
        <v>101</v>
      </c>
      <c r="N15" s="217">
        <v>11</v>
      </c>
      <c r="O15" s="121"/>
      <c r="P15" s="121"/>
      <c r="Q15" s="121"/>
      <c r="R15" s="121"/>
      <c r="S15" s="121"/>
      <c r="T15" s="121"/>
      <c r="U15" s="121"/>
      <c r="V15" s="121"/>
      <c r="W15" s="121"/>
      <c r="X15" s="121"/>
      <c r="Y15" s="121"/>
    </row>
    <row r="16" spans="1:25" ht="21" customHeight="1">
      <c r="A16" s="215" t="s">
        <v>102</v>
      </c>
      <c r="B16" s="125"/>
      <c r="C16" s="218"/>
      <c r="D16" s="219"/>
      <c r="E16" s="219">
        <v>1</v>
      </c>
      <c r="F16" s="219"/>
      <c r="G16" s="219"/>
      <c r="H16" s="219"/>
      <c r="I16" s="219">
        <v>3</v>
      </c>
      <c r="J16" s="219"/>
      <c r="K16" s="220">
        <v>4</v>
      </c>
      <c r="L16" s="121"/>
      <c r="M16" s="216" t="s">
        <v>123</v>
      </c>
      <c r="N16" s="217">
        <v>8</v>
      </c>
      <c r="O16" s="121"/>
      <c r="P16" s="121"/>
      <c r="Q16" s="121"/>
      <c r="R16" s="121"/>
      <c r="S16" s="121"/>
      <c r="T16" s="121"/>
      <c r="U16" s="121"/>
      <c r="V16" s="121"/>
      <c r="W16" s="121"/>
      <c r="X16" s="121"/>
      <c r="Y16" s="121"/>
    </row>
    <row r="17" spans="1:25" ht="21" customHeight="1">
      <c r="A17" s="215" t="s">
        <v>98</v>
      </c>
      <c r="B17" s="125"/>
      <c r="C17" s="218">
        <v>2</v>
      </c>
      <c r="D17" s="219"/>
      <c r="E17" s="219">
        <v>4</v>
      </c>
      <c r="F17" s="219"/>
      <c r="G17" s="219">
        <v>5</v>
      </c>
      <c r="H17" s="219"/>
      <c r="I17" s="219">
        <v>26</v>
      </c>
      <c r="J17" s="219"/>
      <c r="K17" s="220">
        <v>37</v>
      </c>
      <c r="L17" s="121"/>
      <c r="M17" s="216" t="s">
        <v>108</v>
      </c>
      <c r="N17" s="217">
        <v>7</v>
      </c>
      <c r="O17" s="121"/>
      <c r="P17" s="121"/>
      <c r="Q17" s="121"/>
      <c r="R17" s="121"/>
      <c r="S17" s="121"/>
      <c r="T17" s="121"/>
      <c r="U17" s="121"/>
      <c r="V17" s="121"/>
      <c r="W17" s="121"/>
      <c r="X17" s="121"/>
      <c r="Y17" s="121"/>
    </row>
    <row r="18" spans="1:25" ht="21" customHeight="1">
      <c r="A18" s="215" t="s">
        <v>99</v>
      </c>
      <c r="B18" s="125"/>
      <c r="C18" s="218"/>
      <c r="D18" s="219"/>
      <c r="E18" s="219"/>
      <c r="F18" s="219"/>
      <c r="G18" s="219"/>
      <c r="H18" s="219"/>
      <c r="I18" s="219">
        <v>1</v>
      </c>
      <c r="J18" s="219"/>
      <c r="K18" s="220">
        <v>1</v>
      </c>
      <c r="L18" s="121"/>
      <c r="M18" s="216" t="s">
        <v>125</v>
      </c>
      <c r="N18" s="217">
        <v>7</v>
      </c>
      <c r="O18" s="121"/>
      <c r="P18" s="121"/>
      <c r="Q18" s="121"/>
      <c r="R18" s="121"/>
      <c r="S18" s="121"/>
      <c r="T18" s="121"/>
      <c r="U18" s="121"/>
      <c r="V18" s="121"/>
      <c r="W18" s="121"/>
      <c r="X18" s="121"/>
      <c r="Y18" s="121"/>
    </row>
    <row r="19" spans="1:25" ht="21" customHeight="1">
      <c r="A19" s="215" t="s">
        <v>103</v>
      </c>
      <c r="B19" s="125"/>
      <c r="C19" s="218">
        <v>2</v>
      </c>
      <c r="D19" s="219"/>
      <c r="E19" s="219">
        <v>8</v>
      </c>
      <c r="F19" s="219"/>
      <c r="G19" s="219">
        <v>3</v>
      </c>
      <c r="H19" s="219"/>
      <c r="I19" s="219">
        <v>26</v>
      </c>
      <c r="J19" s="219"/>
      <c r="K19" s="220">
        <v>39</v>
      </c>
      <c r="L19" s="121"/>
      <c r="M19" s="216" t="s">
        <v>117</v>
      </c>
      <c r="N19" s="217">
        <v>6</v>
      </c>
      <c r="O19" s="121"/>
      <c r="P19" s="121"/>
      <c r="Q19" s="121"/>
      <c r="R19" s="121"/>
      <c r="S19" s="121"/>
      <c r="T19" s="121"/>
      <c r="U19" s="121"/>
      <c r="V19" s="121"/>
      <c r="W19" s="121"/>
      <c r="X19" s="121"/>
      <c r="Y19" s="121"/>
    </row>
    <row r="20" spans="1:25" ht="21" customHeight="1">
      <c r="A20" s="215" t="s">
        <v>108</v>
      </c>
      <c r="B20" s="125"/>
      <c r="C20" s="218"/>
      <c r="D20" s="219"/>
      <c r="E20" s="219">
        <v>2</v>
      </c>
      <c r="F20" s="219"/>
      <c r="G20" s="219">
        <v>3</v>
      </c>
      <c r="H20" s="219"/>
      <c r="I20" s="219">
        <v>2</v>
      </c>
      <c r="J20" s="219"/>
      <c r="K20" s="220">
        <v>7</v>
      </c>
      <c r="L20" s="121"/>
      <c r="M20" s="216" t="s">
        <v>105</v>
      </c>
      <c r="N20" s="217">
        <v>5</v>
      </c>
      <c r="O20" s="121"/>
      <c r="P20" s="121"/>
      <c r="Q20" s="121"/>
      <c r="R20" s="121"/>
      <c r="S20" s="121"/>
      <c r="T20" s="121"/>
      <c r="U20" s="121"/>
      <c r="V20" s="121"/>
      <c r="W20" s="121"/>
      <c r="X20" s="121"/>
      <c r="Y20" s="121"/>
    </row>
    <row r="21" spans="1:25" ht="21" customHeight="1">
      <c r="A21" s="215" t="s">
        <v>104</v>
      </c>
      <c r="B21" s="125"/>
      <c r="C21" s="218"/>
      <c r="D21" s="219"/>
      <c r="E21" s="219"/>
      <c r="F21" s="219"/>
      <c r="G21" s="219"/>
      <c r="H21" s="219"/>
      <c r="I21" s="219"/>
      <c r="J21" s="219"/>
      <c r="K21" s="220">
        <v>0</v>
      </c>
      <c r="L21" s="121"/>
      <c r="M21" s="216" t="s">
        <v>102</v>
      </c>
      <c r="N21" s="217">
        <v>4</v>
      </c>
      <c r="O21" s="121"/>
      <c r="P21" s="121"/>
      <c r="Q21" s="121"/>
      <c r="R21" s="121"/>
      <c r="S21" s="121"/>
      <c r="T21" s="121"/>
      <c r="U21" s="121"/>
      <c r="V21" s="121"/>
      <c r="W21" s="121"/>
      <c r="X21" s="121"/>
      <c r="Y21" s="121"/>
    </row>
    <row r="22" spans="1:25" ht="21" customHeight="1">
      <c r="A22" s="215" t="s">
        <v>105</v>
      </c>
      <c r="B22" s="125"/>
      <c r="C22" s="218">
        <v>1</v>
      </c>
      <c r="D22" s="219"/>
      <c r="E22" s="219"/>
      <c r="F22" s="219"/>
      <c r="G22" s="219">
        <v>1</v>
      </c>
      <c r="H22" s="219"/>
      <c r="I22" s="219">
        <v>3</v>
      </c>
      <c r="J22" s="219"/>
      <c r="K22" s="220">
        <v>5</v>
      </c>
      <c r="L22" s="121"/>
      <c r="M22" s="216" t="s">
        <v>498</v>
      </c>
      <c r="N22" s="217">
        <v>3</v>
      </c>
      <c r="O22" s="121"/>
      <c r="P22" s="121"/>
      <c r="Q22" s="121"/>
      <c r="R22" s="121"/>
      <c r="S22" s="121"/>
      <c r="T22" s="121"/>
      <c r="U22" s="121"/>
      <c r="V22" s="121"/>
      <c r="W22" s="121"/>
      <c r="X22" s="121"/>
      <c r="Y22" s="121"/>
    </row>
    <row r="23" spans="1:25" ht="21" customHeight="1">
      <c r="A23" s="215" t="s">
        <v>106</v>
      </c>
      <c r="B23" s="125"/>
      <c r="C23" s="218"/>
      <c r="D23" s="219"/>
      <c r="E23" s="219"/>
      <c r="F23" s="219"/>
      <c r="G23" s="219">
        <v>1</v>
      </c>
      <c r="H23" s="219"/>
      <c r="I23" s="219"/>
      <c r="J23" s="219"/>
      <c r="K23" s="220">
        <v>1</v>
      </c>
      <c r="L23" s="121"/>
      <c r="M23" s="216" t="s">
        <v>107</v>
      </c>
      <c r="N23" s="217">
        <v>2</v>
      </c>
      <c r="O23" s="121"/>
      <c r="P23" s="121"/>
      <c r="Q23" s="121"/>
      <c r="R23" s="121"/>
      <c r="S23" s="121"/>
      <c r="T23" s="121"/>
      <c r="U23" s="121"/>
      <c r="V23" s="121"/>
      <c r="W23" s="121"/>
      <c r="X23" s="121"/>
      <c r="Y23" s="121"/>
    </row>
    <row r="24" spans="1:25" ht="21" customHeight="1">
      <c r="A24" s="215" t="s">
        <v>107</v>
      </c>
      <c r="B24" s="125"/>
      <c r="C24" s="218"/>
      <c r="D24" s="219"/>
      <c r="E24" s="219"/>
      <c r="F24" s="219"/>
      <c r="G24" s="219"/>
      <c r="H24" s="219"/>
      <c r="I24" s="219">
        <v>2</v>
      </c>
      <c r="J24" s="219"/>
      <c r="K24" s="220">
        <v>2</v>
      </c>
      <c r="L24" s="121"/>
      <c r="M24" s="216" t="s">
        <v>94</v>
      </c>
      <c r="N24" s="217">
        <v>1</v>
      </c>
      <c r="O24" s="121"/>
      <c r="P24" s="121"/>
      <c r="Q24" s="121"/>
      <c r="R24" s="121"/>
      <c r="S24" s="121"/>
      <c r="T24" s="121"/>
      <c r="U24" s="121"/>
      <c r="V24" s="121"/>
      <c r="W24" s="121"/>
      <c r="X24" s="121"/>
      <c r="Y24" s="121"/>
    </row>
    <row r="25" spans="1:25" ht="21" customHeight="1">
      <c r="A25" s="215" t="s">
        <v>109</v>
      </c>
      <c r="B25" s="125"/>
      <c r="C25" s="218"/>
      <c r="D25" s="219"/>
      <c r="E25" s="219"/>
      <c r="F25" s="219"/>
      <c r="G25" s="219"/>
      <c r="H25" s="219"/>
      <c r="I25" s="219"/>
      <c r="J25" s="219"/>
      <c r="K25" s="220">
        <v>0</v>
      </c>
      <c r="L25" s="121"/>
      <c r="M25" s="216" t="s">
        <v>97</v>
      </c>
      <c r="N25" s="217">
        <v>1</v>
      </c>
      <c r="O25" s="121"/>
      <c r="P25" s="121"/>
      <c r="Q25" s="121"/>
      <c r="R25" s="121"/>
      <c r="S25" s="121"/>
      <c r="T25" s="121"/>
      <c r="U25" s="121"/>
      <c r="V25" s="121"/>
      <c r="W25" s="121"/>
      <c r="X25" s="121"/>
      <c r="Y25" s="121"/>
    </row>
    <row r="26" spans="1:25" ht="21" customHeight="1">
      <c r="A26" s="215" t="s">
        <v>110</v>
      </c>
      <c r="B26" s="125"/>
      <c r="C26" s="218"/>
      <c r="D26" s="219"/>
      <c r="E26" s="219"/>
      <c r="F26" s="219"/>
      <c r="G26" s="219"/>
      <c r="H26" s="219"/>
      <c r="I26" s="219"/>
      <c r="J26" s="219"/>
      <c r="K26" s="220">
        <v>0</v>
      </c>
      <c r="L26" s="121"/>
      <c r="M26" s="216" t="s">
        <v>100</v>
      </c>
      <c r="N26" s="217">
        <v>1</v>
      </c>
      <c r="O26" s="121"/>
      <c r="P26" s="121"/>
      <c r="Q26" s="121"/>
      <c r="R26" s="121"/>
      <c r="S26" s="121"/>
      <c r="T26" s="121"/>
      <c r="U26" s="121"/>
      <c r="V26" s="121"/>
      <c r="W26" s="121"/>
      <c r="X26" s="121"/>
      <c r="Y26" s="121"/>
    </row>
    <row r="27" spans="1:25" ht="21" customHeight="1">
      <c r="A27" s="215" t="s">
        <v>111</v>
      </c>
      <c r="B27" s="125"/>
      <c r="C27" s="218">
        <v>1</v>
      </c>
      <c r="D27" s="219"/>
      <c r="E27" s="219"/>
      <c r="F27" s="219"/>
      <c r="G27" s="219"/>
      <c r="H27" s="219"/>
      <c r="I27" s="219"/>
      <c r="J27" s="219"/>
      <c r="K27" s="220">
        <v>1</v>
      </c>
      <c r="L27" s="121"/>
      <c r="M27" s="216" t="s">
        <v>99</v>
      </c>
      <c r="N27" s="217">
        <v>1</v>
      </c>
      <c r="O27" s="121"/>
      <c r="P27" s="121"/>
      <c r="Q27" s="121"/>
      <c r="R27" s="121"/>
      <c r="S27" s="121"/>
      <c r="T27" s="121"/>
      <c r="U27" s="121"/>
      <c r="V27" s="121"/>
      <c r="W27" s="121"/>
      <c r="X27" s="121"/>
      <c r="Y27" s="121"/>
    </row>
    <row r="28" spans="1:25" ht="21" customHeight="1">
      <c r="A28" s="215" t="s">
        <v>112</v>
      </c>
      <c r="B28" s="125"/>
      <c r="C28" s="218">
        <v>1</v>
      </c>
      <c r="D28" s="219"/>
      <c r="E28" s="219">
        <v>5</v>
      </c>
      <c r="F28" s="219"/>
      <c r="G28" s="219">
        <v>1</v>
      </c>
      <c r="H28" s="219"/>
      <c r="I28" s="219">
        <v>7</v>
      </c>
      <c r="J28" s="219"/>
      <c r="K28" s="220">
        <v>14</v>
      </c>
      <c r="L28" s="121"/>
      <c r="M28" s="216" t="s">
        <v>106</v>
      </c>
      <c r="N28" s="217">
        <v>1</v>
      </c>
      <c r="O28" s="121"/>
      <c r="P28" s="121"/>
      <c r="Q28" s="121"/>
      <c r="R28" s="121"/>
      <c r="S28" s="121"/>
      <c r="T28" s="121"/>
      <c r="U28" s="121"/>
      <c r="V28" s="121"/>
      <c r="W28" s="121"/>
      <c r="X28" s="121"/>
      <c r="Y28" s="121"/>
    </row>
    <row r="29" spans="1:25" ht="21" customHeight="1">
      <c r="A29" s="215" t="s">
        <v>113</v>
      </c>
      <c r="B29" s="125"/>
      <c r="C29" s="218"/>
      <c r="D29" s="219"/>
      <c r="E29" s="219"/>
      <c r="F29" s="219"/>
      <c r="G29" s="219"/>
      <c r="H29" s="219"/>
      <c r="I29" s="219"/>
      <c r="J29" s="219"/>
      <c r="K29" s="220">
        <v>0</v>
      </c>
      <c r="L29" s="121"/>
      <c r="M29" s="216" t="s">
        <v>111</v>
      </c>
      <c r="N29" s="217">
        <v>1</v>
      </c>
      <c r="O29" s="121"/>
      <c r="P29" s="121"/>
      <c r="Q29" s="121"/>
      <c r="R29" s="121"/>
      <c r="S29" s="121"/>
      <c r="T29" s="121"/>
      <c r="U29" s="121"/>
      <c r="V29" s="121"/>
      <c r="W29" s="121"/>
      <c r="X29" s="121"/>
      <c r="Y29" s="121"/>
    </row>
    <row r="30" spans="1:25" ht="21" customHeight="1">
      <c r="A30" s="215" t="s">
        <v>114</v>
      </c>
      <c r="B30" s="125"/>
      <c r="C30" s="218"/>
      <c r="D30" s="219"/>
      <c r="E30" s="219"/>
      <c r="F30" s="219"/>
      <c r="G30" s="219"/>
      <c r="H30" s="219"/>
      <c r="I30" s="219"/>
      <c r="J30" s="219"/>
      <c r="K30" s="220">
        <v>0</v>
      </c>
      <c r="L30" s="121"/>
      <c r="M30" s="216" t="s">
        <v>95</v>
      </c>
      <c r="N30" s="217">
        <v>0</v>
      </c>
      <c r="O30" s="121"/>
      <c r="P30" s="121"/>
      <c r="Q30" s="121"/>
      <c r="R30" s="121"/>
      <c r="S30" s="121"/>
      <c r="T30" s="121"/>
      <c r="U30" s="121"/>
      <c r="V30" s="121"/>
      <c r="W30" s="121"/>
      <c r="X30" s="121"/>
      <c r="Y30" s="121"/>
    </row>
    <row r="31" spans="1:25" ht="21" customHeight="1">
      <c r="A31" s="215" t="s">
        <v>115</v>
      </c>
      <c r="B31" s="125"/>
      <c r="C31" s="218"/>
      <c r="D31" s="219"/>
      <c r="E31" s="219"/>
      <c r="F31" s="219"/>
      <c r="G31" s="219"/>
      <c r="H31" s="219"/>
      <c r="I31" s="219"/>
      <c r="J31" s="219"/>
      <c r="K31" s="220">
        <v>0</v>
      </c>
      <c r="L31" s="121"/>
      <c r="M31" s="216" t="s">
        <v>96</v>
      </c>
      <c r="N31" s="217">
        <v>0</v>
      </c>
      <c r="O31" s="121"/>
      <c r="P31" s="121"/>
      <c r="Q31" s="121"/>
      <c r="R31" s="121"/>
      <c r="S31" s="121"/>
      <c r="T31" s="121"/>
      <c r="U31" s="121"/>
      <c r="V31" s="121"/>
      <c r="W31" s="121"/>
      <c r="X31" s="121"/>
      <c r="Y31" s="121"/>
    </row>
    <row r="32" spans="1:25" ht="21" customHeight="1">
      <c r="A32" s="215" t="s">
        <v>116</v>
      </c>
      <c r="B32" s="125"/>
      <c r="C32" s="218"/>
      <c r="D32" s="219"/>
      <c r="E32" s="219"/>
      <c r="F32" s="219"/>
      <c r="G32" s="219"/>
      <c r="H32" s="219"/>
      <c r="I32" s="219"/>
      <c r="J32" s="219"/>
      <c r="K32" s="220">
        <v>0</v>
      </c>
      <c r="L32" s="121"/>
      <c r="M32" s="216" t="s">
        <v>104</v>
      </c>
      <c r="N32" s="217">
        <v>0</v>
      </c>
      <c r="O32" s="121"/>
      <c r="P32" s="121"/>
      <c r="Q32" s="121"/>
      <c r="R32" s="121"/>
      <c r="S32" s="121"/>
      <c r="T32" s="121"/>
      <c r="U32" s="121"/>
      <c r="V32" s="121"/>
      <c r="W32" s="121"/>
      <c r="X32" s="121"/>
      <c r="Y32" s="121"/>
    </row>
    <row r="33" spans="1:25" ht="21" customHeight="1">
      <c r="A33" s="215" t="s">
        <v>117</v>
      </c>
      <c r="B33" s="125"/>
      <c r="C33" s="218"/>
      <c r="D33" s="219"/>
      <c r="E33" s="219">
        <v>1</v>
      </c>
      <c r="F33" s="219"/>
      <c r="G33" s="219"/>
      <c r="H33" s="219"/>
      <c r="I33" s="219">
        <v>5</v>
      </c>
      <c r="J33" s="219"/>
      <c r="K33" s="220">
        <v>6</v>
      </c>
      <c r="L33" s="121"/>
      <c r="M33" s="216" t="s">
        <v>109</v>
      </c>
      <c r="N33" s="217">
        <v>0</v>
      </c>
      <c r="O33" s="121"/>
      <c r="P33" s="121"/>
      <c r="Q33" s="121"/>
      <c r="R33" s="121"/>
      <c r="S33" s="121"/>
      <c r="T33" s="121"/>
      <c r="U33" s="121"/>
      <c r="V33" s="121"/>
      <c r="W33" s="121"/>
      <c r="X33" s="121"/>
      <c r="Y33" s="121"/>
    </row>
    <row r="34" spans="1:25" ht="21" customHeight="1">
      <c r="A34" s="215" t="s">
        <v>118</v>
      </c>
      <c r="B34" s="125"/>
      <c r="C34" s="218"/>
      <c r="D34" s="219"/>
      <c r="E34" s="219">
        <v>2</v>
      </c>
      <c r="F34" s="219"/>
      <c r="G34" s="219">
        <v>1</v>
      </c>
      <c r="H34" s="219"/>
      <c r="I34" s="219">
        <v>9</v>
      </c>
      <c r="J34" s="219"/>
      <c r="K34" s="220">
        <v>12</v>
      </c>
      <c r="L34" s="121"/>
      <c r="M34" s="216" t="s">
        <v>110</v>
      </c>
      <c r="N34" s="217">
        <v>0</v>
      </c>
      <c r="O34" s="121"/>
      <c r="P34" s="121"/>
      <c r="Q34" s="121"/>
      <c r="R34" s="121"/>
      <c r="S34" s="121"/>
      <c r="T34" s="121"/>
      <c r="U34" s="121"/>
      <c r="V34" s="121"/>
      <c r="W34" s="121"/>
      <c r="X34" s="121"/>
      <c r="Y34" s="121"/>
    </row>
    <row r="35" spans="1:25" ht="21" customHeight="1">
      <c r="A35" s="215" t="s">
        <v>119</v>
      </c>
      <c r="B35" s="125"/>
      <c r="C35" s="218"/>
      <c r="D35" s="219"/>
      <c r="E35" s="219"/>
      <c r="F35" s="219"/>
      <c r="G35" s="219"/>
      <c r="H35" s="219"/>
      <c r="I35" s="219"/>
      <c r="J35" s="219"/>
      <c r="K35" s="220">
        <v>0</v>
      </c>
      <c r="L35" s="121"/>
      <c r="M35" s="216" t="s">
        <v>113</v>
      </c>
      <c r="N35" s="217">
        <v>0</v>
      </c>
      <c r="O35" s="121"/>
      <c r="P35" s="121"/>
      <c r="Q35" s="121"/>
      <c r="R35" s="121"/>
      <c r="S35" s="121"/>
      <c r="T35" s="121"/>
      <c r="U35" s="121"/>
      <c r="V35" s="121"/>
      <c r="W35" s="121"/>
      <c r="X35" s="121"/>
      <c r="Y35" s="121"/>
    </row>
    <row r="36" spans="1:25" ht="21" customHeight="1">
      <c r="A36" s="215" t="s">
        <v>120</v>
      </c>
      <c r="B36" s="125"/>
      <c r="C36" s="218"/>
      <c r="D36" s="219"/>
      <c r="E36" s="219"/>
      <c r="F36" s="219"/>
      <c r="G36" s="219"/>
      <c r="H36" s="219"/>
      <c r="I36" s="219"/>
      <c r="J36" s="219"/>
      <c r="K36" s="220">
        <v>0</v>
      </c>
      <c r="L36" s="121"/>
      <c r="M36" s="216" t="s">
        <v>114</v>
      </c>
      <c r="N36" s="217">
        <v>0</v>
      </c>
      <c r="O36" s="121"/>
      <c r="P36" s="121"/>
      <c r="Q36" s="121"/>
      <c r="R36" s="121"/>
      <c r="S36" s="121"/>
      <c r="T36" s="121"/>
      <c r="U36" s="121"/>
      <c r="V36" s="121"/>
      <c r="W36" s="121"/>
      <c r="X36" s="121"/>
      <c r="Y36" s="121"/>
    </row>
    <row r="37" spans="1:25" ht="21" customHeight="1">
      <c r="A37" s="215" t="s">
        <v>121</v>
      </c>
      <c r="B37" s="125"/>
      <c r="C37" s="218">
        <v>1</v>
      </c>
      <c r="D37" s="219"/>
      <c r="E37" s="219"/>
      <c r="F37" s="219"/>
      <c r="G37" s="219">
        <v>1</v>
      </c>
      <c r="H37" s="219"/>
      <c r="I37" s="219">
        <v>15</v>
      </c>
      <c r="J37" s="219"/>
      <c r="K37" s="220">
        <v>17</v>
      </c>
      <c r="L37" s="121"/>
      <c r="M37" s="216" t="s">
        <v>115</v>
      </c>
      <c r="N37" s="217">
        <v>0</v>
      </c>
      <c r="O37" s="121"/>
      <c r="P37" s="121"/>
      <c r="Q37" s="121"/>
      <c r="R37" s="121"/>
      <c r="S37" s="121"/>
      <c r="T37" s="121"/>
      <c r="U37" s="121"/>
      <c r="V37" s="121"/>
      <c r="W37" s="121"/>
      <c r="X37" s="121"/>
      <c r="Y37" s="121"/>
    </row>
    <row r="38" spans="1:25" ht="21" customHeight="1">
      <c r="A38" s="215" t="s">
        <v>122</v>
      </c>
      <c r="B38" s="125"/>
      <c r="C38" s="218"/>
      <c r="D38" s="219"/>
      <c r="E38" s="219"/>
      <c r="F38" s="219"/>
      <c r="G38" s="219"/>
      <c r="H38" s="219"/>
      <c r="I38" s="219"/>
      <c r="J38" s="219"/>
      <c r="K38" s="220">
        <v>0</v>
      </c>
      <c r="L38" s="121"/>
      <c r="M38" s="216" t="s">
        <v>116</v>
      </c>
      <c r="N38" s="217">
        <v>0</v>
      </c>
      <c r="O38" s="121"/>
      <c r="P38" s="121"/>
      <c r="Q38" s="121"/>
      <c r="R38" s="121"/>
      <c r="S38" s="121"/>
      <c r="T38" s="121"/>
      <c r="U38" s="121"/>
      <c r="V38" s="121"/>
      <c r="W38" s="121"/>
      <c r="X38" s="121"/>
      <c r="Y38" s="121"/>
    </row>
    <row r="39" spans="1:25" ht="21" customHeight="1">
      <c r="A39" s="215" t="s">
        <v>123</v>
      </c>
      <c r="B39" s="125"/>
      <c r="C39" s="218"/>
      <c r="D39" s="219"/>
      <c r="E39" s="219"/>
      <c r="F39" s="219"/>
      <c r="G39" s="219">
        <v>2</v>
      </c>
      <c r="H39" s="219"/>
      <c r="I39" s="219">
        <v>6</v>
      </c>
      <c r="J39" s="219"/>
      <c r="K39" s="220">
        <v>8</v>
      </c>
      <c r="L39" s="121"/>
      <c r="M39" s="216" t="s">
        <v>119</v>
      </c>
      <c r="N39" s="217">
        <v>0</v>
      </c>
      <c r="O39" s="121"/>
      <c r="P39" s="121"/>
      <c r="Q39" s="121"/>
      <c r="R39" s="121"/>
      <c r="S39" s="121"/>
      <c r="T39" s="121"/>
      <c r="U39" s="121"/>
      <c r="V39" s="121"/>
      <c r="W39" s="121"/>
      <c r="X39" s="121"/>
      <c r="Y39" s="121"/>
    </row>
    <row r="40" spans="1:25" ht="21" customHeight="1">
      <c r="A40" s="215" t="s">
        <v>124</v>
      </c>
      <c r="B40" s="125"/>
      <c r="C40" s="218"/>
      <c r="D40" s="219"/>
      <c r="E40" s="219"/>
      <c r="F40" s="219"/>
      <c r="G40" s="219"/>
      <c r="H40" s="219"/>
      <c r="I40" s="219"/>
      <c r="J40" s="219"/>
      <c r="K40" s="220">
        <v>0</v>
      </c>
      <c r="L40" s="121"/>
      <c r="M40" s="216" t="s">
        <v>120</v>
      </c>
      <c r="N40" s="217">
        <v>0</v>
      </c>
      <c r="O40" s="121"/>
      <c r="P40" s="121"/>
      <c r="Q40" s="121"/>
      <c r="R40" s="121"/>
      <c r="S40" s="121"/>
      <c r="T40" s="121"/>
      <c r="U40" s="121"/>
      <c r="V40" s="121"/>
      <c r="W40" s="121"/>
      <c r="X40" s="121"/>
      <c r="Y40" s="121"/>
    </row>
    <row r="41" spans="1:25" ht="21" customHeight="1">
      <c r="A41" s="215" t="s">
        <v>125</v>
      </c>
      <c r="B41" s="125"/>
      <c r="C41" s="218"/>
      <c r="D41" s="219"/>
      <c r="E41" s="219">
        <v>1</v>
      </c>
      <c r="F41" s="219"/>
      <c r="G41" s="219"/>
      <c r="H41" s="219"/>
      <c r="I41" s="219">
        <v>6</v>
      </c>
      <c r="J41" s="219"/>
      <c r="K41" s="220">
        <v>7</v>
      </c>
      <c r="L41" s="121"/>
      <c r="M41" s="216" t="s">
        <v>122</v>
      </c>
      <c r="N41" s="217">
        <v>0</v>
      </c>
      <c r="O41" s="121"/>
      <c r="P41" s="121"/>
      <c r="Q41" s="121"/>
      <c r="R41" s="121"/>
      <c r="S41" s="121"/>
      <c r="T41" s="121"/>
      <c r="U41" s="121"/>
      <c r="V41" s="121"/>
      <c r="W41" s="121"/>
      <c r="X41" s="121"/>
      <c r="Y41" s="121"/>
    </row>
    <row r="42" spans="1:25" ht="21" customHeight="1">
      <c r="A42" s="215" t="s">
        <v>498</v>
      </c>
      <c r="B42" s="125"/>
      <c r="C42" s="218">
        <v>2</v>
      </c>
      <c r="D42" s="219"/>
      <c r="E42" s="219"/>
      <c r="F42" s="219"/>
      <c r="G42" s="219"/>
      <c r="H42" s="219"/>
      <c r="I42" s="219">
        <v>1</v>
      </c>
      <c r="J42" s="219"/>
      <c r="K42" s="220">
        <v>3</v>
      </c>
      <c r="L42" s="121"/>
      <c r="M42" s="216" t="s">
        <v>124</v>
      </c>
      <c r="N42" s="217">
        <v>0</v>
      </c>
      <c r="O42" s="121"/>
      <c r="P42" s="121"/>
      <c r="Q42" s="121"/>
      <c r="R42" s="121"/>
      <c r="S42" s="121"/>
      <c r="T42" s="121"/>
      <c r="U42" s="121"/>
      <c r="V42" s="121"/>
      <c r="W42" s="121"/>
      <c r="X42" s="121"/>
      <c r="Y42" s="121"/>
    </row>
    <row r="43" spans="1:25" ht="8.1" customHeight="1">
      <c r="A43" s="125"/>
      <c r="B43" s="125"/>
      <c r="C43" s="221"/>
      <c r="D43" s="221"/>
      <c r="E43" s="221"/>
      <c r="F43" s="221"/>
      <c r="G43" s="221"/>
      <c r="H43" s="221"/>
      <c r="I43" s="221"/>
      <c r="J43" s="221"/>
      <c r="K43" s="221"/>
      <c r="L43" s="121"/>
      <c r="M43" s="121"/>
      <c r="N43" s="121"/>
      <c r="O43" s="121"/>
      <c r="P43" s="121"/>
      <c r="Q43" s="121"/>
      <c r="R43" s="121"/>
      <c r="S43" s="121"/>
      <c r="T43" s="121"/>
      <c r="U43" s="121"/>
      <c r="V43" s="121"/>
      <c r="W43" s="121"/>
      <c r="X43" s="121"/>
      <c r="Y43" s="121"/>
    </row>
    <row r="44" spans="1:25" ht="21" customHeight="1">
      <c r="A44" s="211" t="s">
        <v>90</v>
      </c>
      <c r="B44" s="125"/>
      <c r="C44" s="222">
        <v>11</v>
      </c>
      <c r="D44" s="223">
        <v>0</v>
      </c>
      <c r="E44" s="223">
        <v>28</v>
      </c>
      <c r="F44" s="223">
        <v>0</v>
      </c>
      <c r="G44" s="223">
        <v>21</v>
      </c>
      <c r="H44" s="223">
        <v>0</v>
      </c>
      <c r="I44" s="223">
        <v>118</v>
      </c>
      <c r="J44" s="223">
        <v>0</v>
      </c>
      <c r="K44" s="224">
        <v>178</v>
      </c>
      <c r="L44" s="121"/>
      <c r="M44" s="121"/>
      <c r="N44" s="121"/>
      <c r="O44" s="121"/>
      <c r="P44" s="121"/>
      <c r="Q44" s="121"/>
      <c r="R44" s="121"/>
      <c r="S44" s="121"/>
      <c r="T44" s="121"/>
      <c r="U44" s="121"/>
      <c r="V44" s="121"/>
      <c r="W44" s="121"/>
      <c r="X44" s="121"/>
      <c r="Y44" s="121"/>
    </row>
    <row r="45" spans="1:25">
      <c r="A45" s="125"/>
      <c r="B45" s="125"/>
      <c r="C45" s="121"/>
      <c r="D45" s="121"/>
      <c r="E45" s="121"/>
      <c r="F45" s="121"/>
      <c r="G45" s="121"/>
      <c r="H45" s="121"/>
      <c r="I45" s="121"/>
      <c r="J45" s="121"/>
      <c r="K45" s="121"/>
      <c r="L45" s="121"/>
      <c r="M45" s="121"/>
      <c r="N45" s="121"/>
      <c r="O45" s="121"/>
      <c r="P45" s="121"/>
      <c r="Q45" s="121"/>
      <c r="R45" s="121"/>
      <c r="S45" s="121"/>
      <c r="T45" s="121"/>
      <c r="U45" s="121"/>
      <c r="V45" s="121"/>
      <c r="W45" s="121"/>
      <c r="X45" s="121"/>
      <c r="Y45" s="121"/>
    </row>
    <row r="46" spans="1:25">
      <c r="A46" s="125"/>
      <c r="B46" s="125"/>
      <c r="C46" s="121"/>
      <c r="D46" s="121"/>
      <c r="E46" s="121"/>
      <c r="F46" s="121"/>
      <c r="G46" s="121"/>
      <c r="H46" s="121"/>
      <c r="I46" s="121"/>
      <c r="J46" s="121"/>
      <c r="K46" s="121"/>
      <c r="L46" s="121"/>
      <c r="M46" s="121"/>
      <c r="N46" s="121"/>
      <c r="O46" s="121"/>
      <c r="P46" s="121"/>
      <c r="Q46" s="121"/>
      <c r="R46" s="121"/>
      <c r="S46" s="121"/>
      <c r="T46" s="121"/>
      <c r="U46" s="121"/>
      <c r="V46" s="121"/>
      <c r="W46" s="121"/>
      <c r="X46" s="121"/>
      <c r="Y46" s="121"/>
    </row>
    <row r="47" spans="1:25">
      <c r="A47" s="125"/>
      <c r="B47" s="125"/>
      <c r="C47" s="121"/>
      <c r="D47" s="121"/>
      <c r="E47" s="121"/>
      <c r="F47" s="121"/>
      <c r="G47" s="121"/>
      <c r="H47" s="121"/>
      <c r="I47" s="121"/>
      <c r="J47" s="121"/>
      <c r="K47" s="121"/>
      <c r="L47" s="121"/>
      <c r="M47" s="121"/>
      <c r="N47" s="121"/>
      <c r="O47" s="121"/>
      <c r="P47" s="121"/>
      <c r="Q47" s="121"/>
      <c r="R47" s="121"/>
      <c r="S47" s="121"/>
      <c r="T47" s="121"/>
      <c r="U47" s="121"/>
      <c r="V47" s="121"/>
      <c r="W47" s="121"/>
      <c r="X47" s="121"/>
      <c r="Y47" s="121"/>
    </row>
    <row r="48" spans="1:25" ht="14.1" customHeight="1">
      <c r="A48" s="121" t="s">
        <v>499</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row>
    <row r="49" spans="1:25" ht="14.1" customHeight="1">
      <c r="A49" s="121" t="s">
        <v>497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row>
    <row r="50" spans="1:25" ht="14.1" customHeight="1">
      <c r="A50" s="121" t="s">
        <v>82</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row>
    <row r="51" spans="1:25" ht="14.1" customHeight="1">
      <c r="A51" s="214"/>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0" orientation="landscape" useFirstPageNumber="1" r:id="rId1"/>
  <headerFooter scaleWithDoc="0">
    <oddHeader>&amp;L&amp;G&amp;C&amp;G&amp;R&amp;G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9F69D-9AD9-486C-B0F6-1EB91EA89739}">
  <sheetPr>
    <tabColor theme="0" tint="-0.14999847407452621"/>
  </sheetPr>
  <dimension ref="A1:Y51"/>
  <sheetViews>
    <sheetView view="pageBreakPreview" zoomScale="60" zoomScaleNormal="100" workbookViewId="0">
      <selection activeCell="AA35" sqref="AA35"/>
    </sheetView>
  </sheetViews>
  <sheetFormatPr baseColWidth="10" defaultRowHeight="13.2"/>
  <cols>
    <col min="1" max="1" width="30.6640625" customWidth="1"/>
    <col min="2" max="2" width="1.44140625" customWidth="1"/>
    <col min="3" max="3" width="5.5546875" customWidth="1"/>
    <col min="4" max="5" width="6.109375" customWidth="1"/>
    <col min="6" max="6" width="5.5546875" customWidth="1"/>
    <col min="7" max="7" width="6.109375" customWidth="1"/>
    <col min="8" max="8" width="5.5546875" customWidth="1"/>
    <col min="9" max="9" width="6.88671875" customWidth="1"/>
    <col min="10" max="10" width="4.88671875" customWidth="1"/>
    <col min="11" max="11" width="6.109375" bestFit="1" customWidth="1"/>
    <col min="12" max="12" width="1.44140625" customWidth="1"/>
    <col min="13" max="14" width="24.6640625" customWidth="1"/>
  </cols>
  <sheetData>
    <row r="1" spans="1:25" ht="24.9"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row>
    <row r="2" spans="1:25" ht="69.900000000000006" customHeight="1">
      <c r="A2" s="601" t="s">
        <v>502</v>
      </c>
      <c r="B2" s="601"/>
      <c r="C2" s="601"/>
      <c r="D2" s="601"/>
      <c r="E2" s="601"/>
      <c r="F2" s="601"/>
      <c r="G2" s="601"/>
      <c r="H2" s="601"/>
      <c r="I2" s="601"/>
      <c r="J2" s="601"/>
      <c r="K2" s="601"/>
      <c r="L2" s="601"/>
      <c r="M2" s="601"/>
      <c r="N2" s="601"/>
      <c r="O2" s="601"/>
      <c r="P2" s="601"/>
      <c r="Q2" s="601"/>
      <c r="R2" s="601"/>
      <c r="S2" s="601"/>
      <c r="T2" s="601"/>
      <c r="U2" s="601"/>
      <c r="V2" s="601"/>
      <c r="W2" s="601"/>
      <c r="X2" s="601"/>
      <c r="Y2" s="601"/>
    </row>
    <row r="3" spans="1:25" ht="30" customHeight="1">
      <c r="A3" s="601" t="str">
        <f>UPPER(CONCATENATE("Julio 2022"))</f>
        <v>JULIO 2022</v>
      </c>
      <c r="B3" s="601"/>
      <c r="C3" s="601"/>
      <c r="D3" s="601"/>
      <c r="E3" s="601"/>
      <c r="F3" s="601"/>
      <c r="G3" s="601"/>
      <c r="H3" s="601"/>
      <c r="I3" s="601"/>
      <c r="J3" s="601"/>
      <c r="K3" s="601"/>
      <c r="L3" s="601"/>
      <c r="M3" s="601"/>
      <c r="N3" s="601"/>
      <c r="O3" s="601"/>
      <c r="P3" s="601"/>
      <c r="Q3" s="601"/>
      <c r="R3" s="601"/>
      <c r="S3" s="601"/>
      <c r="T3" s="601"/>
      <c r="U3" s="601"/>
      <c r="V3" s="601"/>
      <c r="W3" s="601"/>
      <c r="X3" s="601"/>
      <c r="Y3" s="601"/>
    </row>
    <row r="4" spans="1:25">
      <c r="A4" s="125"/>
      <c r="B4" s="121"/>
      <c r="C4" s="121"/>
      <c r="D4" s="121"/>
      <c r="E4" s="121"/>
      <c r="F4" s="121"/>
      <c r="G4" s="121"/>
      <c r="H4" s="121"/>
      <c r="I4" s="121"/>
      <c r="J4" s="121"/>
      <c r="K4" s="121"/>
      <c r="L4" s="121"/>
      <c r="M4" s="121"/>
      <c r="N4" s="121"/>
      <c r="O4" s="121"/>
      <c r="P4" s="121"/>
      <c r="Q4" s="121"/>
      <c r="R4" s="121"/>
      <c r="S4" s="121"/>
      <c r="T4" s="121"/>
      <c r="U4" s="121"/>
      <c r="V4" s="121"/>
      <c r="W4" s="121"/>
      <c r="X4" s="121"/>
      <c r="Y4" s="121"/>
    </row>
    <row r="5" spans="1:25" ht="30" customHeight="1">
      <c r="A5" s="619" t="s">
        <v>130</v>
      </c>
      <c r="B5" s="619"/>
      <c r="C5" s="619"/>
      <c r="D5" s="619"/>
      <c r="E5" s="619"/>
      <c r="F5" s="619"/>
      <c r="G5" s="619"/>
      <c r="H5" s="619"/>
      <c r="I5" s="619"/>
      <c r="J5" s="619"/>
      <c r="K5" s="619"/>
      <c r="L5" s="619"/>
      <c r="M5" s="619"/>
      <c r="N5" s="619"/>
      <c r="O5" s="619"/>
      <c r="P5" s="619"/>
      <c r="Q5" s="619"/>
      <c r="R5" s="619"/>
      <c r="S5" s="619"/>
      <c r="T5" s="619"/>
      <c r="U5" s="619"/>
      <c r="V5" s="619"/>
      <c r="W5" s="619"/>
      <c r="X5" s="619"/>
      <c r="Y5" s="619"/>
    </row>
    <row r="6" spans="1:25" ht="18" customHeight="1">
      <c r="A6" s="593" t="s">
        <v>183</v>
      </c>
      <c r="B6" s="592"/>
      <c r="C6" s="593" t="s">
        <v>87</v>
      </c>
      <c r="D6" s="593"/>
      <c r="E6" s="593"/>
      <c r="F6" s="593"/>
      <c r="G6" s="593" t="s">
        <v>88</v>
      </c>
      <c r="H6" s="593"/>
      <c r="I6" s="593"/>
      <c r="J6" s="593"/>
      <c r="K6" s="593" t="s">
        <v>69</v>
      </c>
      <c r="L6" s="121"/>
      <c r="M6" s="121"/>
      <c r="N6" s="121"/>
      <c r="O6" s="121"/>
      <c r="P6" s="121"/>
      <c r="Q6" s="121"/>
      <c r="R6" s="121"/>
      <c r="S6" s="121"/>
      <c r="T6" s="121"/>
      <c r="U6" s="121"/>
      <c r="V6" s="121"/>
      <c r="W6" s="121"/>
      <c r="X6" s="121"/>
      <c r="Y6" s="121"/>
    </row>
    <row r="7" spans="1:25" ht="18" customHeight="1">
      <c r="A7" s="593"/>
      <c r="B7" s="592"/>
      <c r="C7" s="593" t="s">
        <v>500</v>
      </c>
      <c r="D7" s="593"/>
      <c r="E7" s="593" t="s">
        <v>501</v>
      </c>
      <c r="F7" s="593"/>
      <c r="G7" s="593" t="s">
        <v>500</v>
      </c>
      <c r="H7" s="593"/>
      <c r="I7" s="593" t="s">
        <v>501</v>
      </c>
      <c r="J7" s="593"/>
      <c r="K7" s="593"/>
      <c r="L7" s="121"/>
      <c r="M7" s="121"/>
      <c r="N7" s="121"/>
      <c r="O7" s="121"/>
      <c r="P7" s="121"/>
      <c r="Q7" s="121"/>
      <c r="R7" s="121"/>
      <c r="S7" s="121"/>
      <c r="T7" s="121"/>
      <c r="U7" s="121"/>
      <c r="V7" s="121"/>
      <c r="W7" s="121"/>
      <c r="X7" s="121"/>
      <c r="Y7" s="121"/>
    </row>
    <row r="8" spans="1:25" ht="18" customHeight="1">
      <c r="A8" s="593"/>
      <c r="B8" s="592"/>
      <c r="C8" s="307" t="s">
        <v>91</v>
      </c>
      <c r="D8" s="307" t="s">
        <v>92</v>
      </c>
      <c r="E8" s="307" t="s">
        <v>91</v>
      </c>
      <c r="F8" s="307" t="s">
        <v>92</v>
      </c>
      <c r="G8" s="307" t="s">
        <v>91</v>
      </c>
      <c r="H8" s="307" t="s">
        <v>92</v>
      </c>
      <c r="I8" s="307" t="s">
        <v>91</v>
      </c>
      <c r="J8" s="307" t="s">
        <v>92</v>
      </c>
      <c r="K8" s="593"/>
      <c r="L8" s="121"/>
      <c r="M8" s="121"/>
      <c r="N8" s="121"/>
      <c r="O8" s="121"/>
      <c r="P8" s="121"/>
      <c r="Q8" s="121"/>
      <c r="R8" s="121"/>
      <c r="S8" s="121"/>
      <c r="T8" s="121"/>
      <c r="U8" s="121"/>
      <c r="V8" s="121"/>
      <c r="W8" s="121"/>
      <c r="X8" s="121"/>
      <c r="Y8" s="121"/>
    </row>
    <row r="9" spans="1:25" ht="8.1" customHeight="1">
      <c r="A9" s="125"/>
      <c r="B9" s="125"/>
      <c r="C9" s="125"/>
      <c r="D9" s="125"/>
      <c r="E9" s="125"/>
      <c r="F9" s="125"/>
      <c r="G9" s="125"/>
      <c r="H9" s="125"/>
      <c r="I9" s="125"/>
      <c r="J9" s="125"/>
      <c r="K9" s="125"/>
      <c r="L9" s="121"/>
      <c r="M9" s="121"/>
      <c r="N9" s="121"/>
      <c r="O9" s="121"/>
      <c r="P9" s="121"/>
      <c r="Q9" s="121"/>
      <c r="R9" s="121"/>
      <c r="S9" s="121"/>
      <c r="T9" s="121"/>
      <c r="U9" s="121"/>
      <c r="V9" s="121"/>
      <c r="W9" s="121"/>
      <c r="X9" s="121"/>
      <c r="Y9" s="121"/>
    </row>
    <row r="10" spans="1:25" ht="21" customHeight="1">
      <c r="A10" s="215" t="s">
        <v>94</v>
      </c>
      <c r="B10" s="125"/>
      <c r="C10" s="218"/>
      <c r="D10" s="219"/>
      <c r="E10" s="219">
        <v>1</v>
      </c>
      <c r="F10" s="219"/>
      <c r="G10" s="219"/>
      <c r="H10" s="219"/>
      <c r="I10" s="219">
        <v>1</v>
      </c>
      <c r="J10" s="219"/>
      <c r="K10" s="220">
        <v>2</v>
      </c>
      <c r="L10" s="121"/>
      <c r="M10" s="216" t="s">
        <v>118</v>
      </c>
      <c r="N10" s="217">
        <v>173</v>
      </c>
      <c r="O10" s="121"/>
      <c r="P10" s="121"/>
      <c r="Q10" s="121"/>
      <c r="R10" s="121"/>
      <c r="S10" s="121"/>
      <c r="T10" s="121"/>
      <c r="U10" s="121"/>
      <c r="V10" s="121"/>
      <c r="W10" s="121"/>
      <c r="X10" s="121"/>
      <c r="Y10" s="121"/>
    </row>
    <row r="11" spans="1:25" ht="21" customHeight="1">
      <c r="A11" s="215" t="s">
        <v>95</v>
      </c>
      <c r="B11" s="125"/>
      <c r="C11" s="218">
        <v>3</v>
      </c>
      <c r="D11" s="219"/>
      <c r="E11" s="219">
        <v>11</v>
      </c>
      <c r="F11" s="219"/>
      <c r="G11" s="219"/>
      <c r="H11" s="219"/>
      <c r="I11" s="219">
        <v>8</v>
      </c>
      <c r="J11" s="219"/>
      <c r="K11" s="220">
        <v>22</v>
      </c>
      <c r="L11" s="121"/>
      <c r="M11" s="216" t="s">
        <v>109</v>
      </c>
      <c r="N11" s="217">
        <v>59</v>
      </c>
      <c r="O11" s="121"/>
      <c r="P11" s="121"/>
      <c r="Q11" s="121"/>
      <c r="R11" s="121"/>
      <c r="S11" s="121"/>
      <c r="T11" s="121"/>
      <c r="U11" s="121"/>
      <c r="V11" s="121"/>
      <c r="W11" s="121"/>
      <c r="X11" s="121"/>
      <c r="Y11" s="121"/>
    </row>
    <row r="12" spans="1:25" ht="21" customHeight="1">
      <c r="A12" s="215" t="s">
        <v>96</v>
      </c>
      <c r="B12" s="125"/>
      <c r="C12" s="218"/>
      <c r="D12" s="219"/>
      <c r="E12" s="219"/>
      <c r="F12" s="219"/>
      <c r="G12" s="219"/>
      <c r="H12" s="219"/>
      <c r="I12" s="219"/>
      <c r="J12" s="219"/>
      <c r="K12" s="220">
        <v>0</v>
      </c>
      <c r="L12" s="121"/>
      <c r="M12" s="216" t="s">
        <v>107</v>
      </c>
      <c r="N12" s="217">
        <v>24</v>
      </c>
      <c r="O12" s="121"/>
      <c r="P12" s="121"/>
      <c r="Q12" s="121"/>
      <c r="R12" s="121"/>
      <c r="S12" s="121"/>
      <c r="T12" s="121"/>
      <c r="U12" s="121"/>
      <c r="V12" s="121"/>
      <c r="W12" s="121"/>
      <c r="X12" s="121"/>
      <c r="Y12" s="121"/>
    </row>
    <row r="13" spans="1:25" ht="21" customHeight="1">
      <c r="A13" s="215" t="s">
        <v>97</v>
      </c>
      <c r="B13" s="125"/>
      <c r="C13" s="218"/>
      <c r="D13" s="219"/>
      <c r="E13" s="219"/>
      <c r="F13" s="219"/>
      <c r="G13" s="219"/>
      <c r="H13" s="219"/>
      <c r="I13" s="219"/>
      <c r="J13" s="219"/>
      <c r="K13" s="220">
        <v>0</v>
      </c>
      <c r="L13" s="121"/>
      <c r="M13" s="216" t="s">
        <v>95</v>
      </c>
      <c r="N13" s="217">
        <v>22</v>
      </c>
      <c r="O13" s="121"/>
      <c r="P13" s="121"/>
      <c r="Q13" s="121"/>
      <c r="R13" s="121"/>
      <c r="S13" s="121"/>
      <c r="T13" s="121"/>
      <c r="U13" s="121"/>
      <c r="V13" s="121"/>
      <c r="W13" s="121"/>
      <c r="X13" s="121"/>
      <c r="Y13" s="121"/>
    </row>
    <row r="14" spans="1:25" ht="21" customHeight="1">
      <c r="A14" s="215" t="s">
        <v>100</v>
      </c>
      <c r="B14" s="125"/>
      <c r="C14" s="218"/>
      <c r="D14" s="219"/>
      <c r="E14" s="219"/>
      <c r="F14" s="219"/>
      <c r="G14" s="219"/>
      <c r="H14" s="219"/>
      <c r="I14" s="219">
        <v>7</v>
      </c>
      <c r="J14" s="219"/>
      <c r="K14" s="220">
        <v>7</v>
      </c>
      <c r="L14" s="121"/>
      <c r="M14" s="216" t="s">
        <v>119</v>
      </c>
      <c r="N14" s="217">
        <v>20</v>
      </c>
      <c r="O14" s="121"/>
      <c r="P14" s="121"/>
      <c r="Q14" s="121"/>
      <c r="R14" s="121"/>
      <c r="S14" s="121"/>
      <c r="T14" s="121"/>
      <c r="U14" s="121"/>
      <c r="V14" s="121"/>
      <c r="W14" s="121"/>
      <c r="X14" s="121"/>
      <c r="Y14" s="121"/>
    </row>
    <row r="15" spans="1:25" ht="21" customHeight="1">
      <c r="A15" s="215" t="s">
        <v>101</v>
      </c>
      <c r="B15" s="125"/>
      <c r="C15" s="218"/>
      <c r="D15" s="219"/>
      <c r="E15" s="219">
        <v>2</v>
      </c>
      <c r="F15" s="219"/>
      <c r="G15" s="219"/>
      <c r="H15" s="219"/>
      <c r="I15" s="219">
        <v>16</v>
      </c>
      <c r="J15" s="219"/>
      <c r="K15" s="220">
        <v>18</v>
      </c>
      <c r="L15" s="121"/>
      <c r="M15" s="216" t="s">
        <v>101</v>
      </c>
      <c r="N15" s="217">
        <v>18</v>
      </c>
      <c r="O15" s="121"/>
      <c r="P15" s="121"/>
      <c r="Q15" s="121"/>
      <c r="R15" s="121"/>
      <c r="S15" s="121"/>
      <c r="T15" s="121"/>
      <c r="U15" s="121"/>
      <c r="V15" s="121"/>
      <c r="W15" s="121"/>
      <c r="X15" s="121"/>
      <c r="Y15" s="121"/>
    </row>
    <row r="16" spans="1:25" ht="21" customHeight="1">
      <c r="A16" s="215" t="s">
        <v>102</v>
      </c>
      <c r="B16" s="125"/>
      <c r="C16" s="218">
        <v>1</v>
      </c>
      <c r="D16" s="219"/>
      <c r="E16" s="219">
        <v>2</v>
      </c>
      <c r="F16" s="219"/>
      <c r="G16" s="219"/>
      <c r="H16" s="219"/>
      <c r="I16" s="219">
        <v>13</v>
      </c>
      <c r="J16" s="219"/>
      <c r="K16" s="220">
        <v>16</v>
      </c>
      <c r="L16" s="121"/>
      <c r="M16" s="216" t="s">
        <v>105</v>
      </c>
      <c r="N16" s="217">
        <v>18</v>
      </c>
      <c r="O16" s="121"/>
      <c r="P16" s="121"/>
      <c r="Q16" s="121"/>
      <c r="R16" s="121"/>
      <c r="S16" s="121"/>
      <c r="T16" s="121"/>
      <c r="U16" s="121"/>
      <c r="V16" s="121"/>
      <c r="W16" s="121"/>
      <c r="X16" s="121"/>
      <c r="Y16" s="121"/>
    </row>
    <row r="17" spans="1:25" ht="21" customHeight="1">
      <c r="A17" s="215" t="s">
        <v>98</v>
      </c>
      <c r="B17" s="125"/>
      <c r="C17" s="218"/>
      <c r="D17" s="219"/>
      <c r="E17" s="219"/>
      <c r="F17" s="219"/>
      <c r="G17" s="219">
        <v>1</v>
      </c>
      <c r="H17" s="219"/>
      <c r="I17" s="219">
        <v>2</v>
      </c>
      <c r="J17" s="219"/>
      <c r="K17" s="220">
        <v>3</v>
      </c>
      <c r="L17" s="121"/>
      <c r="M17" s="216" t="s">
        <v>102</v>
      </c>
      <c r="N17" s="217">
        <v>16</v>
      </c>
      <c r="O17" s="121"/>
      <c r="P17" s="121"/>
      <c r="Q17" s="121"/>
      <c r="R17" s="121"/>
      <c r="S17" s="121"/>
      <c r="T17" s="121"/>
      <c r="U17" s="121"/>
      <c r="V17" s="121"/>
      <c r="W17" s="121"/>
      <c r="X17" s="121"/>
      <c r="Y17" s="121"/>
    </row>
    <row r="18" spans="1:25" ht="21" customHeight="1">
      <c r="A18" s="215" t="s">
        <v>99</v>
      </c>
      <c r="B18" s="125"/>
      <c r="C18" s="218"/>
      <c r="D18" s="219"/>
      <c r="E18" s="219"/>
      <c r="F18" s="219"/>
      <c r="G18" s="219"/>
      <c r="H18" s="219"/>
      <c r="I18" s="219">
        <v>3</v>
      </c>
      <c r="J18" s="219"/>
      <c r="K18" s="220">
        <v>3</v>
      </c>
      <c r="L18" s="121"/>
      <c r="M18" s="216" t="s">
        <v>103</v>
      </c>
      <c r="N18" s="217">
        <v>11</v>
      </c>
      <c r="O18" s="121"/>
      <c r="P18" s="121"/>
      <c r="Q18" s="121"/>
      <c r="R18" s="121"/>
      <c r="S18" s="121"/>
      <c r="T18" s="121"/>
      <c r="U18" s="121"/>
      <c r="V18" s="121"/>
      <c r="W18" s="121"/>
      <c r="X18" s="121"/>
      <c r="Y18" s="121"/>
    </row>
    <row r="19" spans="1:25" ht="21" customHeight="1">
      <c r="A19" s="215" t="s">
        <v>103</v>
      </c>
      <c r="B19" s="125"/>
      <c r="C19" s="218"/>
      <c r="D19" s="219"/>
      <c r="E19" s="219"/>
      <c r="F19" s="219"/>
      <c r="G19" s="219"/>
      <c r="H19" s="219"/>
      <c r="I19" s="219">
        <v>11</v>
      </c>
      <c r="J19" s="219"/>
      <c r="K19" s="220">
        <v>11</v>
      </c>
      <c r="L19" s="121"/>
      <c r="M19" s="216" t="s">
        <v>121</v>
      </c>
      <c r="N19" s="217">
        <v>11</v>
      </c>
      <c r="O19" s="121"/>
      <c r="P19" s="121"/>
      <c r="Q19" s="121"/>
      <c r="R19" s="121"/>
      <c r="S19" s="121"/>
      <c r="T19" s="121"/>
      <c r="U19" s="121"/>
      <c r="V19" s="121"/>
      <c r="W19" s="121"/>
      <c r="X19" s="121"/>
      <c r="Y19" s="121"/>
    </row>
    <row r="20" spans="1:25" ht="21" customHeight="1">
      <c r="A20" s="215" t="s">
        <v>108</v>
      </c>
      <c r="B20" s="125"/>
      <c r="C20" s="218"/>
      <c r="D20" s="219"/>
      <c r="E20" s="219"/>
      <c r="F20" s="219"/>
      <c r="G20" s="219"/>
      <c r="H20" s="219"/>
      <c r="I20" s="219">
        <v>5</v>
      </c>
      <c r="J20" s="219"/>
      <c r="K20" s="220">
        <v>5</v>
      </c>
      <c r="L20" s="121"/>
      <c r="M20" s="216" t="s">
        <v>111</v>
      </c>
      <c r="N20" s="217">
        <v>10</v>
      </c>
      <c r="O20" s="121"/>
      <c r="P20" s="121"/>
      <c r="Q20" s="121"/>
      <c r="R20" s="121"/>
      <c r="S20" s="121"/>
      <c r="T20" s="121"/>
      <c r="U20" s="121"/>
      <c r="V20" s="121"/>
      <c r="W20" s="121"/>
      <c r="X20" s="121"/>
      <c r="Y20" s="121"/>
    </row>
    <row r="21" spans="1:25" ht="21" customHeight="1">
      <c r="A21" s="215" t="s">
        <v>104</v>
      </c>
      <c r="B21" s="125"/>
      <c r="C21" s="218"/>
      <c r="D21" s="219"/>
      <c r="E21" s="219"/>
      <c r="F21" s="219"/>
      <c r="G21" s="219"/>
      <c r="H21" s="219"/>
      <c r="I21" s="219">
        <v>1</v>
      </c>
      <c r="J21" s="219"/>
      <c r="K21" s="220">
        <v>1</v>
      </c>
      <c r="L21" s="121"/>
      <c r="M21" s="216" t="s">
        <v>123</v>
      </c>
      <c r="N21" s="217">
        <v>9</v>
      </c>
      <c r="O21" s="121"/>
      <c r="P21" s="121"/>
      <c r="Q21" s="121"/>
      <c r="R21" s="121"/>
      <c r="S21" s="121"/>
      <c r="T21" s="121"/>
      <c r="U21" s="121"/>
      <c r="V21" s="121"/>
      <c r="W21" s="121"/>
      <c r="X21" s="121"/>
      <c r="Y21" s="121"/>
    </row>
    <row r="22" spans="1:25" ht="21" customHeight="1">
      <c r="A22" s="215" t="s">
        <v>105</v>
      </c>
      <c r="B22" s="125"/>
      <c r="C22" s="218"/>
      <c r="D22" s="219"/>
      <c r="E22" s="219">
        <v>1</v>
      </c>
      <c r="F22" s="219"/>
      <c r="G22" s="219"/>
      <c r="H22" s="219"/>
      <c r="I22" s="219">
        <v>17</v>
      </c>
      <c r="J22" s="219"/>
      <c r="K22" s="220">
        <v>18</v>
      </c>
      <c r="L22" s="121"/>
      <c r="M22" s="216" t="s">
        <v>100</v>
      </c>
      <c r="N22" s="217">
        <v>7</v>
      </c>
      <c r="O22" s="121"/>
      <c r="P22" s="121"/>
      <c r="Q22" s="121"/>
      <c r="R22" s="121"/>
      <c r="S22" s="121"/>
      <c r="T22" s="121"/>
      <c r="U22" s="121"/>
      <c r="V22" s="121"/>
      <c r="W22" s="121"/>
      <c r="X22" s="121"/>
      <c r="Y22" s="121"/>
    </row>
    <row r="23" spans="1:25" ht="21" customHeight="1">
      <c r="A23" s="215" t="s">
        <v>106</v>
      </c>
      <c r="B23" s="125"/>
      <c r="C23" s="218"/>
      <c r="D23" s="219"/>
      <c r="E23" s="219"/>
      <c r="F23" s="219"/>
      <c r="G23" s="219"/>
      <c r="H23" s="219"/>
      <c r="I23" s="219">
        <v>1</v>
      </c>
      <c r="J23" s="219"/>
      <c r="K23" s="220">
        <v>1</v>
      </c>
      <c r="L23" s="121"/>
      <c r="M23" s="216" t="s">
        <v>125</v>
      </c>
      <c r="N23" s="217">
        <v>7</v>
      </c>
      <c r="O23" s="121"/>
      <c r="P23" s="121"/>
      <c r="Q23" s="121"/>
      <c r="R23" s="121"/>
      <c r="S23" s="121"/>
      <c r="T23" s="121"/>
      <c r="U23" s="121"/>
      <c r="V23" s="121"/>
      <c r="W23" s="121"/>
      <c r="X23" s="121"/>
      <c r="Y23" s="121"/>
    </row>
    <row r="24" spans="1:25" ht="21" customHeight="1">
      <c r="A24" s="215" t="s">
        <v>107</v>
      </c>
      <c r="B24" s="125"/>
      <c r="C24" s="218"/>
      <c r="D24" s="219"/>
      <c r="E24" s="219">
        <v>3</v>
      </c>
      <c r="F24" s="219"/>
      <c r="G24" s="219">
        <v>1</v>
      </c>
      <c r="H24" s="219"/>
      <c r="I24" s="219">
        <v>20</v>
      </c>
      <c r="J24" s="219"/>
      <c r="K24" s="220">
        <v>24</v>
      </c>
      <c r="L24" s="121"/>
      <c r="M24" s="216" t="s">
        <v>108</v>
      </c>
      <c r="N24" s="217">
        <v>5</v>
      </c>
      <c r="O24" s="121"/>
      <c r="P24" s="121"/>
      <c r="Q24" s="121"/>
      <c r="R24" s="121"/>
      <c r="S24" s="121"/>
      <c r="T24" s="121"/>
      <c r="U24" s="121"/>
      <c r="V24" s="121"/>
      <c r="W24" s="121"/>
      <c r="X24" s="121"/>
      <c r="Y24" s="121"/>
    </row>
    <row r="25" spans="1:25" ht="21" customHeight="1">
      <c r="A25" s="215" t="s">
        <v>109</v>
      </c>
      <c r="B25" s="125"/>
      <c r="C25" s="218"/>
      <c r="D25" s="219"/>
      <c r="E25" s="219">
        <v>1</v>
      </c>
      <c r="F25" s="219"/>
      <c r="G25" s="219">
        <v>1</v>
      </c>
      <c r="H25" s="219"/>
      <c r="I25" s="219">
        <v>57</v>
      </c>
      <c r="J25" s="219"/>
      <c r="K25" s="220">
        <v>59</v>
      </c>
      <c r="L25" s="121"/>
      <c r="M25" s="216" t="s">
        <v>112</v>
      </c>
      <c r="N25" s="217">
        <v>5</v>
      </c>
      <c r="O25" s="121"/>
      <c r="P25" s="121"/>
      <c r="Q25" s="121"/>
      <c r="R25" s="121"/>
      <c r="S25" s="121"/>
      <c r="T25" s="121"/>
      <c r="U25" s="121"/>
      <c r="V25" s="121"/>
      <c r="W25" s="121"/>
      <c r="X25" s="121"/>
      <c r="Y25" s="121"/>
    </row>
    <row r="26" spans="1:25" ht="21" customHeight="1">
      <c r="A26" s="215" t="s">
        <v>110</v>
      </c>
      <c r="B26" s="125"/>
      <c r="C26" s="218"/>
      <c r="D26" s="219"/>
      <c r="E26" s="219"/>
      <c r="F26" s="219"/>
      <c r="G26" s="219"/>
      <c r="H26" s="219"/>
      <c r="I26" s="219">
        <v>1</v>
      </c>
      <c r="J26" s="219"/>
      <c r="K26" s="220">
        <v>1</v>
      </c>
      <c r="L26" s="121"/>
      <c r="M26" s="216" t="s">
        <v>113</v>
      </c>
      <c r="N26" s="217">
        <v>5</v>
      </c>
      <c r="O26" s="121"/>
      <c r="P26" s="121"/>
      <c r="Q26" s="121"/>
      <c r="R26" s="121"/>
      <c r="S26" s="121"/>
      <c r="T26" s="121"/>
      <c r="U26" s="121"/>
      <c r="V26" s="121"/>
      <c r="W26" s="121"/>
      <c r="X26" s="121"/>
      <c r="Y26" s="121"/>
    </row>
    <row r="27" spans="1:25" ht="21" customHeight="1">
      <c r="A27" s="215" t="s">
        <v>111</v>
      </c>
      <c r="B27" s="125"/>
      <c r="C27" s="218"/>
      <c r="D27" s="219"/>
      <c r="E27" s="219"/>
      <c r="F27" s="219"/>
      <c r="G27" s="219"/>
      <c r="H27" s="219"/>
      <c r="I27" s="219">
        <v>10</v>
      </c>
      <c r="J27" s="219"/>
      <c r="K27" s="220">
        <v>10</v>
      </c>
      <c r="L27" s="121"/>
      <c r="M27" s="216" t="s">
        <v>117</v>
      </c>
      <c r="N27" s="217">
        <v>4</v>
      </c>
      <c r="O27" s="121"/>
      <c r="P27" s="121"/>
      <c r="Q27" s="121"/>
      <c r="R27" s="121"/>
      <c r="S27" s="121"/>
      <c r="T27" s="121"/>
      <c r="U27" s="121"/>
      <c r="V27" s="121"/>
      <c r="W27" s="121"/>
      <c r="X27" s="121"/>
      <c r="Y27" s="121"/>
    </row>
    <row r="28" spans="1:25" ht="21" customHeight="1">
      <c r="A28" s="215" t="s">
        <v>112</v>
      </c>
      <c r="B28" s="125"/>
      <c r="C28" s="218"/>
      <c r="D28" s="219"/>
      <c r="E28" s="219"/>
      <c r="F28" s="219"/>
      <c r="G28" s="219"/>
      <c r="H28" s="219"/>
      <c r="I28" s="219">
        <v>5</v>
      </c>
      <c r="J28" s="219"/>
      <c r="K28" s="220">
        <v>5</v>
      </c>
      <c r="L28" s="121"/>
      <c r="M28" s="216" t="s">
        <v>98</v>
      </c>
      <c r="N28" s="217">
        <v>3</v>
      </c>
      <c r="O28" s="121"/>
      <c r="P28" s="121"/>
      <c r="Q28" s="121"/>
      <c r="R28" s="121"/>
      <c r="S28" s="121"/>
      <c r="T28" s="121"/>
      <c r="U28" s="121"/>
      <c r="V28" s="121"/>
      <c r="W28" s="121"/>
      <c r="X28" s="121"/>
      <c r="Y28" s="121"/>
    </row>
    <row r="29" spans="1:25" ht="21" customHeight="1">
      <c r="A29" s="215" t="s">
        <v>113</v>
      </c>
      <c r="B29" s="125"/>
      <c r="C29" s="218"/>
      <c r="D29" s="219"/>
      <c r="E29" s="219">
        <v>1</v>
      </c>
      <c r="F29" s="219"/>
      <c r="G29" s="219"/>
      <c r="H29" s="219"/>
      <c r="I29" s="219">
        <v>4</v>
      </c>
      <c r="J29" s="219"/>
      <c r="K29" s="220">
        <v>5</v>
      </c>
      <c r="L29" s="121"/>
      <c r="M29" s="216" t="s">
        <v>99</v>
      </c>
      <c r="N29" s="217">
        <v>3</v>
      </c>
      <c r="O29" s="121"/>
      <c r="P29" s="121"/>
      <c r="Q29" s="121"/>
      <c r="R29" s="121"/>
      <c r="S29" s="121"/>
      <c r="T29" s="121"/>
      <c r="U29" s="121"/>
      <c r="V29" s="121"/>
      <c r="W29" s="121"/>
      <c r="X29" s="121"/>
      <c r="Y29" s="121"/>
    </row>
    <row r="30" spans="1:25" ht="21" customHeight="1">
      <c r="A30" s="215" t="s">
        <v>114</v>
      </c>
      <c r="B30" s="125"/>
      <c r="C30" s="218"/>
      <c r="D30" s="219"/>
      <c r="E30" s="219"/>
      <c r="F30" s="219"/>
      <c r="G30" s="219"/>
      <c r="H30" s="219"/>
      <c r="I30" s="219">
        <v>1</v>
      </c>
      <c r="J30" s="219"/>
      <c r="K30" s="220">
        <v>1</v>
      </c>
      <c r="L30" s="121"/>
      <c r="M30" s="216" t="s">
        <v>94</v>
      </c>
      <c r="N30" s="217">
        <v>2</v>
      </c>
      <c r="O30" s="121"/>
      <c r="P30" s="121"/>
      <c r="Q30" s="121"/>
      <c r="R30" s="121"/>
      <c r="S30" s="121"/>
      <c r="T30" s="121"/>
      <c r="U30" s="121"/>
      <c r="V30" s="121"/>
      <c r="W30" s="121"/>
      <c r="X30" s="121"/>
      <c r="Y30" s="121"/>
    </row>
    <row r="31" spans="1:25" ht="21" customHeight="1">
      <c r="A31" s="215" t="s">
        <v>115</v>
      </c>
      <c r="B31" s="125"/>
      <c r="C31" s="218"/>
      <c r="D31" s="219"/>
      <c r="E31" s="219"/>
      <c r="F31" s="219"/>
      <c r="G31" s="219"/>
      <c r="H31" s="219"/>
      <c r="I31" s="219">
        <v>1</v>
      </c>
      <c r="J31" s="219"/>
      <c r="K31" s="220">
        <v>1</v>
      </c>
      <c r="L31" s="121"/>
      <c r="M31" s="216" t="s">
        <v>120</v>
      </c>
      <c r="N31" s="217">
        <v>2</v>
      </c>
      <c r="O31" s="121"/>
      <c r="P31" s="121"/>
      <c r="Q31" s="121"/>
      <c r="R31" s="121"/>
      <c r="S31" s="121"/>
      <c r="T31" s="121"/>
      <c r="U31" s="121"/>
      <c r="V31" s="121"/>
      <c r="W31" s="121"/>
      <c r="X31" s="121"/>
      <c r="Y31" s="121"/>
    </row>
    <row r="32" spans="1:25" ht="21" customHeight="1">
      <c r="A32" s="215" t="s">
        <v>116</v>
      </c>
      <c r="B32" s="125"/>
      <c r="C32" s="218"/>
      <c r="D32" s="219"/>
      <c r="E32" s="219"/>
      <c r="F32" s="219"/>
      <c r="G32" s="219"/>
      <c r="H32" s="219"/>
      <c r="I32" s="219"/>
      <c r="J32" s="219"/>
      <c r="K32" s="220">
        <v>0</v>
      </c>
      <c r="L32" s="121"/>
      <c r="M32" s="216" t="s">
        <v>498</v>
      </c>
      <c r="N32" s="217">
        <v>2</v>
      </c>
      <c r="O32" s="121"/>
      <c r="P32" s="121"/>
      <c r="Q32" s="121"/>
      <c r="R32" s="121"/>
      <c r="S32" s="121"/>
      <c r="T32" s="121"/>
      <c r="U32" s="121"/>
      <c r="V32" s="121"/>
      <c r="W32" s="121"/>
      <c r="X32" s="121"/>
      <c r="Y32" s="121"/>
    </row>
    <row r="33" spans="1:25" ht="21" customHeight="1">
      <c r="A33" s="215" t="s">
        <v>117</v>
      </c>
      <c r="B33" s="125"/>
      <c r="C33" s="218"/>
      <c r="D33" s="219"/>
      <c r="E33" s="219"/>
      <c r="F33" s="219"/>
      <c r="G33" s="219"/>
      <c r="H33" s="219"/>
      <c r="I33" s="219">
        <v>4</v>
      </c>
      <c r="J33" s="219"/>
      <c r="K33" s="220">
        <v>4</v>
      </c>
      <c r="L33" s="121"/>
      <c r="M33" s="216" t="s">
        <v>104</v>
      </c>
      <c r="N33" s="217">
        <v>1</v>
      </c>
      <c r="O33" s="121"/>
      <c r="P33" s="121"/>
      <c r="Q33" s="121"/>
      <c r="R33" s="121"/>
      <c r="S33" s="121"/>
      <c r="T33" s="121"/>
      <c r="U33" s="121"/>
      <c r="V33" s="121"/>
      <c r="W33" s="121"/>
      <c r="X33" s="121"/>
      <c r="Y33" s="121"/>
    </row>
    <row r="34" spans="1:25" ht="21" customHeight="1">
      <c r="A34" s="215" t="s">
        <v>118</v>
      </c>
      <c r="B34" s="125"/>
      <c r="C34" s="218">
        <v>2</v>
      </c>
      <c r="D34" s="219"/>
      <c r="E34" s="219">
        <v>16</v>
      </c>
      <c r="F34" s="219"/>
      <c r="G34" s="219">
        <v>21</v>
      </c>
      <c r="H34" s="219"/>
      <c r="I34" s="219">
        <v>134</v>
      </c>
      <c r="J34" s="219"/>
      <c r="K34" s="220">
        <v>173</v>
      </c>
      <c r="L34" s="121"/>
      <c r="M34" s="216" t="s">
        <v>106</v>
      </c>
      <c r="N34" s="217">
        <v>1</v>
      </c>
      <c r="O34" s="121"/>
      <c r="P34" s="121"/>
      <c r="Q34" s="121"/>
      <c r="R34" s="121"/>
      <c r="S34" s="121"/>
      <c r="T34" s="121"/>
      <c r="U34" s="121"/>
      <c r="V34" s="121"/>
      <c r="W34" s="121"/>
      <c r="X34" s="121"/>
      <c r="Y34" s="121"/>
    </row>
    <row r="35" spans="1:25" ht="21" customHeight="1">
      <c r="A35" s="215" t="s">
        <v>119</v>
      </c>
      <c r="B35" s="125"/>
      <c r="C35" s="218">
        <v>1</v>
      </c>
      <c r="D35" s="219"/>
      <c r="E35" s="219">
        <v>4</v>
      </c>
      <c r="F35" s="219"/>
      <c r="G35" s="219"/>
      <c r="H35" s="219"/>
      <c r="I35" s="219">
        <v>15</v>
      </c>
      <c r="J35" s="219"/>
      <c r="K35" s="220">
        <v>20</v>
      </c>
      <c r="L35" s="121"/>
      <c r="M35" s="216" t="s">
        <v>110</v>
      </c>
      <c r="N35" s="217">
        <v>1</v>
      </c>
      <c r="O35" s="121"/>
      <c r="P35" s="121"/>
      <c r="Q35" s="121"/>
      <c r="R35" s="121"/>
      <c r="S35" s="121"/>
      <c r="T35" s="121"/>
      <c r="U35" s="121"/>
      <c r="V35" s="121"/>
      <c r="W35" s="121"/>
      <c r="X35" s="121"/>
      <c r="Y35" s="121"/>
    </row>
    <row r="36" spans="1:25" ht="21" customHeight="1">
      <c r="A36" s="215" t="s">
        <v>120</v>
      </c>
      <c r="B36" s="125"/>
      <c r="C36" s="218"/>
      <c r="D36" s="219"/>
      <c r="E36" s="219"/>
      <c r="F36" s="219"/>
      <c r="G36" s="219"/>
      <c r="H36" s="219"/>
      <c r="I36" s="219">
        <v>2</v>
      </c>
      <c r="J36" s="219"/>
      <c r="K36" s="220">
        <v>2</v>
      </c>
      <c r="L36" s="121"/>
      <c r="M36" s="216" t="s">
        <v>114</v>
      </c>
      <c r="N36" s="217">
        <v>1</v>
      </c>
      <c r="O36" s="121"/>
      <c r="P36" s="121"/>
      <c r="Q36" s="121"/>
      <c r="R36" s="121"/>
      <c r="S36" s="121"/>
      <c r="T36" s="121"/>
      <c r="U36" s="121"/>
      <c r="V36" s="121"/>
      <c r="W36" s="121"/>
      <c r="X36" s="121"/>
      <c r="Y36" s="121"/>
    </row>
    <row r="37" spans="1:25" ht="21" customHeight="1">
      <c r="A37" s="215" t="s">
        <v>121</v>
      </c>
      <c r="B37" s="125"/>
      <c r="C37" s="218"/>
      <c r="D37" s="219"/>
      <c r="E37" s="219"/>
      <c r="F37" s="219"/>
      <c r="G37" s="219">
        <v>1</v>
      </c>
      <c r="H37" s="219"/>
      <c r="I37" s="219">
        <v>10</v>
      </c>
      <c r="J37" s="219"/>
      <c r="K37" s="220">
        <v>11</v>
      </c>
      <c r="L37" s="121"/>
      <c r="M37" s="216" t="s">
        <v>115</v>
      </c>
      <c r="N37" s="217">
        <v>1</v>
      </c>
      <c r="O37" s="121"/>
      <c r="P37" s="121"/>
      <c r="Q37" s="121"/>
      <c r="R37" s="121"/>
      <c r="S37" s="121"/>
      <c r="T37" s="121"/>
      <c r="U37" s="121"/>
      <c r="V37" s="121"/>
      <c r="W37" s="121"/>
      <c r="X37" s="121"/>
      <c r="Y37" s="121"/>
    </row>
    <row r="38" spans="1:25" ht="21" customHeight="1">
      <c r="A38" s="215" t="s">
        <v>122</v>
      </c>
      <c r="B38" s="125"/>
      <c r="C38" s="218"/>
      <c r="D38" s="219"/>
      <c r="E38" s="219"/>
      <c r="F38" s="219"/>
      <c r="G38" s="219"/>
      <c r="H38" s="219"/>
      <c r="I38" s="219"/>
      <c r="J38" s="219"/>
      <c r="K38" s="220">
        <v>0</v>
      </c>
      <c r="L38" s="121"/>
      <c r="M38" s="216" t="s">
        <v>124</v>
      </c>
      <c r="N38" s="217">
        <v>1</v>
      </c>
      <c r="O38" s="121"/>
      <c r="P38" s="121"/>
      <c r="Q38" s="121"/>
      <c r="R38" s="121"/>
      <c r="S38" s="121"/>
      <c r="T38" s="121"/>
      <c r="U38" s="121"/>
      <c r="V38" s="121"/>
      <c r="W38" s="121"/>
      <c r="X38" s="121"/>
      <c r="Y38" s="121"/>
    </row>
    <row r="39" spans="1:25" ht="21" customHeight="1">
      <c r="A39" s="215" t="s">
        <v>123</v>
      </c>
      <c r="B39" s="125"/>
      <c r="C39" s="218"/>
      <c r="D39" s="219"/>
      <c r="E39" s="219"/>
      <c r="F39" s="219"/>
      <c r="G39" s="219"/>
      <c r="H39" s="219"/>
      <c r="I39" s="219">
        <v>9</v>
      </c>
      <c r="J39" s="219"/>
      <c r="K39" s="220">
        <v>9</v>
      </c>
      <c r="L39" s="121"/>
      <c r="M39" s="216" t="s">
        <v>96</v>
      </c>
      <c r="N39" s="217">
        <v>0</v>
      </c>
      <c r="O39" s="121"/>
      <c r="P39" s="121"/>
      <c r="Q39" s="121"/>
      <c r="R39" s="121"/>
      <c r="S39" s="121"/>
      <c r="T39" s="121"/>
      <c r="U39" s="121"/>
      <c r="V39" s="121"/>
      <c r="W39" s="121"/>
      <c r="X39" s="121"/>
      <c r="Y39" s="121"/>
    </row>
    <row r="40" spans="1:25" ht="21" customHeight="1">
      <c r="A40" s="215" t="s">
        <v>124</v>
      </c>
      <c r="B40" s="125"/>
      <c r="C40" s="218"/>
      <c r="D40" s="219"/>
      <c r="E40" s="219"/>
      <c r="F40" s="219"/>
      <c r="G40" s="219"/>
      <c r="H40" s="219"/>
      <c r="I40" s="219">
        <v>1</v>
      </c>
      <c r="J40" s="219"/>
      <c r="K40" s="220">
        <v>1</v>
      </c>
      <c r="L40" s="121"/>
      <c r="M40" s="216" t="s">
        <v>97</v>
      </c>
      <c r="N40" s="217">
        <v>0</v>
      </c>
      <c r="O40" s="121"/>
      <c r="P40" s="121"/>
      <c r="Q40" s="121"/>
      <c r="R40" s="121"/>
      <c r="S40" s="121"/>
      <c r="T40" s="121"/>
      <c r="U40" s="121"/>
      <c r="V40" s="121"/>
      <c r="W40" s="121"/>
      <c r="X40" s="121"/>
      <c r="Y40" s="121"/>
    </row>
    <row r="41" spans="1:25" ht="21" customHeight="1">
      <c r="A41" s="215" t="s">
        <v>125</v>
      </c>
      <c r="B41" s="125"/>
      <c r="C41" s="218">
        <v>1</v>
      </c>
      <c r="D41" s="219"/>
      <c r="E41" s="219">
        <v>1</v>
      </c>
      <c r="F41" s="219"/>
      <c r="G41" s="219"/>
      <c r="H41" s="219"/>
      <c r="I41" s="219">
        <v>5</v>
      </c>
      <c r="J41" s="219"/>
      <c r="K41" s="220">
        <v>7</v>
      </c>
      <c r="L41" s="121"/>
      <c r="M41" s="216" t="s">
        <v>116</v>
      </c>
      <c r="N41" s="217">
        <v>0</v>
      </c>
      <c r="O41" s="121"/>
      <c r="P41" s="121"/>
      <c r="Q41" s="121"/>
      <c r="R41" s="121"/>
      <c r="S41" s="121"/>
      <c r="T41" s="121"/>
      <c r="U41" s="121"/>
      <c r="V41" s="121"/>
      <c r="W41" s="121"/>
      <c r="X41" s="121"/>
      <c r="Y41" s="121"/>
    </row>
    <row r="42" spans="1:25" ht="21" customHeight="1">
      <c r="A42" s="215" t="s">
        <v>498</v>
      </c>
      <c r="B42" s="125"/>
      <c r="C42" s="218">
        <v>1</v>
      </c>
      <c r="D42" s="219"/>
      <c r="E42" s="219"/>
      <c r="F42" s="219"/>
      <c r="G42" s="219"/>
      <c r="H42" s="219"/>
      <c r="I42" s="219">
        <v>1</v>
      </c>
      <c r="J42" s="219"/>
      <c r="K42" s="220">
        <v>2</v>
      </c>
      <c r="L42" s="121"/>
      <c r="M42" s="216" t="s">
        <v>122</v>
      </c>
      <c r="N42" s="217">
        <v>0</v>
      </c>
      <c r="O42" s="121"/>
      <c r="P42" s="121"/>
      <c r="Q42" s="121"/>
      <c r="R42" s="121"/>
      <c r="S42" s="121"/>
      <c r="T42" s="121"/>
      <c r="U42" s="121"/>
      <c r="V42" s="121"/>
      <c r="W42" s="121"/>
      <c r="X42" s="121"/>
      <c r="Y42" s="121"/>
    </row>
    <row r="43" spans="1:25" ht="8.1" customHeight="1">
      <c r="A43" s="125"/>
      <c r="B43" s="125"/>
      <c r="C43" s="221"/>
      <c r="D43" s="221"/>
      <c r="E43" s="221"/>
      <c r="F43" s="221"/>
      <c r="G43" s="221"/>
      <c r="H43" s="221"/>
      <c r="I43" s="221"/>
      <c r="J43" s="221"/>
      <c r="K43" s="221"/>
      <c r="L43" s="121"/>
      <c r="M43" s="121"/>
      <c r="N43" s="121"/>
      <c r="O43" s="121"/>
      <c r="P43" s="121"/>
      <c r="Q43" s="121"/>
      <c r="R43" s="121"/>
      <c r="S43" s="121"/>
      <c r="T43" s="121"/>
      <c r="U43" s="121"/>
      <c r="V43" s="121"/>
      <c r="W43" s="121"/>
      <c r="X43" s="121"/>
      <c r="Y43" s="121"/>
    </row>
    <row r="44" spans="1:25" ht="21" customHeight="1">
      <c r="A44" s="211" t="s">
        <v>90</v>
      </c>
      <c r="B44" s="125"/>
      <c r="C44" s="222">
        <v>9</v>
      </c>
      <c r="D44" s="223">
        <v>0</v>
      </c>
      <c r="E44" s="223">
        <v>43</v>
      </c>
      <c r="F44" s="223">
        <v>0</v>
      </c>
      <c r="G44" s="223">
        <v>25</v>
      </c>
      <c r="H44" s="223">
        <v>0</v>
      </c>
      <c r="I44" s="223">
        <v>365</v>
      </c>
      <c r="J44" s="223">
        <v>0</v>
      </c>
      <c r="K44" s="224">
        <v>442</v>
      </c>
      <c r="L44" s="121"/>
      <c r="M44" s="121"/>
      <c r="N44" s="121"/>
      <c r="O44" s="121"/>
      <c r="P44" s="121"/>
      <c r="Q44" s="121"/>
      <c r="R44" s="121"/>
      <c r="S44" s="121"/>
      <c r="T44" s="121"/>
      <c r="U44" s="121"/>
      <c r="V44" s="121"/>
      <c r="W44" s="121"/>
      <c r="X44" s="121"/>
      <c r="Y44" s="121"/>
    </row>
    <row r="45" spans="1:25">
      <c r="A45" s="125"/>
      <c r="B45" s="125"/>
      <c r="C45" s="121"/>
      <c r="D45" s="121"/>
      <c r="E45" s="121"/>
      <c r="F45" s="121"/>
      <c r="G45" s="121"/>
      <c r="H45" s="121"/>
      <c r="I45" s="121"/>
      <c r="J45" s="121"/>
      <c r="K45" s="121"/>
      <c r="L45" s="121"/>
      <c r="M45" s="121"/>
      <c r="N45" s="121"/>
      <c r="O45" s="121"/>
      <c r="P45" s="121"/>
      <c r="Q45" s="121"/>
      <c r="R45" s="121"/>
      <c r="S45" s="121"/>
      <c r="T45" s="121"/>
      <c r="U45" s="121"/>
      <c r="V45" s="121"/>
      <c r="W45" s="121"/>
      <c r="X45" s="121"/>
      <c r="Y45" s="121"/>
    </row>
    <row r="46" spans="1:25">
      <c r="A46" s="125"/>
      <c r="B46" s="125"/>
      <c r="C46" s="121"/>
      <c r="D46" s="121"/>
      <c r="E46" s="121"/>
      <c r="F46" s="121"/>
      <c r="G46" s="121"/>
      <c r="H46" s="121"/>
      <c r="I46" s="121"/>
      <c r="J46" s="121"/>
      <c r="K46" s="121"/>
      <c r="L46" s="121"/>
      <c r="M46" s="121"/>
      <c r="N46" s="121"/>
      <c r="O46" s="121"/>
      <c r="P46" s="121"/>
      <c r="Q46" s="121"/>
      <c r="R46" s="121"/>
      <c r="S46" s="121"/>
      <c r="T46" s="121"/>
      <c r="U46" s="121"/>
      <c r="V46" s="121"/>
      <c r="W46" s="121"/>
      <c r="X46" s="121"/>
      <c r="Y46" s="121"/>
    </row>
    <row r="47" spans="1:25">
      <c r="A47" s="125"/>
      <c r="B47" s="125"/>
      <c r="C47" s="121"/>
      <c r="D47" s="121"/>
      <c r="E47" s="121"/>
      <c r="F47" s="121"/>
      <c r="G47" s="121"/>
      <c r="H47" s="121"/>
      <c r="I47" s="121"/>
      <c r="J47" s="121"/>
      <c r="K47" s="121"/>
      <c r="L47" s="121"/>
      <c r="M47" s="121"/>
      <c r="N47" s="121"/>
      <c r="O47" s="121"/>
      <c r="P47" s="121"/>
      <c r="Q47" s="121"/>
      <c r="R47" s="121"/>
      <c r="S47" s="121"/>
      <c r="T47" s="121"/>
      <c r="U47" s="121"/>
      <c r="V47" s="121"/>
      <c r="W47" s="121"/>
      <c r="X47" s="121"/>
      <c r="Y47" s="121"/>
    </row>
    <row r="48" spans="1:25" ht="14.1" customHeight="1">
      <c r="A48" s="121" t="s">
        <v>499</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row>
    <row r="49" spans="1:25" ht="14.1" customHeight="1">
      <c r="A49" s="121" t="s">
        <v>497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row>
    <row r="50" spans="1:25" ht="14.1" customHeight="1">
      <c r="A50" s="121" t="s">
        <v>82</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row>
    <row r="51" spans="1:25" ht="14.1" customHeight="1">
      <c r="A51" s="214"/>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1" orientation="landscape" useFirstPageNumber="1" r:id="rId1"/>
  <headerFooter scaleWithDoc="0">
    <oddHeader>&amp;L&amp;G&amp;C&amp;G&amp;R&amp;G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173FE-C3E0-44E9-B2FD-9B793E931AFF}">
  <sheetPr>
    <tabColor theme="0" tint="-0.14999847407452621"/>
  </sheetPr>
  <dimension ref="A1:Y51"/>
  <sheetViews>
    <sheetView view="pageBreakPreview" zoomScale="60" zoomScaleNormal="100" workbookViewId="0">
      <selection activeCell="AB38" sqref="AB38"/>
    </sheetView>
  </sheetViews>
  <sheetFormatPr baseColWidth="10" defaultRowHeight="13.2"/>
  <cols>
    <col min="1" max="1" width="30.6640625" customWidth="1"/>
    <col min="2" max="2" width="1.44140625" customWidth="1"/>
    <col min="3" max="3" width="6.109375" customWidth="1"/>
    <col min="4" max="4" width="5.5546875" customWidth="1"/>
    <col min="5" max="5" width="7" customWidth="1"/>
    <col min="6" max="6" width="4.6640625" customWidth="1"/>
    <col min="7" max="7" width="6.88671875" customWidth="1"/>
    <col min="8" max="8" width="4.88671875" customWidth="1"/>
    <col min="9" max="9" width="7.5546875" customWidth="1"/>
    <col min="10" max="10" width="4.109375" customWidth="1"/>
    <col min="11" max="11" width="6.109375" bestFit="1" customWidth="1"/>
    <col min="12" max="12" width="1.44140625" customWidth="1"/>
    <col min="13" max="14" width="24.6640625" customWidth="1"/>
  </cols>
  <sheetData>
    <row r="1" spans="1:25" ht="24.9"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row>
    <row r="2" spans="1:25" ht="69.900000000000006" customHeight="1">
      <c r="A2" s="601" t="s">
        <v>502</v>
      </c>
      <c r="B2" s="601"/>
      <c r="C2" s="601"/>
      <c r="D2" s="601"/>
      <c r="E2" s="601"/>
      <c r="F2" s="601"/>
      <c r="G2" s="601"/>
      <c r="H2" s="601"/>
      <c r="I2" s="601"/>
      <c r="J2" s="601"/>
      <c r="K2" s="601"/>
      <c r="L2" s="601"/>
      <c r="M2" s="601"/>
      <c r="N2" s="601"/>
      <c r="O2" s="601"/>
      <c r="P2" s="601"/>
      <c r="Q2" s="601"/>
      <c r="R2" s="601"/>
      <c r="S2" s="601"/>
      <c r="T2" s="601"/>
      <c r="U2" s="601"/>
      <c r="V2" s="601"/>
      <c r="W2" s="601"/>
      <c r="X2" s="601"/>
      <c r="Y2" s="601"/>
    </row>
    <row r="3" spans="1:25" ht="30" customHeight="1">
      <c r="A3" s="601" t="str">
        <f>UPPER(CONCATENATE("Julio 2022"))</f>
        <v>JULIO 2022</v>
      </c>
      <c r="B3" s="601"/>
      <c r="C3" s="601"/>
      <c r="D3" s="601"/>
      <c r="E3" s="601"/>
      <c r="F3" s="601"/>
      <c r="G3" s="601"/>
      <c r="H3" s="601"/>
      <c r="I3" s="601"/>
      <c r="J3" s="601"/>
      <c r="K3" s="601"/>
      <c r="L3" s="601"/>
      <c r="M3" s="601"/>
      <c r="N3" s="601"/>
      <c r="O3" s="601"/>
      <c r="P3" s="601"/>
      <c r="Q3" s="601"/>
      <c r="R3" s="601"/>
      <c r="S3" s="601"/>
      <c r="T3" s="601"/>
      <c r="U3" s="601"/>
      <c r="V3" s="601"/>
      <c r="W3" s="601"/>
      <c r="X3" s="601"/>
      <c r="Y3" s="601"/>
    </row>
    <row r="4" spans="1:25">
      <c r="A4" s="125"/>
      <c r="B4" s="121"/>
      <c r="C4" s="121"/>
      <c r="D4" s="121"/>
      <c r="E4" s="121"/>
      <c r="F4" s="121"/>
      <c r="G4" s="121"/>
      <c r="H4" s="121"/>
      <c r="I4" s="121"/>
      <c r="J4" s="121"/>
      <c r="K4" s="121"/>
      <c r="L4" s="121"/>
      <c r="M4" s="121"/>
      <c r="N4" s="121"/>
      <c r="O4" s="121"/>
      <c r="P4" s="121"/>
      <c r="Q4" s="121"/>
      <c r="R4" s="121"/>
      <c r="S4" s="121"/>
      <c r="T4" s="121"/>
      <c r="U4" s="121"/>
      <c r="V4" s="121"/>
      <c r="W4" s="121"/>
      <c r="X4" s="121"/>
      <c r="Y4" s="121"/>
    </row>
    <row r="5" spans="1:25" ht="30" customHeight="1">
      <c r="A5" s="619" t="s">
        <v>131</v>
      </c>
      <c r="B5" s="619"/>
      <c r="C5" s="619"/>
      <c r="D5" s="619"/>
      <c r="E5" s="619"/>
      <c r="F5" s="619"/>
      <c r="G5" s="619"/>
      <c r="H5" s="619"/>
      <c r="I5" s="619"/>
      <c r="J5" s="619"/>
      <c r="K5" s="619"/>
      <c r="L5" s="619"/>
      <c r="M5" s="619"/>
      <c r="N5" s="619"/>
      <c r="O5" s="619"/>
      <c r="P5" s="619"/>
      <c r="Q5" s="619"/>
      <c r="R5" s="619"/>
      <c r="S5" s="619"/>
      <c r="T5" s="619"/>
      <c r="U5" s="619"/>
      <c r="V5" s="619"/>
      <c r="W5" s="619"/>
      <c r="X5" s="619"/>
      <c r="Y5" s="619"/>
    </row>
    <row r="6" spans="1:25" ht="18" customHeight="1">
      <c r="A6" s="593" t="s">
        <v>183</v>
      </c>
      <c r="B6" s="592"/>
      <c r="C6" s="593" t="s">
        <v>87</v>
      </c>
      <c r="D6" s="593"/>
      <c r="E6" s="593"/>
      <c r="F6" s="593"/>
      <c r="G6" s="593" t="s">
        <v>88</v>
      </c>
      <c r="H6" s="593"/>
      <c r="I6" s="593"/>
      <c r="J6" s="593"/>
      <c r="K6" s="593" t="s">
        <v>69</v>
      </c>
      <c r="L6" s="121"/>
      <c r="M6" s="121"/>
      <c r="N6" s="121"/>
      <c r="O6" s="121"/>
      <c r="P6" s="121"/>
      <c r="Q6" s="121"/>
      <c r="R6" s="121"/>
      <c r="S6" s="121"/>
      <c r="T6" s="121"/>
      <c r="U6" s="121"/>
      <c r="V6" s="121"/>
      <c r="W6" s="121"/>
      <c r="X6" s="121"/>
      <c r="Y6" s="121"/>
    </row>
    <row r="7" spans="1:25" ht="18" customHeight="1">
      <c r="A7" s="593"/>
      <c r="B7" s="592"/>
      <c r="C7" s="593" t="s">
        <v>500</v>
      </c>
      <c r="D7" s="593"/>
      <c r="E7" s="593" t="s">
        <v>501</v>
      </c>
      <c r="F7" s="593"/>
      <c r="G7" s="593" t="s">
        <v>500</v>
      </c>
      <c r="H7" s="593"/>
      <c r="I7" s="593" t="s">
        <v>501</v>
      </c>
      <c r="J7" s="593"/>
      <c r="K7" s="593"/>
      <c r="L7" s="121"/>
      <c r="M7" s="121"/>
      <c r="N7" s="121"/>
      <c r="O7" s="121"/>
      <c r="P7" s="121"/>
      <c r="Q7" s="121"/>
      <c r="R7" s="121"/>
      <c r="S7" s="121"/>
      <c r="T7" s="121"/>
      <c r="U7" s="121"/>
      <c r="V7" s="121"/>
      <c r="W7" s="121"/>
      <c r="X7" s="121"/>
      <c r="Y7" s="121"/>
    </row>
    <row r="8" spans="1:25" ht="18" customHeight="1">
      <c r="A8" s="593"/>
      <c r="B8" s="592"/>
      <c r="C8" s="307" t="s">
        <v>91</v>
      </c>
      <c r="D8" s="307" t="s">
        <v>92</v>
      </c>
      <c r="E8" s="307" t="s">
        <v>91</v>
      </c>
      <c r="F8" s="307" t="s">
        <v>92</v>
      </c>
      <c r="G8" s="307" t="s">
        <v>91</v>
      </c>
      <c r="H8" s="307" t="s">
        <v>92</v>
      </c>
      <c r="I8" s="307" t="s">
        <v>91</v>
      </c>
      <c r="J8" s="307" t="s">
        <v>92</v>
      </c>
      <c r="K8" s="593"/>
      <c r="L8" s="121"/>
      <c r="M8" s="121"/>
      <c r="N8" s="121"/>
      <c r="O8" s="121"/>
      <c r="P8" s="121"/>
      <c r="Q8" s="121"/>
      <c r="R8" s="121"/>
      <c r="S8" s="121"/>
      <c r="T8" s="121"/>
      <c r="U8" s="121"/>
      <c r="V8" s="121"/>
      <c r="W8" s="121"/>
      <c r="X8" s="121"/>
      <c r="Y8" s="121"/>
    </row>
    <row r="9" spans="1:25" ht="8.1" customHeight="1">
      <c r="A9" s="125"/>
      <c r="B9" s="125"/>
      <c r="C9" s="125"/>
      <c r="D9" s="125"/>
      <c r="E9" s="125"/>
      <c r="F9" s="125"/>
      <c r="G9" s="125"/>
      <c r="H9" s="125"/>
      <c r="I9" s="125"/>
      <c r="J9" s="125"/>
      <c r="K9" s="125"/>
      <c r="L9" s="121"/>
      <c r="M9" s="121"/>
      <c r="N9" s="121"/>
      <c r="O9" s="121"/>
      <c r="P9" s="121"/>
      <c r="Q9" s="121"/>
      <c r="R9" s="121"/>
      <c r="S9" s="121"/>
      <c r="T9" s="121"/>
      <c r="U9" s="121"/>
      <c r="V9" s="121"/>
      <c r="W9" s="121"/>
      <c r="X9" s="121"/>
      <c r="Y9" s="121"/>
    </row>
    <row r="10" spans="1:25" ht="21" customHeight="1">
      <c r="A10" s="215" t="s">
        <v>94</v>
      </c>
      <c r="B10" s="125"/>
      <c r="C10" s="218"/>
      <c r="D10" s="219"/>
      <c r="E10" s="219">
        <v>1</v>
      </c>
      <c r="F10" s="219"/>
      <c r="G10" s="219">
        <v>3</v>
      </c>
      <c r="H10" s="219"/>
      <c r="I10" s="219">
        <v>8</v>
      </c>
      <c r="J10" s="219"/>
      <c r="K10" s="220">
        <v>12</v>
      </c>
      <c r="L10" s="121"/>
      <c r="M10" s="216" t="s">
        <v>119</v>
      </c>
      <c r="N10" s="217">
        <v>543</v>
      </c>
      <c r="O10" s="121"/>
      <c r="P10" s="121"/>
      <c r="Q10" s="121"/>
      <c r="R10" s="121"/>
      <c r="S10" s="121"/>
      <c r="T10" s="121"/>
      <c r="U10" s="121"/>
      <c r="V10" s="121"/>
      <c r="W10" s="121"/>
      <c r="X10" s="121"/>
      <c r="Y10" s="121"/>
    </row>
    <row r="11" spans="1:25" ht="21" customHeight="1">
      <c r="A11" s="215" t="s">
        <v>95</v>
      </c>
      <c r="B11" s="125"/>
      <c r="C11" s="218"/>
      <c r="D11" s="219"/>
      <c r="E11" s="219">
        <v>1</v>
      </c>
      <c r="F11" s="219"/>
      <c r="G11" s="219">
        <v>20</v>
      </c>
      <c r="H11" s="219"/>
      <c r="I11" s="219">
        <v>15</v>
      </c>
      <c r="J11" s="219"/>
      <c r="K11" s="220">
        <v>36</v>
      </c>
      <c r="L11" s="121"/>
      <c r="M11" s="216" t="s">
        <v>118</v>
      </c>
      <c r="N11" s="217">
        <v>276</v>
      </c>
      <c r="O11" s="121"/>
      <c r="P11" s="121"/>
      <c r="Q11" s="121"/>
      <c r="R11" s="121"/>
      <c r="S11" s="121"/>
      <c r="T11" s="121"/>
      <c r="U11" s="121"/>
      <c r="V11" s="121"/>
      <c r="W11" s="121"/>
      <c r="X11" s="121"/>
      <c r="Y11" s="121"/>
    </row>
    <row r="12" spans="1:25" ht="21" customHeight="1">
      <c r="A12" s="215" t="s">
        <v>96</v>
      </c>
      <c r="B12" s="125"/>
      <c r="C12" s="218"/>
      <c r="D12" s="219"/>
      <c r="E12" s="219"/>
      <c r="F12" s="219"/>
      <c r="G12" s="219">
        <v>2</v>
      </c>
      <c r="H12" s="219"/>
      <c r="I12" s="219">
        <v>6</v>
      </c>
      <c r="J12" s="219"/>
      <c r="K12" s="220">
        <v>8</v>
      </c>
      <c r="L12" s="121"/>
      <c r="M12" s="216" t="s">
        <v>121</v>
      </c>
      <c r="N12" s="217">
        <v>110</v>
      </c>
      <c r="O12" s="121"/>
      <c r="P12" s="121"/>
      <c r="Q12" s="121"/>
      <c r="R12" s="121"/>
      <c r="S12" s="121"/>
      <c r="T12" s="121"/>
      <c r="U12" s="121"/>
      <c r="V12" s="121"/>
      <c r="W12" s="121"/>
      <c r="X12" s="121"/>
      <c r="Y12" s="121"/>
    </row>
    <row r="13" spans="1:25" ht="21" customHeight="1">
      <c r="A13" s="215" t="s">
        <v>97</v>
      </c>
      <c r="B13" s="125"/>
      <c r="C13" s="218"/>
      <c r="D13" s="219"/>
      <c r="E13" s="219"/>
      <c r="F13" s="219"/>
      <c r="G13" s="219"/>
      <c r="H13" s="219"/>
      <c r="I13" s="219"/>
      <c r="J13" s="219"/>
      <c r="K13" s="220">
        <v>0</v>
      </c>
      <c r="L13" s="121"/>
      <c r="M13" s="216" t="s">
        <v>98</v>
      </c>
      <c r="N13" s="217">
        <v>101</v>
      </c>
      <c r="O13" s="121"/>
      <c r="P13" s="121"/>
      <c r="Q13" s="121"/>
      <c r="R13" s="121"/>
      <c r="S13" s="121"/>
      <c r="T13" s="121"/>
      <c r="U13" s="121"/>
      <c r="V13" s="121"/>
      <c r="W13" s="121"/>
      <c r="X13" s="121"/>
      <c r="Y13" s="121"/>
    </row>
    <row r="14" spans="1:25" ht="21" customHeight="1">
      <c r="A14" s="215" t="s">
        <v>100</v>
      </c>
      <c r="B14" s="125"/>
      <c r="C14" s="218"/>
      <c r="D14" s="219"/>
      <c r="E14" s="219"/>
      <c r="F14" s="219"/>
      <c r="G14" s="219">
        <v>11</v>
      </c>
      <c r="H14" s="219"/>
      <c r="I14" s="219">
        <v>5</v>
      </c>
      <c r="J14" s="219"/>
      <c r="K14" s="220">
        <v>16</v>
      </c>
      <c r="L14" s="121"/>
      <c r="M14" s="216" t="s">
        <v>101</v>
      </c>
      <c r="N14" s="217">
        <v>99</v>
      </c>
      <c r="O14" s="121"/>
      <c r="P14" s="121"/>
      <c r="Q14" s="121"/>
      <c r="R14" s="121"/>
      <c r="S14" s="121"/>
      <c r="T14" s="121"/>
      <c r="U14" s="121"/>
      <c r="V14" s="121"/>
      <c r="W14" s="121"/>
      <c r="X14" s="121"/>
      <c r="Y14" s="121"/>
    </row>
    <row r="15" spans="1:25" ht="21" customHeight="1">
      <c r="A15" s="215" t="s">
        <v>101</v>
      </c>
      <c r="B15" s="125"/>
      <c r="C15" s="218">
        <v>9</v>
      </c>
      <c r="D15" s="219"/>
      <c r="E15" s="219">
        <v>16</v>
      </c>
      <c r="F15" s="219"/>
      <c r="G15" s="219">
        <v>34</v>
      </c>
      <c r="H15" s="219"/>
      <c r="I15" s="219">
        <v>40</v>
      </c>
      <c r="J15" s="219"/>
      <c r="K15" s="220">
        <v>99</v>
      </c>
      <c r="L15" s="121"/>
      <c r="M15" s="216" t="s">
        <v>112</v>
      </c>
      <c r="N15" s="217">
        <v>93</v>
      </c>
      <c r="O15" s="121"/>
      <c r="P15" s="121"/>
      <c r="Q15" s="121"/>
      <c r="R15" s="121"/>
      <c r="S15" s="121"/>
      <c r="T15" s="121"/>
      <c r="U15" s="121"/>
      <c r="V15" s="121"/>
      <c r="W15" s="121"/>
      <c r="X15" s="121"/>
      <c r="Y15" s="121"/>
    </row>
    <row r="16" spans="1:25" ht="21" customHeight="1">
      <c r="A16" s="215" t="s">
        <v>102</v>
      </c>
      <c r="B16" s="125"/>
      <c r="C16" s="218"/>
      <c r="D16" s="219"/>
      <c r="E16" s="219">
        <v>5</v>
      </c>
      <c r="F16" s="219"/>
      <c r="G16" s="219">
        <v>33</v>
      </c>
      <c r="H16" s="219"/>
      <c r="I16" s="219">
        <v>21</v>
      </c>
      <c r="J16" s="219"/>
      <c r="K16" s="220">
        <v>59</v>
      </c>
      <c r="L16" s="121"/>
      <c r="M16" s="216" t="s">
        <v>498</v>
      </c>
      <c r="N16" s="217">
        <v>85</v>
      </c>
      <c r="O16" s="121"/>
      <c r="P16" s="121"/>
      <c r="Q16" s="121"/>
      <c r="R16" s="121"/>
      <c r="S16" s="121"/>
      <c r="T16" s="121"/>
      <c r="U16" s="121"/>
      <c r="V16" s="121"/>
      <c r="W16" s="121"/>
      <c r="X16" s="121"/>
      <c r="Y16" s="121"/>
    </row>
    <row r="17" spans="1:25" ht="21" customHeight="1">
      <c r="A17" s="215" t="s">
        <v>98</v>
      </c>
      <c r="B17" s="125"/>
      <c r="C17" s="218"/>
      <c r="D17" s="219"/>
      <c r="E17" s="219">
        <v>1</v>
      </c>
      <c r="F17" s="219"/>
      <c r="G17" s="219">
        <v>41</v>
      </c>
      <c r="H17" s="219"/>
      <c r="I17" s="219">
        <v>59</v>
      </c>
      <c r="J17" s="219"/>
      <c r="K17" s="220">
        <v>101</v>
      </c>
      <c r="L17" s="121"/>
      <c r="M17" s="216" t="s">
        <v>109</v>
      </c>
      <c r="N17" s="217">
        <v>76</v>
      </c>
      <c r="O17" s="121"/>
      <c r="P17" s="121"/>
      <c r="Q17" s="121"/>
      <c r="R17" s="121"/>
      <c r="S17" s="121"/>
      <c r="T17" s="121"/>
      <c r="U17" s="121"/>
      <c r="V17" s="121"/>
      <c r="W17" s="121"/>
      <c r="X17" s="121"/>
      <c r="Y17" s="121"/>
    </row>
    <row r="18" spans="1:25" ht="21" customHeight="1">
      <c r="A18" s="215" t="s">
        <v>99</v>
      </c>
      <c r="B18" s="125"/>
      <c r="C18" s="218">
        <v>1</v>
      </c>
      <c r="D18" s="219"/>
      <c r="E18" s="219">
        <v>1</v>
      </c>
      <c r="F18" s="219"/>
      <c r="G18" s="219">
        <v>15</v>
      </c>
      <c r="H18" s="219"/>
      <c r="I18" s="219">
        <v>1</v>
      </c>
      <c r="J18" s="219"/>
      <c r="K18" s="220">
        <v>18</v>
      </c>
      <c r="L18" s="121"/>
      <c r="M18" s="216" t="s">
        <v>120</v>
      </c>
      <c r="N18" s="217">
        <v>75</v>
      </c>
      <c r="O18" s="121"/>
      <c r="P18" s="121"/>
      <c r="Q18" s="121"/>
      <c r="R18" s="121"/>
      <c r="S18" s="121"/>
      <c r="T18" s="121"/>
      <c r="U18" s="121"/>
      <c r="V18" s="121"/>
      <c r="W18" s="121"/>
      <c r="X18" s="121"/>
      <c r="Y18" s="121"/>
    </row>
    <row r="19" spans="1:25" ht="21" customHeight="1">
      <c r="A19" s="215" t="s">
        <v>103</v>
      </c>
      <c r="B19" s="125"/>
      <c r="C19" s="218">
        <v>1</v>
      </c>
      <c r="D19" s="219"/>
      <c r="E19" s="219">
        <v>4</v>
      </c>
      <c r="F19" s="219"/>
      <c r="G19" s="219">
        <v>22</v>
      </c>
      <c r="H19" s="219"/>
      <c r="I19" s="219">
        <v>16</v>
      </c>
      <c r="J19" s="219"/>
      <c r="K19" s="220">
        <v>43</v>
      </c>
      <c r="L19" s="121"/>
      <c r="M19" s="216" t="s">
        <v>117</v>
      </c>
      <c r="N19" s="217">
        <v>66</v>
      </c>
      <c r="O19" s="121"/>
      <c r="P19" s="121"/>
      <c r="Q19" s="121"/>
      <c r="R19" s="121"/>
      <c r="S19" s="121"/>
      <c r="T19" s="121"/>
      <c r="U19" s="121"/>
      <c r="V19" s="121"/>
      <c r="W19" s="121"/>
      <c r="X19" s="121"/>
      <c r="Y19" s="121"/>
    </row>
    <row r="20" spans="1:25" ht="21" customHeight="1">
      <c r="A20" s="215" t="s">
        <v>108</v>
      </c>
      <c r="B20" s="125"/>
      <c r="C20" s="218"/>
      <c r="D20" s="219"/>
      <c r="E20" s="219">
        <v>2</v>
      </c>
      <c r="F20" s="219"/>
      <c r="G20" s="219">
        <v>17</v>
      </c>
      <c r="H20" s="219"/>
      <c r="I20" s="219">
        <v>9</v>
      </c>
      <c r="J20" s="219"/>
      <c r="K20" s="220">
        <v>28</v>
      </c>
      <c r="L20" s="121"/>
      <c r="M20" s="216" t="s">
        <v>123</v>
      </c>
      <c r="N20" s="217">
        <v>63</v>
      </c>
      <c r="O20" s="121"/>
      <c r="P20" s="121"/>
      <c r="Q20" s="121"/>
      <c r="R20" s="121"/>
      <c r="S20" s="121"/>
      <c r="T20" s="121"/>
      <c r="U20" s="121"/>
      <c r="V20" s="121"/>
      <c r="W20" s="121"/>
      <c r="X20" s="121"/>
      <c r="Y20" s="121"/>
    </row>
    <row r="21" spans="1:25" ht="21" customHeight="1">
      <c r="A21" s="215" t="s">
        <v>104</v>
      </c>
      <c r="B21" s="125"/>
      <c r="C21" s="218"/>
      <c r="D21" s="219"/>
      <c r="E21" s="219">
        <v>1</v>
      </c>
      <c r="F21" s="219"/>
      <c r="G21" s="219">
        <v>10</v>
      </c>
      <c r="H21" s="219"/>
      <c r="I21" s="219">
        <v>4</v>
      </c>
      <c r="J21" s="219"/>
      <c r="K21" s="220">
        <v>15</v>
      </c>
      <c r="L21" s="121"/>
      <c r="M21" s="216" t="s">
        <v>102</v>
      </c>
      <c r="N21" s="217">
        <v>59</v>
      </c>
      <c r="O21" s="121"/>
      <c r="P21" s="121"/>
      <c r="Q21" s="121"/>
      <c r="R21" s="121"/>
      <c r="S21" s="121"/>
      <c r="T21" s="121"/>
      <c r="U21" s="121"/>
      <c r="V21" s="121"/>
      <c r="W21" s="121"/>
      <c r="X21" s="121"/>
      <c r="Y21" s="121"/>
    </row>
    <row r="22" spans="1:25" ht="21" customHeight="1">
      <c r="A22" s="215" t="s">
        <v>105</v>
      </c>
      <c r="B22" s="125"/>
      <c r="C22" s="218">
        <v>4</v>
      </c>
      <c r="D22" s="219"/>
      <c r="E22" s="219">
        <v>4</v>
      </c>
      <c r="F22" s="219"/>
      <c r="G22" s="219">
        <v>20</v>
      </c>
      <c r="H22" s="219"/>
      <c r="I22" s="219">
        <v>21</v>
      </c>
      <c r="J22" s="219"/>
      <c r="K22" s="220">
        <v>49</v>
      </c>
      <c r="L22" s="121"/>
      <c r="M22" s="216" t="s">
        <v>105</v>
      </c>
      <c r="N22" s="217">
        <v>49</v>
      </c>
      <c r="O22" s="121"/>
      <c r="P22" s="121"/>
      <c r="Q22" s="121"/>
      <c r="R22" s="121"/>
      <c r="S22" s="121"/>
      <c r="T22" s="121"/>
      <c r="U22" s="121"/>
      <c r="V22" s="121"/>
      <c r="W22" s="121"/>
      <c r="X22" s="121"/>
      <c r="Y22" s="121"/>
    </row>
    <row r="23" spans="1:25" ht="21" customHeight="1">
      <c r="A23" s="215" t="s">
        <v>106</v>
      </c>
      <c r="B23" s="125"/>
      <c r="C23" s="218"/>
      <c r="D23" s="219"/>
      <c r="E23" s="219"/>
      <c r="F23" s="219"/>
      <c r="G23" s="219">
        <v>22</v>
      </c>
      <c r="H23" s="219"/>
      <c r="I23" s="219">
        <v>5</v>
      </c>
      <c r="J23" s="219"/>
      <c r="K23" s="220">
        <v>27</v>
      </c>
      <c r="L23" s="121"/>
      <c r="M23" s="216" t="s">
        <v>114</v>
      </c>
      <c r="N23" s="217">
        <v>44</v>
      </c>
      <c r="O23" s="121"/>
      <c r="P23" s="121"/>
      <c r="Q23" s="121"/>
      <c r="R23" s="121"/>
      <c r="S23" s="121"/>
      <c r="T23" s="121"/>
      <c r="U23" s="121"/>
      <c r="V23" s="121"/>
      <c r="W23" s="121"/>
      <c r="X23" s="121"/>
      <c r="Y23" s="121"/>
    </row>
    <row r="24" spans="1:25" ht="21" customHeight="1">
      <c r="A24" s="215" t="s">
        <v>107</v>
      </c>
      <c r="B24" s="125"/>
      <c r="C24" s="218"/>
      <c r="D24" s="219"/>
      <c r="E24" s="219">
        <v>2</v>
      </c>
      <c r="F24" s="219"/>
      <c r="G24" s="219">
        <v>19</v>
      </c>
      <c r="H24" s="219"/>
      <c r="I24" s="219">
        <v>22</v>
      </c>
      <c r="J24" s="219"/>
      <c r="K24" s="220">
        <v>43</v>
      </c>
      <c r="L24" s="121"/>
      <c r="M24" s="216" t="s">
        <v>103</v>
      </c>
      <c r="N24" s="217">
        <v>43</v>
      </c>
      <c r="O24" s="121"/>
      <c r="P24" s="121"/>
      <c r="Q24" s="121"/>
      <c r="R24" s="121"/>
      <c r="S24" s="121"/>
      <c r="T24" s="121"/>
      <c r="U24" s="121"/>
      <c r="V24" s="121"/>
      <c r="W24" s="121"/>
      <c r="X24" s="121"/>
      <c r="Y24" s="121"/>
    </row>
    <row r="25" spans="1:25" ht="21" customHeight="1">
      <c r="A25" s="215" t="s">
        <v>109</v>
      </c>
      <c r="B25" s="125"/>
      <c r="C25" s="218"/>
      <c r="D25" s="219"/>
      <c r="E25" s="219">
        <v>3</v>
      </c>
      <c r="F25" s="219"/>
      <c r="G25" s="219">
        <v>32</v>
      </c>
      <c r="H25" s="219"/>
      <c r="I25" s="219">
        <v>41</v>
      </c>
      <c r="J25" s="219"/>
      <c r="K25" s="220">
        <v>76</v>
      </c>
      <c r="L25" s="121"/>
      <c r="M25" s="216" t="s">
        <v>107</v>
      </c>
      <c r="N25" s="217">
        <v>43</v>
      </c>
      <c r="O25" s="121"/>
      <c r="P25" s="121"/>
      <c r="Q25" s="121"/>
      <c r="R25" s="121"/>
      <c r="S25" s="121"/>
      <c r="T25" s="121"/>
      <c r="U25" s="121"/>
      <c r="V25" s="121"/>
      <c r="W25" s="121"/>
      <c r="X25" s="121"/>
      <c r="Y25" s="121"/>
    </row>
    <row r="26" spans="1:25" ht="21" customHeight="1">
      <c r="A26" s="215" t="s">
        <v>110</v>
      </c>
      <c r="B26" s="125"/>
      <c r="C26" s="218">
        <v>6</v>
      </c>
      <c r="D26" s="219"/>
      <c r="E26" s="219">
        <v>10</v>
      </c>
      <c r="F26" s="219"/>
      <c r="G26" s="219">
        <v>19</v>
      </c>
      <c r="H26" s="219"/>
      <c r="I26" s="219">
        <v>7</v>
      </c>
      <c r="J26" s="219"/>
      <c r="K26" s="220">
        <v>42</v>
      </c>
      <c r="L26" s="121"/>
      <c r="M26" s="216" t="s">
        <v>111</v>
      </c>
      <c r="N26" s="217">
        <v>43</v>
      </c>
      <c r="O26" s="121"/>
      <c r="P26" s="121"/>
      <c r="Q26" s="121"/>
      <c r="R26" s="121"/>
      <c r="S26" s="121"/>
      <c r="T26" s="121"/>
      <c r="U26" s="121"/>
      <c r="V26" s="121"/>
      <c r="W26" s="121"/>
      <c r="X26" s="121"/>
      <c r="Y26" s="121"/>
    </row>
    <row r="27" spans="1:25" ht="21" customHeight="1">
      <c r="A27" s="215" t="s">
        <v>111</v>
      </c>
      <c r="B27" s="125"/>
      <c r="C27" s="218"/>
      <c r="D27" s="219"/>
      <c r="E27" s="219"/>
      <c r="F27" s="219"/>
      <c r="G27" s="219">
        <v>21</v>
      </c>
      <c r="H27" s="219"/>
      <c r="I27" s="219">
        <v>22</v>
      </c>
      <c r="J27" s="219"/>
      <c r="K27" s="220">
        <v>43</v>
      </c>
      <c r="L27" s="121"/>
      <c r="M27" s="216" t="s">
        <v>110</v>
      </c>
      <c r="N27" s="217">
        <v>42</v>
      </c>
      <c r="O27" s="121"/>
      <c r="P27" s="121"/>
      <c r="Q27" s="121"/>
      <c r="R27" s="121"/>
      <c r="S27" s="121"/>
      <c r="T27" s="121"/>
      <c r="U27" s="121"/>
      <c r="V27" s="121"/>
      <c r="W27" s="121"/>
      <c r="X27" s="121"/>
      <c r="Y27" s="121"/>
    </row>
    <row r="28" spans="1:25" ht="21" customHeight="1">
      <c r="A28" s="215" t="s">
        <v>112</v>
      </c>
      <c r="B28" s="125"/>
      <c r="C28" s="218">
        <v>4</v>
      </c>
      <c r="D28" s="219"/>
      <c r="E28" s="219">
        <v>40</v>
      </c>
      <c r="F28" s="219"/>
      <c r="G28" s="219">
        <v>24</v>
      </c>
      <c r="H28" s="219"/>
      <c r="I28" s="219">
        <v>25</v>
      </c>
      <c r="J28" s="219"/>
      <c r="K28" s="220">
        <v>93</v>
      </c>
      <c r="L28" s="121"/>
      <c r="M28" s="216" t="s">
        <v>95</v>
      </c>
      <c r="N28" s="217">
        <v>36</v>
      </c>
      <c r="O28" s="121"/>
      <c r="P28" s="121"/>
      <c r="Q28" s="121"/>
      <c r="R28" s="121"/>
      <c r="S28" s="121"/>
      <c r="T28" s="121"/>
      <c r="U28" s="121"/>
      <c r="V28" s="121"/>
      <c r="W28" s="121"/>
      <c r="X28" s="121"/>
      <c r="Y28" s="121"/>
    </row>
    <row r="29" spans="1:25" ht="21" customHeight="1">
      <c r="A29" s="215" t="s">
        <v>113</v>
      </c>
      <c r="B29" s="125"/>
      <c r="C29" s="218"/>
      <c r="D29" s="219"/>
      <c r="E29" s="219">
        <v>1</v>
      </c>
      <c r="F29" s="219"/>
      <c r="G29" s="219">
        <v>16</v>
      </c>
      <c r="H29" s="219"/>
      <c r="I29" s="219">
        <v>12</v>
      </c>
      <c r="J29" s="219"/>
      <c r="K29" s="220">
        <v>29</v>
      </c>
      <c r="L29" s="121"/>
      <c r="M29" s="216" t="s">
        <v>113</v>
      </c>
      <c r="N29" s="217">
        <v>29</v>
      </c>
      <c r="O29" s="121"/>
      <c r="P29" s="121"/>
      <c r="Q29" s="121"/>
      <c r="R29" s="121"/>
      <c r="S29" s="121"/>
      <c r="T29" s="121"/>
      <c r="U29" s="121"/>
      <c r="V29" s="121"/>
      <c r="W29" s="121"/>
      <c r="X29" s="121"/>
      <c r="Y29" s="121"/>
    </row>
    <row r="30" spans="1:25" ht="21" customHeight="1">
      <c r="A30" s="215" t="s">
        <v>114</v>
      </c>
      <c r="B30" s="125"/>
      <c r="C30" s="218">
        <v>1</v>
      </c>
      <c r="D30" s="219"/>
      <c r="E30" s="219">
        <v>2</v>
      </c>
      <c r="F30" s="219"/>
      <c r="G30" s="219">
        <v>21</v>
      </c>
      <c r="H30" s="219"/>
      <c r="I30" s="219">
        <v>20</v>
      </c>
      <c r="J30" s="219"/>
      <c r="K30" s="220">
        <v>44</v>
      </c>
      <c r="L30" s="121"/>
      <c r="M30" s="216" t="s">
        <v>108</v>
      </c>
      <c r="N30" s="217">
        <v>28</v>
      </c>
      <c r="O30" s="121"/>
      <c r="P30" s="121"/>
      <c r="Q30" s="121"/>
      <c r="R30" s="121"/>
      <c r="S30" s="121"/>
      <c r="T30" s="121"/>
      <c r="U30" s="121"/>
      <c r="V30" s="121"/>
      <c r="W30" s="121"/>
      <c r="X30" s="121"/>
      <c r="Y30" s="121"/>
    </row>
    <row r="31" spans="1:25" ht="21" customHeight="1">
      <c r="A31" s="215" t="s">
        <v>115</v>
      </c>
      <c r="B31" s="125"/>
      <c r="C31" s="218"/>
      <c r="D31" s="219"/>
      <c r="E31" s="219"/>
      <c r="F31" s="219"/>
      <c r="G31" s="219">
        <v>11</v>
      </c>
      <c r="H31" s="219"/>
      <c r="I31" s="219"/>
      <c r="J31" s="219"/>
      <c r="K31" s="220">
        <v>11</v>
      </c>
      <c r="L31" s="121"/>
      <c r="M31" s="216" t="s">
        <v>106</v>
      </c>
      <c r="N31" s="217">
        <v>27</v>
      </c>
      <c r="O31" s="121"/>
      <c r="P31" s="121"/>
      <c r="Q31" s="121"/>
      <c r="R31" s="121"/>
      <c r="S31" s="121"/>
      <c r="T31" s="121"/>
      <c r="U31" s="121"/>
      <c r="V31" s="121"/>
      <c r="W31" s="121"/>
      <c r="X31" s="121"/>
      <c r="Y31" s="121"/>
    </row>
    <row r="32" spans="1:25" ht="21" customHeight="1">
      <c r="A32" s="215" t="s">
        <v>116</v>
      </c>
      <c r="B32" s="125"/>
      <c r="C32" s="218"/>
      <c r="D32" s="219"/>
      <c r="E32" s="219">
        <v>3</v>
      </c>
      <c r="F32" s="219"/>
      <c r="G32" s="219">
        <v>12</v>
      </c>
      <c r="H32" s="219"/>
      <c r="I32" s="219"/>
      <c r="J32" s="219"/>
      <c r="K32" s="220">
        <v>15</v>
      </c>
      <c r="L32" s="121"/>
      <c r="M32" s="216" t="s">
        <v>99</v>
      </c>
      <c r="N32" s="217">
        <v>18</v>
      </c>
      <c r="O32" s="121"/>
      <c r="P32" s="121"/>
      <c r="Q32" s="121"/>
      <c r="R32" s="121"/>
      <c r="S32" s="121"/>
      <c r="T32" s="121"/>
      <c r="U32" s="121"/>
      <c r="V32" s="121"/>
      <c r="W32" s="121"/>
      <c r="X32" s="121"/>
      <c r="Y32" s="121"/>
    </row>
    <row r="33" spans="1:25" ht="21" customHeight="1">
      <c r="A33" s="215" t="s">
        <v>117</v>
      </c>
      <c r="B33" s="125"/>
      <c r="C33" s="218"/>
      <c r="D33" s="219"/>
      <c r="E33" s="219">
        <v>2</v>
      </c>
      <c r="F33" s="219"/>
      <c r="G33" s="219">
        <v>35</v>
      </c>
      <c r="H33" s="219"/>
      <c r="I33" s="219">
        <v>29</v>
      </c>
      <c r="J33" s="219"/>
      <c r="K33" s="220">
        <v>66</v>
      </c>
      <c r="L33" s="121"/>
      <c r="M33" s="216" t="s">
        <v>100</v>
      </c>
      <c r="N33" s="217">
        <v>16</v>
      </c>
      <c r="O33" s="121"/>
      <c r="P33" s="121"/>
      <c r="Q33" s="121"/>
      <c r="R33" s="121"/>
      <c r="S33" s="121"/>
      <c r="T33" s="121"/>
      <c r="U33" s="121"/>
      <c r="V33" s="121"/>
      <c r="W33" s="121"/>
      <c r="X33" s="121"/>
      <c r="Y33" s="121"/>
    </row>
    <row r="34" spans="1:25" ht="21" customHeight="1">
      <c r="A34" s="215" t="s">
        <v>118</v>
      </c>
      <c r="B34" s="125"/>
      <c r="C34" s="218">
        <v>3</v>
      </c>
      <c r="D34" s="219"/>
      <c r="E34" s="219">
        <v>10</v>
      </c>
      <c r="F34" s="219"/>
      <c r="G34" s="219">
        <v>79</v>
      </c>
      <c r="H34" s="219"/>
      <c r="I34" s="219">
        <v>184</v>
      </c>
      <c r="J34" s="219"/>
      <c r="K34" s="220">
        <v>276</v>
      </c>
      <c r="L34" s="121"/>
      <c r="M34" s="216" t="s">
        <v>104</v>
      </c>
      <c r="N34" s="217">
        <v>15</v>
      </c>
      <c r="O34" s="121"/>
      <c r="P34" s="121"/>
      <c r="Q34" s="121"/>
      <c r="R34" s="121"/>
      <c r="S34" s="121"/>
      <c r="T34" s="121"/>
      <c r="U34" s="121"/>
      <c r="V34" s="121"/>
      <c r="W34" s="121"/>
      <c r="X34" s="121"/>
      <c r="Y34" s="121"/>
    </row>
    <row r="35" spans="1:25" ht="21" customHeight="1">
      <c r="A35" s="215" t="s">
        <v>119</v>
      </c>
      <c r="B35" s="125"/>
      <c r="C35" s="218">
        <v>6</v>
      </c>
      <c r="D35" s="219"/>
      <c r="E35" s="219">
        <v>9</v>
      </c>
      <c r="F35" s="219"/>
      <c r="G35" s="219">
        <v>193</v>
      </c>
      <c r="H35" s="219"/>
      <c r="I35" s="219">
        <v>335</v>
      </c>
      <c r="J35" s="219"/>
      <c r="K35" s="220">
        <v>543</v>
      </c>
      <c r="L35" s="121"/>
      <c r="M35" s="216" t="s">
        <v>116</v>
      </c>
      <c r="N35" s="217">
        <v>15</v>
      </c>
      <c r="O35" s="121"/>
      <c r="P35" s="121"/>
      <c r="Q35" s="121"/>
      <c r="R35" s="121"/>
      <c r="S35" s="121"/>
      <c r="T35" s="121"/>
      <c r="U35" s="121"/>
      <c r="V35" s="121"/>
      <c r="W35" s="121"/>
      <c r="X35" s="121"/>
      <c r="Y35" s="121"/>
    </row>
    <row r="36" spans="1:25" ht="21" customHeight="1">
      <c r="A36" s="215" t="s">
        <v>120</v>
      </c>
      <c r="B36" s="125"/>
      <c r="C36" s="218">
        <v>6</v>
      </c>
      <c r="D36" s="219"/>
      <c r="E36" s="219">
        <v>9</v>
      </c>
      <c r="F36" s="219"/>
      <c r="G36" s="219">
        <v>49</v>
      </c>
      <c r="H36" s="219"/>
      <c r="I36" s="219">
        <v>11</v>
      </c>
      <c r="J36" s="219"/>
      <c r="K36" s="220">
        <v>75</v>
      </c>
      <c r="L36" s="121"/>
      <c r="M36" s="216" t="s">
        <v>94</v>
      </c>
      <c r="N36" s="217">
        <v>12</v>
      </c>
      <c r="O36" s="121"/>
      <c r="P36" s="121"/>
      <c r="Q36" s="121"/>
      <c r="R36" s="121"/>
      <c r="S36" s="121"/>
      <c r="T36" s="121"/>
      <c r="U36" s="121"/>
      <c r="V36" s="121"/>
      <c r="W36" s="121"/>
      <c r="X36" s="121"/>
      <c r="Y36" s="121"/>
    </row>
    <row r="37" spans="1:25" ht="21" customHeight="1">
      <c r="A37" s="215" t="s">
        <v>121</v>
      </c>
      <c r="B37" s="125"/>
      <c r="C37" s="218">
        <v>4</v>
      </c>
      <c r="D37" s="219"/>
      <c r="E37" s="219">
        <v>15</v>
      </c>
      <c r="F37" s="219"/>
      <c r="G37" s="219">
        <v>20</v>
      </c>
      <c r="H37" s="219"/>
      <c r="I37" s="219">
        <v>71</v>
      </c>
      <c r="J37" s="219"/>
      <c r="K37" s="220">
        <v>110</v>
      </c>
      <c r="L37" s="121"/>
      <c r="M37" s="216" t="s">
        <v>125</v>
      </c>
      <c r="N37" s="217">
        <v>12</v>
      </c>
      <c r="O37" s="121"/>
      <c r="P37" s="121"/>
      <c r="Q37" s="121"/>
      <c r="R37" s="121"/>
      <c r="S37" s="121"/>
      <c r="T37" s="121"/>
      <c r="U37" s="121"/>
      <c r="V37" s="121"/>
      <c r="W37" s="121"/>
      <c r="X37" s="121"/>
      <c r="Y37" s="121"/>
    </row>
    <row r="38" spans="1:25" ht="21" customHeight="1">
      <c r="A38" s="215" t="s">
        <v>122</v>
      </c>
      <c r="B38" s="125"/>
      <c r="C38" s="218"/>
      <c r="D38" s="219"/>
      <c r="E38" s="219"/>
      <c r="F38" s="219"/>
      <c r="G38" s="219">
        <v>10</v>
      </c>
      <c r="H38" s="219"/>
      <c r="I38" s="219"/>
      <c r="J38" s="219"/>
      <c r="K38" s="220">
        <v>10</v>
      </c>
      <c r="L38" s="121"/>
      <c r="M38" s="216" t="s">
        <v>115</v>
      </c>
      <c r="N38" s="217">
        <v>11</v>
      </c>
      <c r="O38" s="121"/>
      <c r="P38" s="121"/>
      <c r="Q38" s="121"/>
      <c r="R38" s="121"/>
      <c r="S38" s="121"/>
      <c r="T38" s="121"/>
      <c r="U38" s="121"/>
      <c r="V38" s="121"/>
      <c r="W38" s="121"/>
      <c r="X38" s="121"/>
      <c r="Y38" s="121"/>
    </row>
    <row r="39" spans="1:25" ht="21" customHeight="1">
      <c r="A39" s="215" t="s">
        <v>123</v>
      </c>
      <c r="B39" s="125"/>
      <c r="C39" s="218">
        <v>2</v>
      </c>
      <c r="D39" s="219"/>
      <c r="E39" s="219">
        <v>6</v>
      </c>
      <c r="F39" s="219"/>
      <c r="G39" s="219">
        <v>26</v>
      </c>
      <c r="H39" s="219"/>
      <c r="I39" s="219">
        <v>29</v>
      </c>
      <c r="J39" s="219"/>
      <c r="K39" s="220">
        <v>63</v>
      </c>
      <c r="L39" s="121"/>
      <c r="M39" s="216" t="s">
        <v>122</v>
      </c>
      <c r="N39" s="217">
        <v>10</v>
      </c>
      <c r="O39" s="121"/>
      <c r="P39" s="121"/>
      <c r="Q39" s="121"/>
      <c r="R39" s="121"/>
      <c r="S39" s="121"/>
      <c r="T39" s="121"/>
      <c r="U39" s="121"/>
      <c r="V39" s="121"/>
      <c r="W39" s="121"/>
      <c r="X39" s="121"/>
      <c r="Y39" s="121"/>
    </row>
    <row r="40" spans="1:25" ht="21" customHeight="1">
      <c r="A40" s="215" t="s">
        <v>124</v>
      </c>
      <c r="B40" s="125"/>
      <c r="C40" s="218"/>
      <c r="D40" s="219"/>
      <c r="E40" s="219"/>
      <c r="F40" s="219"/>
      <c r="G40" s="219">
        <v>2</v>
      </c>
      <c r="H40" s="219"/>
      <c r="I40" s="219"/>
      <c r="J40" s="219"/>
      <c r="K40" s="220">
        <v>2</v>
      </c>
      <c r="L40" s="121"/>
      <c r="M40" s="216" t="s">
        <v>96</v>
      </c>
      <c r="N40" s="217">
        <v>8</v>
      </c>
      <c r="O40" s="121"/>
      <c r="P40" s="121"/>
      <c r="Q40" s="121"/>
      <c r="R40" s="121"/>
      <c r="S40" s="121"/>
      <c r="T40" s="121"/>
      <c r="U40" s="121"/>
      <c r="V40" s="121"/>
      <c r="W40" s="121"/>
      <c r="X40" s="121"/>
      <c r="Y40" s="121"/>
    </row>
    <row r="41" spans="1:25" ht="21" customHeight="1">
      <c r="A41" s="215" t="s">
        <v>125</v>
      </c>
      <c r="B41" s="125"/>
      <c r="C41" s="218"/>
      <c r="D41" s="219"/>
      <c r="E41" s="219"/>
      <c r="F41" s="219"/>
      <c r="G41" s="219">
        <v>3</v>
      </c>
      <c r="H41" s="219"/>
      <c r="I41" s="219">
        <v>9</v>
      </c>
      <c r="J41" s="219"/>
      <c r="K41" s="220">
        <v>12</v>
      </c>
      <c r="L41" s="121"/>
      <c r="M41" s="216" t="s">
        <v>124</v>
      </c>
      <c r="N41" s="217">
        <v>2</v>
      </c>
      <c r="O41" s="121"/>
      <c r="P41" s="121"/>
      <c r="Q41" s="121"/>
      <c r="R41" s="121"/>
      <c r="S41" s="121"/>
      <c r="T41" s="121"/>
      <c r="U41" s="121"/>
      <c r="V41" s="121"/>
      <c r="W41" s="121"/>
      <c r="X41" s="121"/>
      <c r="Y41" s="121"/>
    </row>
    <row r="42" spans="1:25" ht="21" customHeight="1">
      <c r="A42" s="215" t="s">
        <v>498</v>
      </c>
      <c r="B42" s="125"/>
      <c r="C42" s="218">
        <v>2</v>
      </c>
      <c r="D42" s="219"/>
      <c r="E42" s="219"/>
      <c r="F42" s="219"/>
      <c r="G42" s="219">
        <v>34</v>
      </c>
      <c r="H42" s="219"/>
      <c r="I42" s="219">
        <v>49</v>
      </c>
      <c r="J42" s="219"/>
      <c r="K42" s="220">
        <v>85</v>
      </c>
      <c r="L42" s="121"/>
      <c r="M42" s="216" t="s">
        <v>97</v>
      </c>
      <c r="N42" s="217">
        <v>0</v>
      </c>
      <c r="O42" s="121"/>
      <c r="P42" s="121"/>
      <c r="Q42" s="121"/>
      <c r="R42" s="121"/>
      <c r="S42" s="121"/>
      <c r="T42" s="121"/>
      <c r="U42" s="121"/>
      <c r="V42" s="121"/>
      <c r="W42" s="121"/>
      <c r="X42" s="121"/>
      <c r="Y42" s="121"/>
    </row>
    <row r="43" spans="1:25" ht="8.1" customHeight="1">
      <c r="A43" s="125"/>
      <c r="B43" s="125"/>
      <c r="C43" s="221"/>
      <c r="D43" s="221"/>
      <c r="E43" s="221"/>
      <c r="F43" s="221"/>
      <c r="G43" s="221"/>
      <c r="H43" s="221"/>
      <c r="I43" s="221"/>
      <c r="J43" s="221"/>
      <c r="K43" s="221"/>
      <c r="L43" s="121"/>
      <c r="M43" s="121"/>
      <c r="N43" s="121"/>
      <c r="O43" s="121"/>
      <c r="P43" s="121"/>
      <c r="Q43" s="121"/>
      <c r="R43" s="121"/>
      <c r="S43" s="121"/>
      <c r="T43" s="121"/>
      <c r="U43" s="121"/>
      <c r="V43" s="121"/>
      <c r="W43" s="121"/>
      <c r="X43" s="121"/>
      <c r="Y43" s="121"/>
    </row>
    <row r="44" spans="1:25" ht="21" customHeight="1">
      <c r="A44" s="211" t="s">
        <v>90</v>
      </c>
      <c r="B44" s="125"/>
      <c r="C44" s="222">
        <v>49</v>
      </c>
      <c r="D44" s="223">
        <v>0</v>
      </c>
      <c r="E44" s="223">
        <v>148</v>
      </c>
      <c r="F44" s="223">
        <v>0</v>
      </c>
      <c r="G44" s="223">
        <v>876</v>
      </c>
      <c r="H44" s="223">
        <v>0</v>
      </c>
      <c r="I44" s="223">
        <v>1076</v>
      </c>
      <c r="J44" s="223">
        <v>0</v>
      </c>
      <c r="K44" s="224">
        <v>2149</v>
      </c>
      <c r="L44" s="121"/>
      <c r="M44" s="121"/>
      <c r="N44" s="121"/>
      <c r="O44" s="121"/>
      <c r="P44" s="121"/>
      <c r="Q44" s="121"/>
      <c r="R44" s="121"/>
      <c r="S44" s="121"/>
      <c r="T44" s="121"/>
      <c r="U44" s="121"/>
      <c r="V44" s="121"/>
      <c r="W44" s="121"/>
      <c r="X44" s="121"/>
      <c r="Y44" s="121"/>
    </row>
    <row r="45" spans="1:25">
      <c r="A45" s="125"/>
      <c r="B45" s="125"/>
      <c r="C45" s="121"/>
      <c r="D45" s="121"/>
      <c r="E45" s="121"/>
      <c r="F45" s="121"/>
      <c r="G45" s="121"/>
      <c r="H45" s="121"/>
      <c r="I45" s="121"/>
      <c r="J45" s="121"/>
      <c r="K45" s="121"/>
      <c r="L45" s="121"/>
      <c r="M45" s="121"/>
      <c r="N45" s="121"/>
      <c r="O45" s="121"/>
      <c r="P45" s="121"/>
      <c r="Q45" s="121"/>
      <c r="R45" s="121"/>
      <c r="S45" s="121"/>
      <c r="T45" s="121"/>
      <c r="U45" s="121"/>
      <c r="V45" s="121"/>
      <c r="W45" s="121"/>
      <c r="X45" s="121"/>
      <c r="Y45" s="121"/>
    </row>
    <row r="46" spans="1:25">
      <c r="A46" s="125"/>
      <c r="B46" s="125"/>
      <c r="C46" s="121"/>
      <c r="D46" s="121"/>
      <c r="E46" s="121"/>
      <c r="F46" s="121"/>
      <c r="G46" s="121"/>
      <c r="H46" s="121"/>
      <c r="I46" s="121"/>
      <c r="J46" s="121"/>
      <c r="K46" s="121"/>
      <c r="L46" s="121"/>
      <c r="M46" s="121"/>
      <c r="N46" s="121"/>
      <c r="O46" s="121"/>
      <c r="P46" s="121"/>
      <c r="Q46" s="121"/>
      <c r="R46" s="121"/>
      <c r="S46" s="121"/>
      <c r="T46" s="121"/>
      <c r="U46" s="121"/>
      <c r="V46" s="121"/>
      <c r="W46" s="121"/>
      <c r="X46" s="121"/>
      <c r="Y46" s="121"/>
    </row>
    <row r="47" spans="1:25">
      <c r="A47" s="125"/>
      <c r="B47" s="125"/>
      <c r="C47" s="121"/>
      <c r="D47" s="121"/>
      <c r="E47" s="121"/>
      <c r="F47" s="121"/>
      <c r="G47" s="121"/>
      <c r="H47" s="121"/>
      <c r="I47" s="121"/>
      <c r="J47" s="121"/>
      <c r="K47" s="121"/>
      <c r="L47" s="121"/>
      <c r="M47" s="121"/>
      <c r="N47" s="121"/>
      <c r="O47" s="121"/>
      <c r="P47" s="121"/>
      <c r="Q47" s="121"/>
      <c r="R47" s="121"/>
      <c r="S47" s="121"/>
      <c r="T47" s="121"/>
      <c r="U47" s="121"/>
      <c r="V47" s="121"/>
      <c r="W47" s="121"/>
      <c r="X47" s="121"/>
      <c r="Y47" s="121"/>
    </row>
    <row r="48" spans="1:25" ht="14.1" customHeight="1">
      <c r="A48" s="121" t="s">
        <v>499</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row>
    <row r="49" spans="1:25" ht="14.1" customHeight="1">
      <c r="A49" s="121" t="s">
        <v>497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row>
    <row r="50" spans="1:25" ht="14.1" customHeight="1">
      <c r="A50" s="121" t="s">
        <v>82</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row>
    <row r="51" spans="1:25" ht="14.1" customHeight="1">
      <c r="A51" s="214"/>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2" orientation="landscape" useFirstPageNumber="1" r:id="rId1"/>
  <headerFooter scaleWithDoc="0">
    <oddHeader>&amp;L&amp;G&amp;C&amp;G&amp;R&amp;G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8E13A-B129-4260-AECE-1EAC54AF7FEC}">
  <sheetPr>
    <tabColor theme="0" tint="-0.14999847407452621"/>
  </sheetPr>
  <dimension ref="A1:Y51"/>
  <sheetViews>
    <sheetView view="pageBreakPreview" zoomScale="60" zoomScaleNormal="100" workbookViewId="0">
      <selection activeCell="AB38" sqref="AB38"/>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row>
    <row r="2" spans="1:25" ht="69.900000000000006" customHeight="1">
      <c r="A2" s="601" t="s">
        <v>502</v>
      </c>
      <c r="B2" s="601"/>
      <c r="C2" s="601"/>
      <c r="D2" s="601"/>
      <c r="E2" s="601"/>
      <c r="F2" s="601"/>
      <c r="G2" s="601"/>
      <c r="H2" s="601"/>
      <c r="I2" s="601"/>
      <c r="J2" s="601"/>
      <c r="K2" s="601"/>
      <c r="L2" s="601"/>
      <c r="M2" s="601"/>
      <c r="N2" s="601"/>
      <c r="O2" s="601"/>
      <c r="P2" s="601"/>
      <c r="Q2" s="601"/>
      <c r="R2" s="601"/>
      <c r="S2" s="601"/>
      <c r="T2" s="601"/>
      <c r="U2" s="601"/>
      <c r="V2" s="601"/>
      <c r="W2" s="601"/>
      <c r="X2" s="601"/>
      <c r="Y2" s="601"/>
    </row>
    <row r="3" spans="1:25" ht="30" customHeight="1">
      <c r="A3" s="601" t="str">
        <f>UPPER(CONCATENATE("Julio 2022"))</f>
        <v>JULIO 2022</v>
      </c>
      <c r="B3" s="601"/>
      <c r="C3" s="601"/>
      <c r="D3" s="601"/>
      <c r="E3" s="601"/>
      <c r="F3" s="601"/>
      <c r="G3" s="601"/>
      <c r="H3" s="601"/>
      <c r="I3" s="601"/>
      <c r="J3" s="601"/>
      <c r="K3" s="601"/>
      <c r="L3" s="601"/>
      <c r="M3" s="601"/>
      <c r="N3" s="601"/>
      <c r="O3" s="601"/>
      <c r="P3" s="601"/>
      <c r="Q3" s="601"/>
      <c r="R3" s="601"/>
      <c r="S3" s="601"/>
      <c r="T3" s="601"/>
      <c r="U3" s="601"/>
      <c r="V3" s="601"/>
      <c r="W3" s="601"/>
      <c r="X3" s="601"/>
      <c r="Y3" s="601"/>
    </row>
    <row r="4" spans="1:25">
      <c r="A4" s="125"/>
      <c r="B4" s="121"/>
      <c r="C4" s="121"/>
      <c r="D4" s="121"/>
      <c r="E4" s="121"/>
      <c r="F4" s="121"/>
      <c r="G4" s="121"/>
      <c r="H4" s="121"/>
      <c r="I4" s="121"/>
      <c r="J4" s="121"/>
      <c r="K4" s="121"/>
      <c r="L4" s="121"/>
      <c r="M4" s="121"/>
      <c r="N4" s="121"/>
      <c r="O4" s="121"/>
      <c r="P4" s="121"/>
      <c r="Q4" s="121"/>
      <c r="R4" s="121"/>
      <c r="S4" s="121"/>
      <c r="T4" s="121"/>
      <c r="U4" s="121"/>
      <c r="V4" s="121"/>
      <c r="W4" s="121"/>
      <c r="X4" s="121"/>
      <c r="Y4" s="121"/>
    </row>
    <row r="5" spans="1:25" ht="30" customHeight="1">
      <c r="A5" s="619" t="s">
        <v>132</v>
      </c>
      <c r="B5" s="619"/>
      <c r="C5" s="619"/>
      <c r="D5" s="619"/>
      <c r="E5" s="619"/>
      <c r="F5" s="619"/>
      <c r="G5" s="619"/>
      <c r="H5" s="619"/>
      <c r="I5" s="619"/>
      <c r="J5" s="619"/>
      <c r="K5" s="619"/>
      <c r="L5" s="619"/>
      <c r="M5" s="619"/>
      <c r="N5" s="619"/>
      <c r="O5" s="619"/>
      <c r="P5" s="619"/>
      <c r="Q5" s="619"/>
      <c r="R5" s="619"/>
      <c r="S5" s="619"/>
      <c r="T5" s="619"/>
      <c r="U5" s="619"/>
      <c r="V5" s="619"/>
      <c r="W5" s="619"/>
      <c r="X5" s="619"/>
      <c r="Y5" s="619"/>
    </row>
    <row r="6" spans="1:25" ht="18" customHeight="1">
      <c r="A6" s="593" t="s">
        <v>183</v>
      </c>
      <c r="B6" s="592"/>
      <c r="C6" s="593" t="s">
        <v>87</v>
      </c>
      <c r="D6" s="593"/>
      <c r="E6" s="593"/>
      <c r="F6" s="593"/>
      <c r="G6" s="593" t="s">
        <v>88</v>
      </c>
      <c r="H6" s="593"/>
      <c r="I6" s="593"/>
      <c r="J6" s="593"/>
      <c r="K6" s="593" t="s">
        <v>69</v>
      </c>
      <c r="L6" s="121"/>
      <c r="M6" s="121"/>
      <c r="N6" s="121"/>
      <c r="O6" s="121"/>
      <c r="P6" s="121"/>
      <c r="Q6" s="121"/>
      <c r="R6" s="121"/>
      <c r="S6" s="121"/>
      <c r="T6" s="121"/>
      <c r="U6" s="121"/>
      <c r="V6" s="121"/>
      <c r="W6" s="121"/>
      <c r="X6" s="121"/>
      <c r="Y6" s="121"/>
    </row>
    <row r="7" spans="1:25" ht="18" customHeight="1">
      <c r="A7" s="593"/>
      <c r="B7" s="592"/>
      <c r="C7" s="593" t="s">
        <v>500</v>
      </c>
      <c r="D7" s="593"/>
      <c r="E7" s="593" t="s">
        <v>501</v>
      </c>
      <c r="F7" s="593"/>
      <c r="G7" s="593" t="s">
        <v>500</v>
      </c>
      <c r="H7" s="593"/>
      <c r="I7" s="593" t="s">
        <v>501</v>
      </c>
      <c r="J7" s="593"/>
      <c r="K7" s="593"/>
      <c r="L7" s="121"/>
      <c r="M7" s="121"/>
      <c r="N7" s="121"/>
      <c r="O7" s="121"/>
      <c r="P7" s="121"/>
      <c r="Q7" s="121"/>
      <c r="R7" s="121"/>
      <c r="S7" s="121"/>
      <c r="T7" s="121"/>
      <c r="U7" s="121"/>
      <c r="V7" s="121"/>
      <c r="W7" s="121"/>
      <c r="X7" s="121"/>
      <c r="Y7" s="121"/>
    </row>
    <row r="8" spans="1:25" ht="18" customHeight="1">
      <c r="A8" s="593"/>
      <c r="B8" s="592"/>
      <c r="C8" s="307" t="s">
        <v>91</v>
      </c>
      <c r="D8" s="307" t="s">
        <v>92</v>
      </c>
      <c r="E8" s="307" t="s">
        <v>91</v>
      </c>
      <c r="F8" s="307" t="s">
        <v>92</v>
      </c>
      <c r="G8" s="307" t="s">
        <v>91</v>
      </c>
      <c r="H8" s="307" t="s">
        <v>92</v>
      </c>
      <c r="I8" s="307" t="s">
        <v>91</v>
      </c>
      <c r="J8" s="307" t="s">
        <v>92</v>
      </c>
      <c r="K8" s="593"/>
      <c r="L8" s="121"/>
      <c r="M8" s="121"/>
      <c r="N8" s="121"/>
      <c r="O8" s="121"/>
      <c r="P8" s="121"/>
      <c r="Q8" s="121"/>
      <c r="R8" s="121"/>
      <c r="S8" s="121"/>
      <c r="T8" s="121"/>
      <c r="U8" s="121"/>
      <c r="V8" s="121"/>
      <c r="W8" s="121"/>
      <c r="X8" s="121"/>
      <c r="Y8" s="121"/>
    </row>
    <row r="9" spans="1:25" ht="8.1" customHeight="1">
      <c r="A9" s="125"/>
      <c r="B9" s="125"/>
      <c r="C9" s="125"/>
      <c r="D9" s="125"/>
      <c r="E9" s="125"/>
      <c r="F9" s="125"/>
      <c r="G9" s="125"/>
      <c r="H9" s="125"/>
      <c r="I9" s="125"/>
      <c r="J9" s="125"/>
      <c r="K9" s="125"/>
      <c r="L9" s="121"/>
      <c r="M9" s="121"/>
      <c r="N9" s="121"/>
      <c r="O9" s="121"/>
      <c r="P9" s="121"/>
      <c r="Q9" s="121"/>
      <c r="R9" s="121"/>
      <c r="S9" s="121"/>
      <c r="T9" s="121"/>
      <c r="U9" s="121"/>
      <c r="V9" s="121"/>
      <c r="W9" s="121"/>
      <c r="X9" s="121"/>
      <c r="Y9" s="121"/>
    </row>
    <row r="10" spans="1:25" ht="21" customHeight="1">
      <c r="A10" s="215" t="s">
        <v>94</v>
      </c>
      <c r="B10" s="125"/>
      <c r="C10" s="218">
        <v>2</v>
      </c>
      <c r="D10" s="219"/>
      <c r="E10" s="219">
        <v>8</v>
      </c>
      <c r="F10" s="219"/>
      <c r="G10" s="219">
        <v>1</v>
      </c>
      <c r="H10" s="219"/>
      <c r="I10" s="219">
        <v>8</v>
      </c>
      <c r="J10" s="219"/>
      <c r="K10" s="220">
        <v>19</v>
      </c>
      <c r="L10" s="121"/>
      <c r="M10" s="216" t="s">
        <v>104</v>
      </c>
      <c r="N10" s="217">
        <v>522</v>
      </c>
      <c r="O10" s="121"/>
      <c r="P10" s="121"/>
      <c r="Q10" s="121"/>
      <c r="R10" s="121"/>
      <c r="S10" s="121"/>
      <c r="T10" s="121"/>
      <c r="U10" s="121"/>
      <c r="V10" s="121"/>
      <c r="W10" s="121"/>
      <c r="X10" s="121"/>
      <c r="Y10" s="121"/>
    </row>
    <row r="11" spans="1:25" ht="21" customHeight="1">
      <c r="A11" s="215" t="s">
        <v>95</v>
      </c>
      <c r="B11" s="125"/>
      <c r="C11" s="218"/>
      <c r="D11" s="219"/>
      <c r="E11" s="219">
        <v>2</v>
      </c>
      <c r="F11" s="219"/>
      <c r="G11" s="219">
        <v>1</v>
      </c>
      <c r="H11" s="219"/>
      <c r="I11" s="219">
        <v>6</v>
      </c>
      <c r="J11" s="219"/>
      <c r="K11" s="220">
        <v>9</v>
      </c>
      <c r="L11" s="121"/>
      <c r="M11" s="216" t="s">
        <v>108</v>
      </c>
      <c r="N11" s="217">
        <v>174</v>
      </c>
      <c r="O11" s="121"/>
      <c r="P11" s="121"/>
      <c r="Q11" s="121"/>
      <c r="R11" s="121"/>
      <c r="S11" s="121"/>
      <c r="T11" s="121"/>
      <c r="U11" s="121"/>
      <c r="V11" s="121"/>
      <c r="W11" s="121"/>
      <c r="X11" s="121"/>
      <c r="Y11" s="121"/>
    </row>
    <row r="12" spans="1:25" ht="21" customHeight="1">
      <c r="A12" s="215" t="s">
        <v>96</v>
      </c>
      <c r="B12" s="125"/>
      <c r="C12" s="218"/>
      <c r="D12" s="219"/>
      <c r="E12" s="219"/>
      <c r="F12" s="219"/>
      <c r="G12" s="219"/>
      <c r="H12" s="219"/>
      <c r="I12" s="219">
        <v>1</v>
      </c>
      <c r="J12" s="219"/>
      <c r="K12" s="220">
        <v>1</v>
      </c>
      <c r="L12" s="121"/>
      <c r="M12" s="216" t="s">
        <v>102</v>
      </c>
      <c r="N12" s="217">
        <v>150</v>
      </c>
      <c r="O12" s="121"/>
      <c r="P12" s="121"/>
      <c r="Q12" s="121"/>
      <c r="R12" s="121"/>
      <c r="S12" s="121"/>
      <c r="T12" s="121"/>
      <c r="U12" s="121"/>
      <c r="V12" s="121"/>
      <c r="W12" s="121"/>
      <c r="X12" s="121"/>
      <c r="Y12" s="121"/>
    </row>
    <row r="13" spans="1:25" ht="21" customHeight="1">
      <c r="A13" s="215" t="s">
        <v>97</v>
      </c>
      <c r="B13" s="125"/>
      <c r="C13" s="218"/>
      <c r="D13" s="219"/>
      <c r="E13" s="219"/>
      <c r="F13" s="219"/>
      <c r="G13" s="219">
        <v>2</v>
      </c>
      <c r="H13" s="219"/>
      <c r="I13" s="219">
        <v>2</v>
      </c>
      <c r="J13" s="219"/>
      <c r="K13" s="220">
        <v>4</v>
      </c>
      <c r="L13" s="121"/>
      <c r="M13" s="216" t="s">
        <v>121</v>
      </c>
      <c r="N13" s="217">
        <v>142</v>
      </c>
      <c r="O13" s="121"/>
      <c r="P13" s="121"/>
      <c r="Q13" s="121"/>
      <c r="R13" s="121"/>
      <c r="S13" s="121"/>
      <c r="T13" s="121"/>
      <c r="U13" s="121"/>
      <c r="V13" s="121"/>
      <c r="W13" s="121"/>
      <c r="X13" s="121"/>
      <c r="Y13" s="121"/>
    </row>
    <row r="14" spans="1:25" ht="21" customHeight="1">
      <c r="A14" s="215" t="s">
        <v>100</v>
      </c>
      <c r="B14" s="125"/>
      <c r="C14" s="218"/>
      <c r="D14" s="219"/>
      <c r="E14" s="219">
        <v>3</v>
      </c>
      <c r="F14" s="219"/>
      <c r="G14" s="219">
        <v>7</v>
      </c>
      <c r="H14" s="219"/>
      <c r="I14" s="219">
        <v>10</v>
      </c>
      <c r="J14" s="219"/>
      <c r="K14" s="220">
        <v>20</v>
      </c>
      <c r="L14" s="121"/>
      <c r="M14" s="216" t="s">
        <v>101</v>
      </c>
      <c r="N14" s="217">
        <v>127</v>
      </c>
      <c r="O14" s="121"/>
      <c r="P14" s="121"/>
      <c r="Q14" s="121"/>
      <c r="R14" s="121"/>
      <c r="S14" s="121"/>
      <c r="T14" s="121"/>
      <c r="U14" s="121"/>
      <c r="V14" s="121"/>
      <c r="W14" s="121"/>
      <c r="X14" s="121"/>
      <c r="Y14" s="121"/>
    </row>
    <row r="15" spans="1:25" ht="21" customHeight="1">
      <c r="A15" s="215" t="s">
        <v>101</v>
      </c>
      <c r="B15" s="125"/>
      <c r="C15" s="218"/>
      <c r="D15" s="219"/>
      <c r="E15" s="219">
        <v>8</v>
      </c>
      <c r="F15" s="219"/>
      <c r="G15" s="219">
        <v>59</v>
      </c>
      <c r="H15" s="219"/>
      <c r="I15" s="219">
        <v>60</v>
      </c>
      <c r="J15" s="219"/>
      <c r="K15" s="220">
        <v>127</v>
      </c>
      <c r="L15" s="121"/>
      <c r="M15" s="216" t="s">
        <v>107</v>
      </c>
      <c r="N15" s="217">
        <v>127</v>
      </c>
      <c r="O15" s="121"/>
      <c r="P15" s="121"/>
      <c r="Q15" s="121"/>
      <c r="R15" s="121"/>
      <c r="S15" s="121"/>
      <c r="T15" s="121"/>
      <c r="U15" s="121"/>
      <c r="V15" s="121"/>
      <c r="W15" s="121"/>
      <c r="X15" s="121"/>
      <c r="Y15" s="121"/>
    </row>
    <row r="16" spans="1:25" ht="21" customHeight="1">
      <c r="A16" s="215" t="s">
        <v>102</v>
      </c>
      <c r="B16" s="125"/>
      <c r="C16" s="218">
        <v>7</v>
      </c>
      <c r="D16" s="219"/>
      <c r="E16" s="219">
        <v>61</v>
      </c>
      <c r="F16" s="219"/>
      <c r="G16" s="219">
        <v>37</v>
      </c>
      <c r="H16" s="219"/>
      <c r="I16" s="219">
        <v>45</v>
      </c>
      <c r="J16" s="219"/>
      <c r="K16" s="220">
        <v>150</v>
      </c>
      <c r="L16" s="121"/>
      <c r="M16" s="216" t="s">
        <v>109</v>
      </c>
      <c r="N16" s="217">
        <v>122</v>
      </c>
      <c r="O16" s="121"/>
      <c r="P16" s="121"/>
      <c r="Q16" s="121"/>
      <c r="R16" s="121"/>
      <c r="S16" s="121"/>
      <c r="T16" s="121"/>
      <c r="U16" s="121"/>
      <c r="V16" s="121"/>
      <c r="W16" s="121"/>
      <c r="X16" s="121"/>
      <c r="Y16" s="121"/>
    </row>
    <row r="17" spans="1:25" ht="21" customHeight="1">
      <c r="A17" s="215" t="s">
        <v>98</v>
      </c>
      <c r="B17" s="125"/>
      <c r="C17" s="218"/>
      <c r="D17" s="219"/>
      <c r="E17" s="219">
        <v>6</v>
      </c>
      <c r="F17" s="219"/>
      <c r="G17" s="219">
        <v>11</v>
      </c>
      <c r="H17" s="219"/>
      <c r="I17" s="219">
        <v>9</v>
      </c>
      <c r="J17" s="219"/>
      <c r="K17" s="220">
        <v>26</v>
      </c>
      <c r="L17" s="121"/>
      <c r="M17" s="216" t="s">
        <v>123</v>
      </c>
      <c r="N17" s="217">
        <v>105</v>
      </c>
      <c r="O17" s="121"/>
      <c r="P17" s="121"/>
      <c r="Q17" s="121"/>
      <c r="R17" s="121"/>
      <c r="S17" s="121"/>
      <c r="T17" s="121"/>
      <c r="U17" s="121"/>
      <c r="V17" s="121"/>
      <c r="W17" s="121"/>
      <c r="X17" s="121"/>
      <c r="Y17" s="121"/>
    </row>
    <row r="18" spans="1:25" ht="21" customHeight="1">
      <c r="A18" s="215" t="s">
        <v>99</v>
      </c>
      <c r="B18" s="125"/>
      <c r="C18" s="218">
        <v>2</v>
      </c>
      <c r="D18" s="219"/>
      <c r="E18" s="219"/>
      <c r="F18" s="219"/>
      <c r="G18" s="219">
        <v>8</v>
      </c>
      <c r="H18" s="219"/>
      <c r="I18" s="219">
        <v>6</v>
      </c>
      <c r="J18" s="219"/>
      <c r="K18" s="220">
        <v>16</v>
      </c>
      <c r="L18" s="121"/>
      <c r="M18" s="216" t="s">
        <v>125</v>
      </c>
      <c r="N18" s="217">
        <v>76</v>
      </c>
      <c r="O18" s="121"/>
      <c r="P18" s="121"/>
      <c r="Q18" s="121"/>
      <c r="R18" s="121"/>
      <c r="S18" s="121"/>
      <c r="T18" s="121"/>
      <c r="U18" s="121"/>
      <c r="V18" s="121"/>
      <c r="W18" s="121"/>
      <c r="X18" s="121"/>
      <c r="Y18" s="121"/>
    </row>
    <row r="19" spans="1:25" ht="21" customHeight="1">
      <c r="A19" s="215" t="s">
        <v>103</v>
      </c>
      <c r="B19" s="125"/>
      <c r="C19" s="218">
        <v>1</v>
      </c>
      <c r="D19" s="219"/>
      <c r="E19" s="219">
        <v>5</v>
      </c>
      <c r="F19" s="219"/>
      <c r="G19" s="219">
        <v>8</v>
      </c>
      <c r="H19" s="219"/>
      <c r="I19" s="219">
        <v>11</v>
      </c>
      <c r="J19" s="219"/>
      <c r="K19" s="220">
        <v>25</v>
      </c>
      <c r="L19" s="121"/>
      <c r="M19" s="216" t="s">
        <v>112</v>
      </c>
      <c r="N19" s="217">
        <v>68</v>
      </c>
      <c r="O19" s="121"/>
      <c r="P19" s="121"/>
      <c r="Q19" s="121"/>
      <c r="R19" s="121"/>
      <c r="S19" s="121"/>
      <c r="T19" s="121"/>
      <c r="U19" s="121"/>
      <c r="V19" s="121"/>
      <c r="W19" s="121"/>
      <c r="X19" s="121"/>
      <c r="Y19" s="121"/>
    </row>
    <row r="20" spans="1:25" ht="21" customHeight="1">
      <c r="A20" s="215" t="s">
        <v>108</v>
      </c>
      <c r="B20" s="125"/>
      <c r="C20" s="218">
        <v>6</v>
      </c>
      <c r="D20" s="219"/>
      <c r="E20" s="219">
        <v>95</v>
      </c>
      <c r="F20" s="219"/>
      <c r="G20" s="219">
        <v>38</v>
      </c>
      <c r="H20" s="219"/>
      <c r="I20" s="219">
        <v>35</v>
      </c>
      <c r="J20" s="219"/>
      <c r="K20" s="220">
        <v>174</v>
      </c>
      <c r="L20" s="121"/>
      <c r="M20" s="216" t="s">
        <v>105</v>
      </c>
      <c r="N20" s="217">
        <v>62</v>
      </c>
      <c r="O20" s="121"/>
      <c r="P20" s="121"/>
      <c r="Q20" s="121"/>
      <c r="R20" s="121"/>
      <c r="S20" s="121"/>
      <c r="T20" s="121"/>
      <c r="U20" s="121"/>
      <c r="V20" s="121"/>
      <c r="W20" s="121"/>
      <c r="X20" s="121"/>
      <c r="Y20" s="121"/>
    </row>
    <row r="21" spans="1:25" ht="21" customHeight="1">
      <c r="A21" s="215" t="s">
        <v>104</v>
      </c>
      <c r="B21" s="125"/>
      <c r="C21" s="218">
        <v>3</v>
      </c>
      <c r="D21" s="219"/>
      <c r="E21" s="219">
        <v>22</v>
      </c>
      <c r="F21" s="219"/>
      <c r="G21" s="219">
        <v>353</v>
      </c>
      <c r="H21" s="219"/>
      <c r="I21" s="219">
        <v>144</v>
      </c>
      <c r="J21" s="219"/>
      <c r="K21" s="220">
        <v>522</v>
      </c>
      <c r="L21" s="121"/>
      <c r="M21" s="216" t="s">
        <v>115</v>
      </c>
      <c r="N21" s="217">
        <v>56</v>
      </c>
      <c r="O21" s="121"/>
      <c r="P21" s="121"/>
      <c r="Q21" s="121"/>
      <c r="R21" s="121"/>
      <c r="S21" s="121"/>
      <c r="T21" s="121"/>
      <c r="U21" s="121"/>
      <c r="V21" s="121"/>
      <c r="W21" s="121"/>
      <c r="X21" s="121"/>
      <c r="Y21" s="121"/>
    </row>
    <row r="22" spans="1:25" ht="21" customHeight="1">
      <c r="A22" s="215" t="s">
        <v>105</v>
      </c>
      <c r="B22" s="125"/>
      <c r="C22" s="218">
        <v>9</v>
      </c>
      <c r="D22" s="219"/>
      <c r="E22" s="219">
        <v>7</v>
      </c>
      <c r="F22" s="219"/>
      <c r="G22" s="219">
        <v>24</v>
      </c>
      <c r="H22" s="219"/>
      <c r="I22" s="219">
        <v>22</v>
      </c>
      <c r="J22" s="219"/>
      <c r="K22" s="220">
        <v>62</v>
      </c>
      <c r="L22" s="121"/>
      <c r="M22" s="216" t="s">
        <v>117</v>
      </c>
      <c r="N22" s="217">
        <v>47</v>
      </c>
      <c r="O22" s="121"/>
      <c r="P22" s="121"/>
      <c r="Q22" s="121"/>
      <c r="R22" s="121"/>
      <c r="S22" s="121"/>
      <c r="T22" s="121"/>
      <c r="U22" s="121"/>
      <c r="V22" s="121"/>
      <c r="W22" s="121"/>
      <c r="X22" s="121"/>
      <c r="Y22" s="121"/>
    </row>
    <row r="23" spans="1:25" ht="21" customHeight="1">
      <c r="A23" s="215" t="s">
        <v>106</v>
      </c>
      <c r="B23" s="125"/>
      <c r="C23" s="218"/>
      <c r="D23" s="219"/>
      <c r="E23" s="219">
        <v>2</v>
      </c>
      <c r="F23" s="219"/>
      <c r="G23" s="219">
        <v>6</v>
      </c>
      <c r="H23" s="219"/>
      <c r="I23" s="219">
        <v>6</v>
      </c>
      <c r="J23" s="219"/>
      <c r="K23" s="220">
        <v>14</v>
      </c>
      <c r="L23" s="121"/>
      <c r="M23" s="216" t="s">
        <v>118</v>
      </c>
      <c r="N23" s="217">
        <v>43</v>
      </c>
      <c r="O23" s="121"/>
      <c r="P23" s="121"/>
      <c r="Q23" s="121"/>
      <c r="R23" s="121"/>
      <c r="S23" s="121"/>
      <c r="T23" s="121"/>
      <c r="U23" s="121"/>
      <c r="V23" s="121"/>
      <c r="W23" s="121"/>
      <c r="X23" s="121"/>
      <c r="Y23" s="121"/>
    </row>
    <row r="24" spans="1:25" ht="21" customHeight="1">
      <c r="A24" s="215" t="s">
        <v>107</v>
      </c>
      <c r="B24" s="125"/>
      <c r="C24" s="218">
        <v>9</v>
      </c>
      <c r="D24" s="219"/>
      <c r="E24" s="219">
        <v>13</v>
      </c>
      <c r="F24" s="219"/>
      <c r="G24" s="219">
        <v>69</v>
      </c>
      <c r="H24" s="219"/>
      <c r="I24" s="219">
        <v>36</v>
      </c>
      <c r="J24" s="219"/>
      <c r="K24" s="220">
        <v>127</v>
      </c>
      <c r="L24" s="121"/>
      <c r="M24" s="216" t="s">
        <v>498</v>
      </c>
      <c r="N24" s="217">
        <v>40</v>
      </c>
      <c r="O24" s="121"/>
      <c r="P24" s="121"/>
      <c r="Q24" s="121"/>
      <c r="R24" s="121"/>
      <c r="S24" s="121"/>
      <c r="T24" s="121"/>
      <c r="U24" s="121"/>
      <c r="V24" s="121"/>
      <c r="W24" s="121"/>
      <c r="X24" s="121"/>
      <c r="Y24" s="121"/>
    </row>
    <row r="25" spans="1:25" ht="21" customHeight="1">
      <c r="A25" s="215" t="s">
        <v>109</v>
      </c>
      <c r="B25" s="125"/>
      <c r="C25" s="218">
        <v>1</v>
      </c>
      <c r="D25" s="219"/>
      <c r="E25" s="219">
        <v>11</v>
      </c>
      <c r="F25" s="219"/>
      <c r="G25" s="219">
        <v>57</v>
      </c>
      <c r="H25" s="219"/>
      <c r="I25" s="219">
        <v>53</v>
      </c>
      <c r="J25" s="219"/>
      <c r="K25" s="220">
        <v>122</v>
      </c>
      <c r="L25" s="121"/>
      <c r="M25" s="216" t="s">
        <v>120</v>
      </c>
      <c r="N25" s="217">
        <v>35</v>
      </c>
      <c r="O25" s="121"/>
      <c r="P25" s="121"/>
      <c r="Q25" s="121"/>
      <c r="R25" s="121"/>
      <c r="S25" s="121"/>
      <c r="T25" s="121"/>
      <c r="U25" s="121"/>
      <c r="V25" s="121"/>
      <c r="W25" s="121"/>
      <c r="X25" s="121"/>
      <c r="Y25" s="121"/>
    </row>
    <row r="26" spans="1:25" ht="21" customHeight="1">
      <c r="A26" s="215" t="s">
        <v>110</v>
      </c>
      <c r="B26" s="125"/>
      <c r="C26" s="218">
        <v>2</v>
      </c>
      <c r="D26" s="219"/>
      <c r="E26" s="219">
        <v>2</v>
      </c>
      <c r="F26" s="219"/>
      <c r="G26" s="219">
        <v>8</v>
      </c>
      <c r="H26" s="219"/>
      <c r="I26" s="219">
        <v>6</v>
      </c>
      <c r="J26" s="219"/>
      <c r="K26" s="220">
        <v>18</v>
      </c>
      <c r="L26" s="121"/>
      <c r="M26" s="216" t="s">
        <v>98</v>
      </c>
      <c r="N26" s="217">
        <v>26</v>
      </c>
      <c r="O26" s="121"/>
      <c r="P26" s="121"/>
      <c r="Q26" s="121"/>
      <c r="R26" s="121"/>
      <c r="S26" s="121"/>
      <c r="T26" s="121"/>
      <c r="U26" s="121"/>
      <c r="V26" s="121"/>
      <c r="W26" s="121"/>
      <c r="X26" s="121"/>
      <c r="Y26" s="121"/>
    </row>
    <row r="27" spans="1:25" ht="21" customHeight="1">
      <c r="A27" s="215" t="s">
        <v>111</v>
      </c>
      <c r="B27" s="125"/>
      <c r="C27" s="218">
        <v>4</v>
      </c>
      <c r="D27" s="219"/>
      <c r="E27" s="219">
        <v>3</v>
      </c>
      <c r="F27" s="219"/>
      <c r="G27" s="219">
        <v>6</v>
      </c>
      <c r="H27" s="219"/>
      <c r="I27" s="219">
        <v>4</v>
      </c>
      <c r="J27" s="219"/>
      <c r="K27" s="220">
        <v>17</v>
      </c>
      <c r="L27" s="121"/>
      <c r="M27" s="216" t="s">
        <v>103</v>
      </c>
      <c r="N27" s="217">
        <v>25</v>
      </c>
      <c r="O27" s="121"/>
      <c r="P27" s="121"/>
      <c r="Q27" s="121"/>
      <c r="R27" s="121"/>
      <c r="S27" s="121"/>
      <c r="T27" s="121"/>
      <c r="U27" s="121"/>
      <c r="V27" s="121"/>
      <c r="W27" s="121"/>
      <c r="X27" s="121"/>
      <c r="Y27" s="121"/>
    </row>
    <row r="28" spans="1:25" ht="21" customHeight="1">
      <c r="A28" s="215" t="s">
        <v>112</v>
      </c>
      <c r="B28" s="125"/>
      <c r="C28" s="218">
        <v>10</v>
      </c>
      <c r="D28" s="219"/>
      <c r="E28" s="219">
        <v>43</v>
      </c>
      <c r="F28" s="219"/>
      <c r="G28" s="219">
        <v>5</v>
      </c>
      <c r="H28" s="219"/>
      <c r="I28" s="219">
        <v>10</v>
      </c>
      <c r="J28" s="219"/>
      <c r="K28" s="220">
        <v>68</v>
      </c>
      <c r="L28" s="121"/>
      <c r="M28" s="216" t="s">
        <v>100</v>
      </c>
      <c r="N28" s="217">
        <v>20</v>
      </c>
      <c r="O28" s="121"/>
      <c r="P28" s="121"/>
      <c r="Q28" s="121"/>
      <c r="R28" s="121"/>
      <c r="S28" s="121"/>
      <c r="T28" s="121"/>
      <c r="U28" s="121"/>
      <c r="V28" s="121"/>
      <c r="W28" s="121"/>
      <c r="X28" s="121"/>
      <c r="Y28" s="121"/>
    </row>
    <row r="29" spans="1:25" ht="21" customHeight="1">
      <c r="A29" s="215" t="s">
        <v>113</v>
      </c>
      <c r="B29" s="125"/>
      <c r="C29" s="218">
        <v>2</v>
      </c>
      <c r="D29" s="219"/>
      <c r="E29" s="219">
        <v>3</v>
      </c>
      <c r="F29" s="219"/>
      <c r="G29" s="219">
        <v>4</v>
      </c>
      <c r="H29" s="219"/>
      <c r="I29" s="219">
        <v>4</v>
      </c>
      <c r="J29" s="219"/>
      <c r="K29" s="220">
        <v>13</v>
      </c>
      <c r="L29" s="121"/>
      <c r="M29" s="216" t="s">
        <v>114</v>
      </c>
      <c r="N29" s="217">
        <v>20</v>
      </c>
      <c r="O29" s="121"/>
      <c r="P29" s="121"/>
      <c r="Q29" s="121"/>
      <c r="R29" s="121"/>
      <c r="S29" s="121"/>
      <c r="T29" s="121"/>
      <c r="U29" s="121"/>
      <c r="V29" s="121"/>
      <c r="W29" s="121"/>
      <c r="X29" s="121"/>
      <c r="Y29" s="121"/>
    </row>
    <row r="30" spans="1:25" ht="21" customHeight="1">
      <c r="A30" s="215" t="s">
        <v>114</v>
      </c>
      <c r="B30" s="125"/>
      <c r="C30" s="218">
        <v>2</v>
      </c>
      <c r="D30" s="219"/>
      <c r="E30" s="219">
        <v>3</v>
      </c>
      <c r="F30" s="219"/>
      <c r="G30" s="219">
        <v>6</v>
      </c>
      <c r="H30" s="219"/>
      <c r="I30" s="219">
        <v>9</v>
      </c>
      <c r="J30" s="219"/>
      <c r="K30" s="220">
        <v>20</v>
      </c>
      <c r="L30" s="121"/>
      <c r="M30" s="216" t="s">
        <v>94</v>
      </c>
      <c r="N30" s="217">
        <v>19</v>
      </c>
      <c r="O30" s="121"/>
      <c r="P30" s="121"/>
      <c r="Q30" s="121"/>
      <c r="R30" s="121"/>
      <c r="S30" s="121"/>
      <c r="T30" s="121"/>
      <c r="U30" s="121"/>
      <c r="V30" s="121"/>
      <c r="W30" s="121"/>
      <c r="X30" s="121"/>
      <c r="Y30" s="121"/>
    </row>
    <row r="31" spans="1:25" ht="21" customHeight="1">
      <c r="A31" s="215" t="s">
        <v>115</v>
      </c>
      <c r="B31" s="125"/>
      <c r="C31" s="218"/>
      <c r="D31" s="219"/>
      <c r="E31" s="219">
        <v>2</v>
      </c>
      <c r="F31" s="219"/>
      <c r="G31" s="219">
        <v>34</v>
      </c>
      <c r="H31" s="219"/>
      <c r="I31" s="219">
        <v>20</v>
      </c>
      <c r="J31" s="219"/>
      <c r="K31" s="220">
        <v>56</v>
      </c>
      <c r="L31" s="121"/>
      <c r="M31" s="216" t="s">
        <v>110</v>
      </c>
      <c r="N31" s="217">
        <v>18</v>
      </c>
      <c r="O31" s="121"/>
      <c r="P31" s="121"/>
      <c r="Q31" s="121"/>
      <c r="R31" s="121"/>
      <c r="S31" s="121"/>
      <c r="T31" s="121"/>
      <c r="U31" s="121"/>
      <c r="V31" s="121"/>
      <c r="W31" s="121"/>
      <c r="X31" s="121"/>
      <c r="Y31" s="121"/>
    </row>
    <row r="32" spans="1:25" ht="21" customHeight="1">
      <c r="A32" s="215" t="s">
        <v>116</v>
      </c>
      <c r="B32" s="125"/>
      <c r="C32" s="218">
        <v>1</v>
      </c>
      <c r="D32" s="219"/>
      <c r="E32" s="219">
        <v>2</v>
      </c>
      <c r="F32" s="219"/>
      <c r="G32" s="219">
        <v>1</v>
      </c>
      <c r="H32" s="219"/>
      <c r="I32" s="219">
        <v>2</v>
      </c>
      <c r="J32" s="219"/>
      <c r="K32" s="220">
        <v>6</v>
      </c>
      <c r="L32" s="121"/>
      <c r="M32" s="216" t="s">
        <v>111</v>
      </c>
      <c r="N32" s="217">
        <v>17</v>
      </c>
      <c r="O32" s="121"/>
      <c r="P32" s="121"/>
      <c r="Q32" s="121"/>
      <c r="R32" s="121"/>
      <c r="S32" s="121"/>
      <c r="T32" s="121"/>
      <c r="U32" s="121"/>
      <c r="V32" s="121"/>
      <c r="W32" s="121"/>
      <c r="X32" s="121"/>
      <c r="Y32" s="121"/>
    </row>
    <row r="33" spans="1:25" ht="21" customHeight="1">
      <c r="A33" s="215" t="s">
        <v>117</v>
      </c>
      <c r="B33" s="125"/>
      <c r="C33" s="218">
        <v>11</v>
      </c>
      <c r="D33" s="219"/>
      <c r="E33" s="219">
        <v>6</v>
      </c>
      <c r="F33" s="219"/>
      <c r="G33" s="219">
        <v>8</v>
      </c>
      <c r="H33" s="219"/>
      <c r="I33" s="219">
        <v>22</v>
      </c>
      <c r="J33" s="219"/>
      <c r="K33" s="220">
        <v>47</v>
      </c>
      <c r="L33" s="121"/>
      <c r="M33" s="216" t="s">
        <v>99</v>
      </c>
      <c r="N33" s="217">
        <v>16</v>
      </c>
      <c r="O33" s="121"/>
      <c r="P33" s="121"/>
      <c r="Q33" s="121"/>
      <c r="R33" s="121"/>
      <c r="S33" s="121"/>
      <c r="T33" s="121"/>
      <c r="U33" s="121"/>
      <c r="V33" s="121"/>
      <c r="W33" s="121"/>
      <c r="X33" s="121"/>
      <c r="Y33" s="121"/>
    </row>
    <row r="34" spans="1:25" ht="21" customHeight="1">
      <c r="A34" s="215" t="s">
        <v>118</v>
      </c>
      <c r="B34" s="125"/>
      <c r="C34" s="218">
        <v>1</v>
      </c>
      <c r="D34" s="219"/>
      <c r="E34" s="219">
        <v>4</v>
      </c>
      <c r="F34" s="219"/>
      <c r="G34" s="219">
        <v>17</v>
      </c>
      <c r="H34" s="219"/>
      <c r="I34" s="219">
        <v>21</v>
      </c>
      <c r="J34" s="219"/>
      <c r="K34" s="220">
        <v>43</v>
      </c>
      <c r="L34" s="121"/>
      <c r="M34" s="216" t="s">
        <v>106</v>
      </c>
      <c r="N34" s="217">
        <v>14</v>
      </c>
      <c r="O34" s="121"/>
      <c r="P34" s="121"/>
      <c r="Q34" s="121"/>
      <c r="R34" s="121"/>
      <c r="S34" s="121"/>
      <c r="T34" s="121"/>
      <c r="U34" s="121"/>
      <c r="V34" s="121"/>
      <c r="W34" s="121"/>
      <c r="X34" s="121"/>
      <c r="Y34" s="121"/>
    </row>
    <row r="35" spans="1:25" ht="21" customHeight="1">
      <c r="A35" s="215" t="s">
        <v>119</v>
      </c>
      <c r="B35" s="125"/>
      <c r="C35" s="218"/>
      <c r="D35" s="219"/>
      <c r="E35" s="219">
        <v>2</v>
      </c>
      <c r="F35" s="219"/>
      <c r="G35" s="219">
        <v>2</v>
      </c>
      <c r="H35" s="219"/>
      <c r="I35" s="219">
        <v>2</v>
      </c>
      <c r="J35" s="219"/>
      <c r="K35" s="220">
        <v>6</v>
      </c>
      <c r="L35" s="121"/>
      <c r="M35" s="216" t="s">
        <v>113</v>
      </c>
      <c r="N35" s="217">
        <v>13</v>
      </c>
      <c r="O35" s="121"/>
      <c r="P35" s="121"/>
      <c r="Q35" s="121"/>
      <c r="R35" s="121"/>
      <c r="S35" s="121"/>
      <c r="T35" s="121"/>
      <c r="U35" s="121"/>
      <c r="V35" s="121"/>
      <c r="W35" s="121"/>
      <c r="X35" s="121"/>
      <c r="Y35" s="121"/>
    </row>
    <row r="36" spans="1:25" ht="21" customHeight="1">
      <c r="A36" s="215" t="s">
        <v>120</v>
      </c>
      <c r="B36" s="125"/>
      <c r="C36" s="218">
        <v>2</v>
      </c>
      <c r="D36" s="219"/>
      <c r="E36" s="219">
        <v>8</v>
      </c>
      <c r="F36" s="219"/>
      <c r="G36" s="219">
        <v>9</v>
      </c>
      <c r="H36" s="219"/>
      <c r="I36" s="219">
        <v>16</v>
      </c>
      <c r="J36" s="219"/>
      <c r="K36" s="220">
        <v>35</v>
      </c>
      <c r="L36" s="121"/>
      <c r="M36" s="216" t="s">
        <v>95</v>
      </c>
      <c r="N36" s="217">
        <v>9</v>
      </c>
      <c r="O36" s="121"/>
      <c r="P36" s="121"/>
      <c r="Q36" s="121"/>
      <c r="R36" s="121"/>
      <c r="S36" s="121"/>
      <c r="T36" s="121"/>
      <c r="U36" s="121"/>
      <c r="V36" s="121"/>
      <c r="W36" s="121"/>
      <c r="X36" s="121"/>
      <c r="Y36" s="121"/>
    </row>
    <row r="37" spans="1:25" ht="21" customHeight="1">
      <c r="A37" s="215" t="s">
        <v>121</v>
      </c>
      <c r="B37" s="125"/>
      <c r="C37" s="218">
        <v>10</v>
      </c>
      <c r="D37" s="219"/>
      <c r="E37" s="219">
        <v>11</v>
      </c>
      <c r="F37" s="219"/>
      <c r="G37" s="219">
        <v>48</v>
      </c>
      <c r="H37" s="219"/>
      <c r="I37" s="219">
        <v>73</v>
      </c>
      <c r="J37" s="219"/>
      <c r="K37" s="220">
        <v>142</v>
      </c>
      <c r="L37" s="121"/>
      <c r="M37" s="216" t="s">
        <v>124</v>
      </c>
      <c r="N37" s="217">
        <v>9</v>
      </c>
      <c r="O37" s="121"/>
      <c r="P37" s="121"/>
      <c r="Q37" s="121"/>
      <c r="R37" s="121"/>
      <c r="S37" s="121"/>
      <c r="T37" s="121"/>
      <c r="U37" s="121"/>
      <c r="V37" s="121"/>
      <c r="W37" s="121"/>
      <c r="X37" s="121"/>
      <c r="Y37" s="121"/>
    </row>
    <row r="38" spans="1:25" ht="21" customHeight="1">
      <c r="A38" s="215" t="s">
        <v>122</v>
      </c>
      <c r="B38" s="125"/>
      <c r="C38" s="218">
        <v>1</v>
      </c>
      <c r="D38" s="219"/>
      <c r="E38" s="219">
        <v>1</v>
      </c>
      <c r="F38" s="219"/>
      <c r="G38" s="219">
        <v>2</v>
      </c>
      <c r="H38" s="219"/>
      <c r="I38" s="219">
        <v>4</v>
      </c>
      <c r="J38" s="219"/>
      <c r="K38" s="220">
        <v>8</v>
      </c>
      <c r="L38" s="121"/>
      <c r="M38" s="216" t="s">
        <v>122</v>
      </c>
      <c r="N38" s="217">
        <v>8</v>
      </c>
      <c r="O38" s="121"/>
      <c r="P38" s="121"/>
      <c r="Q38" s="121"/>
      <c r="R38" s="121"/>
      <c r="S38" s="121"/>
      <c r="T38" s="121"/>
      <c r="U38" s="121"/>
      <c r="V38" s="121"/>
      <c r="W38" s="121"/>
      <c r="X38" s="121"/>
      <c r="Y38" s="121"/>
    </row>
    <row r="39" spans="1:25" ht="21" customHeight="1">
      <c r="A39" s="215" t="s">
        <v>123</v>
      </c>
      <c r="B39" s="125"/>
      <c r="C39" s="218">
        <v>18</v>
      </c>
      <c r="D39" s="219"/>
      <c r="E39" s="219">
        <v>26</v>
      </c>
      <c r="F39" s="219"/>
      <c r="G39" s="219">
        <v>36</v>
      </c>
      <c r="H39" s="219"/>
      <c r="I39" s="219">
        <v>25</v>
      </c>
      <c r="J39" s="219"/>
      <c r="K39" s="220">
        <v>105</v>
      </c>
      <c r="L39" s="121"/>
      <c r="M39" s="216" t="s">
        <v>116</v>
      </c>
      <c r="N39" s="217">
        <v>6</v>
      </c>
      <c r="O39" s="121"/>
      <c r="P39" s="121"/>
      <c r="Q39" s="121"/>
      <c r="R39" s="121"/>
      <c r="S39" s="121"/>
      <c r="T39" s="121"/>
      <c r="U39" s="121"/>
      <c r="V39" s="121"/>
      <c r="W39" s="121"/>
      <c r="X39" s="121"/>
      <c r="Y39" s="121"/>
    </row>
    <row r="40" spans="1:25" ht="21" customHeight="1">
      <c r="A40" s="215" t="s">
        <v>124</v>
      </c>
      <c r="B40" s="125"/>
      <c r="C40" s="218">
        <v>2</v>
      </c>
      <c r="D40" s="219"/>
      <c r="E40" s="219">
        <v>4</v>
      </c>
      <c r="F40" s="219"/>
      <c r="G40" s="219"/>
      <c r="H40" s="219"/>
      <c r="I40" s="219">
        <v>3</v>
      </c>
      <c r="J40" s="219"/>
      <c r="K40" s="220">
        <v>9</v>
      </c>
      <c r="L40" s="121"/>
      <c r="M40" s="216" t="s">
        <v>119</v>
      </c>
      <c r="N40" s="217">
        <v>6</v>
      </c>
      <c r="O40" s="121"/>
      <c r="P40" s="121"/>
      <c r="Q40" s="121"/>
      <c r="R40" s="121"/>
      <c r="S40" s="121"/>
      <c r="T40" s="121"/>
      <c r="U40" s="121"/>
      <c r="V40" s="121"/>
      <c r="W40" s="121"/>
      <c r="X40" s="121"/>
      <c r="Y40" s="121"/>
    </row>
    <row r="41" spans="1:25" ht="21" customHeight="1">
      <c r="A41" s="215" t="s">
        <v>125</v>
      </c>
      <c r="B41" s="125"/>
      <c r="C41" s="218">
        <v>2</v>
      </c>
      <c r="D41" s="219"/>
      <c r="E41" s="219">
        <v>31</v>
      </c>
      <c r="F41" s="219"/>
      <c r="G41" s="219">
        <v>4</v>
      </c>
      <c r="H41" s="219"/>
      <c r="I41" s="219">
        <v>39</v>
      </c>
      <c r="J41" s="219"/>
      <c r="K41" s="220">
        <v>76</v>
      </c>
      <c r="L41" s="121"/>
      <c r="M41" s="216" t="s">
        <v>97</v>
      </c>
      <c r="N41" s="217">
        <v>4</v>
      </c>
      <c r="O41" s="121"/>
      <c r="P41" s="121"/>
      <c r="Q41" s="121"/>
      <c r="R41" s="121"/>
      <c r="S41" s="121"/>
      <c r="T41" s="121"/>
      <c r="U41" s="121"/>
      <c r="V41" s="121"/>
      <c r="W41" s="121"/>
      <c r="X41" s="121"/>
      <c r="Y41" s="121"/>
    </row>
    <row r="42" spans="1:25" ht="21" customHeight="1">
      <c r="A42" s="215" t="s">
        <v>498</v>
      </c>
      <c r="B42" s="125"/>
      <c r="C42" s="218">
        <v>5</v>
      </c>
      <c r="D42" s="219"/>
      <c r="E42" s="219">
        <v>5</v>
      </c>
      <c r="F42" s="219"/>
      <c r="G42" s="219">
        <v>13</v>
      </c>
      <c r="H42" s="219"/>
      <c r="I42" s="219">
        <v>17</v>
      </c>
      <c r="J42" s="219"/>
      <c r="K42" s="220">
        <v>40</v>
      </c>
      <c r="L42" s="121"/>
      <c r="M42" s="216" t="s">
        <v>96</v>
      </c>
      <c r="N42" s="217">
        <v>1</v>
      </c>
      <c r="O42" s="121"/>
      <c r="P42" s="121"/>
      <c r="Q42" s="121"/>
      <c r="R42" s="121"/>
      <c r="S42" s="121"/>
      <c r="T42" s="121"/>
      <c r="U42" s="121"/>
      <c r="V42" s="121"/>
      <c r="W42" s="121"/>
      <c r="X42" s="121"/>
      <c r="Y42" s="121"/>
    </row>
    <row r="43" spans="1:25" ht="8.1" customHeight="1">
      <c r="A43" s="125"/>
      <c r="B43" s="125"/>
      <c r="C43" s="221"/>
      <c r="D43" s="221"/>
      <c r="E43" s="221"/>
      <c r="F43" s="221"/>
      <c r="G43" s="221"/>
      <c r="H43" s="221"/>
      <c r="I43" s="221"/>
      <c r="J43" s="221"/>
      <c r="K43" s="221"/>
      <c r="L43" s="121"/>
      <c r="M43" s="121"/>
      <c r="N43" s="121"/>
      <c r="O43" s="121"/>
      <c r="P43" s="121"/>
      <c r="Q43" s="121"/>
      <c r="R43" s="121"/>
      <c r="S43" s="121"/>
      <c r="T43" s="121"/>
      <c r="U43" s="121"/>
      <c r="V43" s="121"/>
      <c r="W43" s="121"/>
      <c r="X43" s="121"/>
      <c r="Y43" s="121"/>
    </row>
    <row r="44" spans="1:25" ht="21" customHeight="1">
      <c r="A44" s="211" t="s">
        <v>90</v>
      </c>
      <c r="B44" s="125"/>
      <c r="C44" s="222">
        <v>113</v>
      </c>
      <c r="D44" s="223">
        <v>0</v>
      </c>
      <c r="E44" s="223">
        <v>399</v>
      </c>
      <c r="F44" s="223">
        <v>0</v>
      </c>
      <c r="G44" s="223">
        <v>884</v>
      </c>
      <c r="H44" s="223">
        <v>0</v>
      </c>
      <c r="I44" s="223">
        <v>731</v>
      </c>
      <c r="J44" s="223">
        <v>0</v>
      </c>
      <c r="K44" s="224">
        <v>2127</v>
      </c>
      <c r="L44" s="121"/>
      <c r="M44" s="121"/>
      <c r="N44" s="121"/>
      <c r="O44" s="121"/>
      <c r="P44" s="121"/>
      <c r="Q44" s="121"/>
      <c r="R44" s="121"/>
      <c r="S44" s="121"/>
      <c r="T44" s="121"/>
      <c r="U44" s="121"/>
      <c r="V44" s="121"/>
      <c r="W44" s="121"/>
      <c r="X44" s="121"/>
      <c r="Y44" s="121"/>
    </row>
    <row r="45" spans="1:25">
      <c r="A45" s="125"/>
      <c r="B45" s="125"/>
      <c r="C45" s="121"/>
      <c r="D45" s="121"/>
      <c r="E45" s="121"/>
      <c r="F45" s="121"/>
      <c r="G45" s="121"/>
      <c r="H45" s="121"/>
      <c r="I45" s="121"/>
      <c r="J45" s="121"/>
      <c r="K45" s="121"/>
      <c r="L45" s="121"/>
      <c r="M45" s="121"/>
      <c r="N45" s="121"/>
      <c r="O45" s="121"/>
      <c r="P45" s="121"/>
      <c r="Q45" s="121"/>
      <c r="R45" s="121"/>
      <c r="S45" s="121"/>
      <c r="T45" s="121"/>
      <c r="U45" s="121"/>
      <c r="V45" s="121"/>
      <c r="W45" s="121"/>
      <c r="X45" s="121"/>
      <c r="Y45" s="121"/>
    </row>
    <row r="46" spans="1:25">
      <c r="A46" s="125"/>
      <c r="B46" s="125"/>
      <c r="C46" s="121"/>
      <c r="D46" s="121"/>
      <c r="E46" s="121"/>
      <c r="F46" s="121"/>
      <c r="G46" s="121"/>
      <c r="H46" s="121"/>
      <c r="I46" s="121"/>
      <c r="J46" s="121"/>
      <c r="K46" s="121"/>
      <c r="L46" s="121"/>
      <c r="M46" s="121"/>
      <c r="N46" s="121"/>
      <c r="O46" s="121"/>
      <c r="P46" s="121"/>
      <c r="Q46" s="121"/>
      <c r="R46" s="121"/>
      <c r="S46" s="121"/>
      <c r="T46" s="121"/>
      <c r="U46" s="121"/>
      <c r="V46" s="121"/>
      <c r="W46" s="121"/>
      <c r="X46" s="121"/>
      <c r="Y46" s="121"/>
    </row>
    <row r="47" spans="1:25">
      <c r="A47" s="125"/>
      <c r="B47" s="125"/>
      <c r="C47" s="121"/>
      <c r="D47" s="121"/>
      <c r="E47" s="121"/>
      <c r="F47" s="121"/>
      <c r="G47" s="121"/>
      <c r="H47" s="121"/>
      <c r="I47" s="121"/>
      <c r="J47" s="121"/>
      <c r="K47" s="121"/>
      <c r="L47" s="121"/>
      <c r="M47" s="121"/>
      <c r="N47" s="121"/>
      <c r="O47" s="121"/>
      <c r="P47" s="121"/>
      <c r="Q47" s="121"/>
      <c r="R47" s="121"/>
      <c r="S47" s="121"/>
      <c r="T47" s="121"/>
      <c r="U47" s="121"/>
      <c r="V47" s="121"/>
      <c r="W47" s="121"/>
      <c r="X47" s="121"/>
      <c r="Y47" s="121"/>
    </row>
    <row r="48" spans="1:25" ht="14.1" customHeight="1">
      <c r="A48" s="121" t="s">
        <v>499</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row>
    <row r="49" spans="1:25" ht="14.1" customHeight="1">
      <c r="A49" s="121" t="s">
        <v>497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row>
    <row r="50" spans="1:25" ht="14.1" customHeight="1">
      <c r="A50" s="121" t="s">
        <v>82</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row>
    <row r="51" spans="1:25" ht="14.1" customHeight="1">
      <c r="A51" s="214"/>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3" orientation="landscape" useFirstPageNumber="1" r:id="rId1"/>
  <headerFooter scaleWithDoc="0">
    <oddHeader>&amp;L&amp;G&amp;C&amp;G&amp;R&amp;G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AA7FE-5832-4C5C-9300-7D1CABFB446E}">
  <sheetPr>
    <tabColor theme="0" tint="-0.14999847407452621"/>
  </sheetPr>
  <dimension ref="A1:Y51"/>
  <sheetViews>
    <sheetView view="pageBreakPreview" zoomScale="60" zoomScaleNormal="100" workbookViewId="0">
      <selection activeCell="Z38" sqref="Z38"/>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row>
    <row r="2" spans="1:25" ht="69.900000000000006" customHeight="1">
      <c r="A2" s="601" t="s">
        <v>502</v>
      </c>
      <c r="B2" s="601"/>
      <c r="C2" s="601"/>
      <c r="D2" s="601"/>
      <c r="E2" s="601"/>
      <c r="F2" s="601"/>
      <c r="G2" s="601"/>
      <c r="H2" s="601"/>
      <c r="I2" s="601"/>
      <c r="J2" s="601"/>
      <c r="K2" s="601"/>
      <c r="L2" s="601"/>
      <c r="M2" s="601"/>
      <c r="N2" s="601"/>
      <c r="O2" s="601"/>
      <c r="P2" s="601"/>
      <c r="Q2" s="601"/>
      <c r="R2" s="601"/>
      <c r="S2" s="601"/>
      <c r="T2" s="601"/>
      <c r="U2" s="601"/>
      <c r="V2" s="601"/>
      <c r="W2" s="601"/>
      <c r="X2" s="601"/>
      <c r="Y2" s="601"/>
    </row>
    <row r="3" spans="1:25" ht="30" customHeight="1">
      <c r="A3" s="601" t="str">
        <f>UPPER(CONCATENATE("Julio 2022"))</f>
        <v>JULIO 2022</v>
      </c>
      <c r="B3" s="601"/>
      <c r="C3" s="601"/>
      <c r="D3" s="601"/>
      <c r="E3" s="601"/>
      <c r="F3" s="601"/>
      <c r="G3" s="601"/>
      <c r="H3" s="601"/>
      <c r="I3" s="601"/>
      <c r="J3" s="601"/>
      <c r="K3" s="601"/>
      <c r="L3" s="601"/>
      <c r="M3" s="601"/>
      <c r="N3" s="601"/>
      <c r="O3" s="601"/>
      <c r="P3" s="601"/>
      <c r="Q3" s="601"/>
      <c r="R3" s="601"/>
      <c r="S3" s="601"/>
      <c r="T3" s="601"/>
      <c r="U3" s="601"/>
      <c r="V3" s="601"/>
      <c r="W3" s="601"/>
      <c r="X3" s="601"/>
      <c r="Y3" s="601"/>
    </row>
    <row r="4" spans="1:25">
      <c r="A4" s="125"/>
      <c r="B4" s="121"/>
      <c r="C4" s="121"/>
      <c r="D4" s="121"/>
      <c r="E4" s="121"/>
      <c r="F4" s="121"/>
      <c r="G4" s="121"/>
      <c r="H4" s="121"/>
      <c r="I4" s="121"/>
      <c r="J4" s="121"/>
      <c r="K4" s="121"/>
      <c r="L4" s="121"/>
      <c r="M4" s="121"/>
      <c r="N4" s="121"/>
      <c r="O4" s="121"/>
      <c r="P4" s="121"/>
      <c r="Q4" s="121"/>
      <c r="R4" s="121"/>
      <c r="S4" s="121"/>
      <c r="T4" s="121"/>
      <c r="U4" s="121"/>
      <c r="V4" s="121"/>
      <c r="W4" s="121"/>
      <c r="X4" s="121"/>
      <c r="Y4" s="121"/>
    </row>
    <row r="5" spans="1:25" ht="30" customHeight="1">
      <c r="A5" s="619" t="s">
        <v>133</v>
      </c>
      <c r="B5" s="619"/>
      <c r="C5" s="619"/>
      <c r="D5" s="619"/>
      <c r="E5" s="619"/>
      <c r="F5" s="619"/>
      <c r="G5" s="619"/>
      <c r="H5" s="619"/>
      <c r="I5" s="619"/>
      <c r="J5" s="619"/>
      <c r="K5" s="619"/>
      <c r="L5" s="619"/>
      <c r="M5" s="619"/>
      <c r="N5" s="619"/>
      <c r="O5" s="619"/>
      <c r="P5" s="619"/>
      <c r="Q5" s="619"/>
      <c r="R5" s="619"/>
      <c r="S5" s="619"/>
      <c r="T5" s="619"/>
      <c r="U5" s="619"/>
      <c r="V5" s="619"/>
      <c r="W5" s="619"/>
      <c r="X5" s="619"/>
      <c r="Y5" s="619"/>
    </row>
    <row r="6" spans="1:25" ht="18" customHeight="1">
      <c r="A6" s="593" t="s">
        <v>183</v>
      </c>
      <c r="B6" s="592"/>
      <c r="C6" s="593" t="s">
        <v>87</v>
      </c>
      <c r="D6" s="593"/>
      <c r="E6" s="593"/>
      <c r="F6" s="593"/>
      <c r="G6" s="593" t="s">
        <v>88</v>
      </c>
      <c r="H6" s="593"/>
      <c r="I6" s="593"/>
      <c r="J6" s="593"/>
      <c r="K6" s="593" t="s">
        <v>69</v>
      </c>
      <c r="L6" s="121"/>
      <c r="M6" s="121"/>
      <c r="N6" s="121"/>
      <c r="O6" s="121"/>
      <c r="P6" s="121"/>
      <c r="Q6" s="121"/>
      <c r="R6" s="121"/>
      <c r="S6" s="121"/>
      <c r="T6" s="121"/>
      <c r="U6" s="121"/>
      <c r="V6" s="121"/>
      <c r="W6" s="121"/>
      <c r="X6" s="121"/>
      <c r="Y6" s="121"/>
    </row>
    <row r="7" spans="1:25" ht="18" customHeight="1">
      <c r="A7" s="593"/>
      <c r="B7" s="592"/>
      <c r="C7" s="593" t="s">
        <v>500</v>
      </c>
      <c r="D7" s="593"/>
      <c r="E7" s="593" t="s">
        <v>501</v>
      </c>
      <c r="F7" s="593"/>
      <c r="G7" s="593" t="s">
        <v>500</v>
      </c>
      <c r="H7" s="593"/>
      <c r="I7" s="593" t="s">
        <v>501</v>
      </c>
      <c r="J7" s="593"/>
      <c r="K7" s="593"/>
      <c r="L7" s="121"/>
      <c r="M7" s="121"/>
      <c r="N7" s="121"/>
      <c r="O7" s="121"/>
      <c r="P7" s="121"/>
      <c r="Q7" s="121"/>
      <c r="R7" s="121"/>
      <c r="S7" s="121"/>
      <c r="T7" s="121"/>
      <c r="U7" s="121"/>
      <c r="V7" s="121"/>
      <c r="W7" s="121"/>
      <c r="X7" s="121"/>
      <c r="Y7" s="121"/>
    </row>
    <row r="8" spans="1:25" ht="18" customHeight="1">
      <c r="A8" s="593"/>
      <c r="B8" s="592"/>
      <c r="C8" s="307" t="s">
        <v>91</v>
      </c>
      <c r="D8" s="307" t="s">
        <v>92</v>
      </c>
      <c r="E8" s="307" t="s">
        <v>91</v>
      </c>
      <c r="F8" s="307" t="s">
        <v>92</v>
      </c>
      <c r="G8" s="307" t="s">
        <v>91</v>
      </c>
      <c r="H8" s="307" t="s">
        <v>92</v>
      </c>
      <c r="I8" s="307" t="s">
        <v>91</v>
      </c>
      <c r="J8" s="307" t="s">
        <v>92</v>
      </c>
      <c r="K8" s="593"/>
      <c r="L8" s="121"/>
      <c r="M8" s="121"/>
      <c r="N8" s="121"/>
      <c r="O8" s="121"/>
      <c r="P8" s="121"/>
      <c r="Q8" s="121"/>
      <c r="R8" s="121"/>
      <c r="S8" s="121"/>
      <c r="T8" s="121"/>
      <c r="U8" s="121"/>
      <c r="V8" s="121"/>
      <c r="W8" s="121"/>
      <c r="X8" s="121"/>
      <c r="Y8" s="121"/>
    </row>
    <row r="9" spans="1:25" ht="8.1" customHeight="1">
      <c r="A9" s="125"/>
      <c r="B9" s="125"/>
      <c r="C9" s="125"/>
      <c r="D9" s="125"/>
      <c r="E9" s="125"/>
      <c r="F9" s="125"/>
      <c r="G9" s="125"/>
      <c r="H9" s="125"/>
      <c r="I9" s="125"/>
      <c r="J9" s="125"/>
      <c r="K9" s="125"/>
      <c r="L9" s="121"/>
      <c r="M9" s="121"/>
      <c r="N9" s="121"/>
      <c r="O9" s="121"/>
      <c r="P9" s="121"/>
      <c r="Q9" s="121"/>
      <c r="R9" s="121"/>
      <c r="S9" s="121"/>
      <c r="T9" s="121"/>
      <c r="U9" s="121"/>
      <c r="V9" s="121"/>
      <c r="W9" s="121"/>
      <c r="X9" s="121"/>
      <c r="Y9" s="121"/>
    </row>
    <row r="10" spans="1:25" ht="21" customHeight="1">
      <c r="A10" s="215" t="s">
        <v>94</v>
      </c>
      <c r="B10" s="125"/>
      <c r="C10" s="218"/>
      <c r="D10" s="219"/>
      <c r="E10" s="219">
        <v>4</v>
      </c>
      <c r="F10" s="219"/>
      <c r="G10" s="219">
        <v>4</v>
      </c>
      <c r="H10" s="219"/>
      <c r="I10" s="219">
        <v>6</v>
      </c>
      <c r="J10" s="219"/>
      <c r="K10" s="220">
        <v>14</v>
      </c>
      <c r="L10" s="121"/>
      <c r="M10" s="216" t="s">
        <v>113</v>
      </c>
      <c r="N10" s="217">
        <v>240</v>
      </c>
      <c r="O10" s="121"/>
      <c r="P10" s="121"/>
      <c r="Q10" s="121"/>
      <c r="R10" s="121"/>
      <c r="S10" s="121"/>
      <c r="T10" s="121"/>
      <c r="U10" s="121"/>
      <c r="V10" s="121"/>
      <c r="W10" s="121"/>
      <c r="X10" s="121"/>
      <c r="Y10" s="121"/>
    </row>
    <row r="11" spans="1:25" ht="21" customHeight="1">
      <c r="A11" s="215" t="s">
        <v>95</v>
      </c>
      <c r="B11" s="125"/>
      <c r="C11" s="218">
        <v>2</v>
      </c>
      <c r="D11" s="219"/>
      <c r="E11" s="219">
        <v>7</v>
      </c>
      <c r="F11" s="219"/>
      <c r="G11" s="219">
        <v>8</v>
      </c>
      <c r="H11" s="219"/>
      <c r="I11" s="219">
        <v>1</v>
      </c>
      <c r="J11" s="219"/>
      <c r="K11" s="220">
        <v>18</v>
      </c>
      <c r="L11" s="121"/>
      <c r="M11" s="216" t="s">
        <v>123</v>
      </c>
      <c r="N11" s="217">
        <v>217</v>
      </c>
      <c r="O11" s="121"/>
      <c r="P11" s="121"/>
      <c r="Q11" s="121"/>
      <c r="R11" s="121"/>
      <c r="S11" s="121"/>
      <c r="T11" s="121"/>
      <c r="U11" s="121"/>
      <c r="V11" s="121"/>
      <c r="W11" s="121"/>
      <c r="X11" s="121"/>
      <c r="Y11" s="121"/>
    </row>
    <row r="12" spans="1:25" ht="21" customHeight="1">
      <c r="A12" s="215" t="s">
        <v>96</v>
      </c>
      <c r="B12" s="125"/>
      <c r="C12" s="218"/>
      <c r="D12" s="219"/>
      <c r="E12" s="219"/>
      <c r="F12" s="219"/>
      <c r="G12" s="219"/>
      <c r="H12" s="219"/>
      <c r="I12" s="219">
        <v>1</v>
      </c>
      <c r="J12" s="219"/>
      <c r="K12" s="220">
        <v>1</v>
      </c>
      <c r="L12" s="121"/>
      <c r="M12" s="216" t="s">
        <v>102</v>
      </c>
      <c r="N12" s="217">
        <v>211</v>
      </c>
      <c r="O12" s="121"/>
      <c r="P12" s="121"/>
      <c r="Q12" s="121"/>
      <c r="R12" s="121"/>
      <c r="S12" s="121"/>
      <c r="T12" s="121"/>
      <c r="U12" s="121"/>
      <c r="V12" s="121"/>
      <c r="W12" s="121"/>
      <c r="X12" s="121"/>
      <c r="Y12" s="121"/>
    </row>
    <row r="13" spans="1:25" ht="21" customHeight="1">
      <c r="A13" s="215" t="s">
        <v>97</v>
      </c>
      <c r="B13" s="125"/>
      <c r="C13" s="218"/>
      <c r="D13" s="219"/>
      <c r="E13" s="219">
        <v>6</v>
      </c>
      <c r="F13" s="219"/>
      <c r="G13" s="219">
        <v>1</v>
      </c>
      <c r="H13" s="219"/>
      <c r="I13" s="219">
        <v>3</v>
      </c>
      <c r="J13" s="219"/>
      <c r="K13" s="220">
        <v>10</v>
      </c>
      <c r="L13" s="121"/>
      <c r="M13" s="216" t="s">
        <v>105</v>
      </c>
      <c r="N13" s="217">
        <v>172</v>
      </c>
      <c r="O13" s="121"/>
      <c r="P13" s="121"/>
      <c r="Q13" s="121"/>
      <c r="R13" s="121"/>
      <c r="S13" s="121"/>
      <c r="T13" s="121"/>
      <c r="U13" s="121"/>
      <c r="V13" s="121"/>
      <c r="W13" s="121"/>
      <c r="X13" s="121"/>
      <c r="Y13" s="121"/>
    </row>
    <row r="14" spans="1:25" ht="21" customHeight="1">
      <c r="A14" s="215" t="s">
        <v>100</v>
      </c>
      <c r="B14" s="125"/>
      <c r="C14" s="218">
        <v>2</v>
      </c>
      <c r="D14" s="219"/>
      <c r="E14" s="219">
        <v>30</v>
      </c>
      <c r="F14" s="219"/>
      <c r="G14" s="219">
        <v>18</v>
      </c>
      <c r="H14" s="219"/>
      <c r="I14" s="219">
        <v>6</v>
      </c>
      <c r="J14" s="219"/>
      <c r="K14" s="220">
        <v>56</v>
      </c>
      <c r="L14" s="121"/>
      <c r="M14" s="216" t="s">
        <v>108</v>
      </c>
      <c r="N14" s="217">
        <v>144</v>
      </c>
      <c r="O14" s="121"/>
      <c r="P14" s="121"/>
      <c r="Q14" s="121"/>
      <c r="R14" s="121"/>
      <c r="S14" s="121"/>
      <c r="T14" s="121"/>
      <c r="U14" s="121"/>
      <c r="V14" s="121"/>
      <c r="W14" s="121"/>
      <c r="X14" s="121"/>
      <c r="Y14" s="121"/>
    </row>
    <row r="15" spans="1:25" ht="21" customHeight="1">
      <c r="A15" s="215" t="s">
        <v>101</v>
      </c>
      <c r="B15" s="125"/>
      <c r="C15" s="218"/>
      <c r="D15" s="219"/>
      <c r="E15" s="219">
        <v>4</v>
      </c>
      <c r="F15" s="219"/>
      <c r="G15" s="219">
        <v>2</v>
      </c>
      <c r="H15" s="219"/>
      <c r="I15" s="219">
        <v>8</v>
      </c>
      <c r="J15" s="219"/>
      <c r="K15" s="220">
        <v>14</v>
      </c>
      <c r="L15" s="121"/>
      <c r="M15" s="216" t="s">
        <v>121</v>
      </c>
      <c r="N15" s="217">
        <v>95</v>
      </c>
      <c r="O15" s="121"/>
      <c r="P15" s="121"/>
      <c r="Q15" s="121"/>
      <c r="R15" s="121"/>
      <c r="S15" s="121"/>
      <c r="T15" s="121"/>
      <c r="U15" s="121"/>
      <c r="V15" s="121"/>
      <c r="W15" s="121"/>
      <c r="X15" s="121"/>
      <c r="Y15" s="121"/>
    </row>
    <row r="16" spans="1:25" ht="21" customHeight="1">
      <c r="A16" s="215" t="s">
        <v>102</v>
      </c>
      <c r="B16" s="125"/>
      <c r="C16" s="218">
        <v>13</v>
      </c>
      <c r="D16" s="219"/>
      <c r="E16" s="219">
        <v>135</v>
      </c>
      <c r="F16" s="219"/>
      <c r="G16" s="219">
        <v>42</v>
      </c>
      <c r="H16" s="219"/>
      <c r="I16" s="219">
        <v>21</v>
      </c>
      <c r="J16" s="219"/>
      <c r="K16" s="220">
        <v>211</v>
      </c>
      <c r="L16" s="121"/>
      <c r="M16" s="216" t="s">
        <v>112</v>
      </c>
      <c r="N16" s="217">
        <v>83</v>
      </c>
      <c r="O16" s="121"/>
      <c r="P16" s="121"/>
      <c r="Q16" s="121"/>
      <c r="R16" s="121"/>
      <c r="S16" s="121"/>
      <c r="T16" s="121"/>
      <c r="U16" s="121"/>
      <c r="V16" s="121"/>
      <c r="W16" s="121"/>
      <c r="X16" s="121"/>
      <c r="Y16" s="121"/>
    </row>
    <row r="17" spans="1:25" ht="21" customHeight="1">
      <c r="A17" s="215" t="s">
        <v>98</v>
      </c>
      <c r="B17" s="125"/>
      <c r="C17" s="218">
        <v>1</v>
      </c>
      <c r="D17" s="219"/>
      <c r="E17" s="219">
        <v>8</v>
      </c>
      <c r="F17" s="219"/>
      <c r="G17" s="219">
        <v>4</v>
      </c>
      <c r="H17" s="219"/>
      <c r="I17" s="219">
        <v>6</v>
      </c>
      <c r="J17" s="219"/>
      <c r="K17" s="220">
        <v>19</v>
      </c>
      <c r="L17" s="121"/>
      <c r="M17" s="216" t="s">
        <v>125</v>
      </c>
      <c r="N17" s="217">
        <v>81</v>
      </c>
      <c r="O17" s="121"/>
      <c r="P17" s="121"/>
      <c r="Q17" s="121"/>
      <c r="R17" s="121"/>
      <c r="S17" s="121"/>
      <c r="T17" s="121"/>
      <c r="U17" s="121"/>
      <c r="V17" s="121"/>
      <c r="W17" s="121"/>
      <c r="X17" s="121"/>
      <c r="Y17" s="121"/>
    </row>
    <row r="18" spans="1:25" ht="21" customHeight="1">
      <c r="A18" s="215" t="s">
        <v>99</v>
      </c>
      <c r="B18" s="125"/>
      <c r="C18" s="218">
        <v>2</v>
      </c>
      <c r="D18" s="219"/>
      <c r="E18" s="219"/>
      <c r="F18" s="219"/>
      <c r="G18" s="219">
        <v>2</v>
      </c>
      <c r="H18" s="219"/>
      <c r="I18" s="219"/>
      <c r="J18" s="219"/>
      <c r="K18" s="220">
        <v>4</v>
      </c>
      <c r="L18" s="121"/>
      <c r="M18" s="216" t="s">
        <v>104</v>
      </c>
      <c r="N18" s="217">
        <v>69</v>
      </c>
      <c r="O18" s="121"/>
      <c r="P18" s="121"/>
      <c r="Q18" s="121"/>
      <c r="R18" s="121"/>
      <c r="S18" s="121"/>
      <c r="T18" s="121"/>
      <c r="U18" s="121"/>
      <c r="V18" s="121"/>
      <c r="W18" s="121"/>
      <c r="X18" s="121"/>
      <c r="Y18" s="121"/>
    </row>
    <row r="19" spans="1:25" ht="21" customHeight="1">
      <c r="A19" s="215" t="s">
        <v>103</v>
      </c>
      <c r="B19" s="125"/>
      <c r="C19" s="218">
        <v>2</v>
      </c>
      <c r="D19" s="219"/>
      <c r="E19" s="219">
        <v>3</v>
      </c>
      <c r="F19" s="219"/>
      <c r="G19" s="219"/>
      <c r="H19" s="219"/>
      <c r="I19" s="219">
        <v>6</v>
      </c>
      <c r="J19" s="219"/>
      <c r="K19" s="220">
        <v>11</v>
      </c>
      <c r="L19" s="121"/>
      <c r="M19" s="216" t="s">
        <v>114</v>
      </c>
      <c r="N19" s="217">
        <v>68</v>
      </c>
      <c r="O19" s="121"/>
      <c r="P19" s="121"/>
      <c r="Q19" s="121"/>
      <c r="R19" s="121"/>
      <c r="S19" s="121"/>
      <c r="T19" s="121"/>
      <c r="U19" s="121"/>
      <c r="V19" s="121"/>
      <c r="W19" s="121"/>
      <c r="X19" s="121"/>
      <c r="Y19" s="121"/>
    </row>
    <row r="20" spans="1:25" ht="21" customHeight="1">
      <c r="A20" s="215" t="s">
        <v>108</v>
      </c>
      <c r="B20" s="125"/>
      <c r="C20" s="218">
        <v>10</v>
      </c>
      <c r="D20" s="219"/>
      <c r="E20" s="219">
        <v>110</v>
      </c>
      <c r="F20" s="219"/>
      <c r="G20" s="219">
        <v>13</v>
      </c>
      <c r="H20" s="219"/>
      <c r="I20" s="219">
        <v>11</v>
      </c>
      <c r="J20" s="219"/>
      <c r="K20" s="220">
        <v>144</v>
      </c>
      <c r="L20" s="121"/>
      <c r="M20" s="216" t="s">
        <v>100</v>
      </c>
      <c r="N20" s="217">
        <v>56</v>
      </c>
      <c r="O20" s="121"/>
      <c r="P20" s="121"/>
      <c r="Q20" s="121"/>
      <c r="R20" s="121"/>
      <c r="S20" s="121"/>
      <c r="T20" s="121"/>
      <c r="U20" s="121"/>
      <c r="V20" s="121"/>
      <c r="W20" s="121"/>
      <c r="X20" s="121"/>
      <c r="Y20" s="121"/>
    </row>
    <row r="21" spans="1:25" ht="21" customHeight="1">
      <c r="A21" s="215" t="s">
        <v>104</v>
      </c>
      <c r="B21" s="125"/>
      <c r="C21" s="218">
        <v>19</v>
      </c>
      <c r="D21" s="219"/>
      <c r="E21" s="219">
        <v>38</v>
      </c>
      <c r="F21" s="219"/>
      <c r="G21" s="219">
        <v>7</v>
      </c>
      <c r="H21" s="219"/>
      <c r="I21" s="219">
        <v>5</v>
      </c>
      <c r="J21" s="219"/>
      <c r="K21" s="220">
        <v>69</v>
      </c>
      <c r="L21" s="121"/>
      <c r="M21" s="216" t="s">
        <v>109</v>
      </c>
      <c r="N21" s="217">
        <v>56</v>
      </c>
      <c r="O21" s="121"/>
      <c r="P21" s="121"/>
      <c r="Q21" s="121"/>
      <c r="R21" s="121"/>
      <c r="S21" s="121"/>
      <c r="T21" s="121"/>
      <c r="U21" s="121"/>
      <c r="V21" s="121"/>
      <c r="W21" s="121"/>
      <c r="X21" s="121"/>
      <c r="Y21" s="121"/>
    </row>
    <row r="22" spans="1:25" ht="21" customHeight="1">
      <c r="A22" s="215" t="s">
        <v>105</v>
      </c>
      <c r="B22" s="125"/>
      <c r="C22" s="218">
        <v>42</v>
      </c>
      <c r="D22" s="219"/>
      <c r="E22" s="219">
        <v>40</v>
      </c>
      <c r="F22" s="219"/>
      <c r="G22" s="219">
        <v>37</v>
      </c>
      <c r="H22" s="219"/>
      <c r="I22" s="219">
        <v>53</v>
      </c>
      <c r="J22" s="219"/>
      <c r="K22" s="220">
        <v>172</v>
      </c>
      <c r="L22" s="121"/>
      <c r="M22" s="216" t="s">
        <v>107</v>
      </c>
      <c r="N22" s="217">
        <v>51</v>
      </c>
      <c r="O22" s="121"/>
      <c r="P22" s="121"/>
      <c r="Q22" s="121"/>
      <c r="R22" s="121"/>
      <c r="S22" s="121"/>
      <c r="T22" s="121"/>
      <c r="U22" s="121"/>
      <c r="V22" s="121"/>
      <c r="W22" s="121"/>
      <c r="X22" s="121"/>
      <c r="Y22" s="121"/>
    </row>
    <row r="23" spans="1:25" ht="21" customHeight="1">
      <c r="A23" s="215" t="s">
        <v>106</v>
      </c>
      <c r="B23" s="125"/>
      <c r="C23" s="218">
        <v>3</v>
      </c>
      <c r="D23" s="219"/>
      <c r="E23" s="219">
        <v>4</v>
      </c>
      <c r="F23" s="219"/>
      <c r="G23" s="219">
        <v>1</v>
      </c>
      <c r="H23" s="219"/>
      <c r="I23" s="219">
        <v>6</v>
      </c>
      <c r="J23" s="219"/>
      <c r="K23" s="220">
        <v>14</v>
      </c>
      <c r="L23" s="121"/>
      <c r="M23" s="216" t="s">
        <v>498</v>
      </c>
      <c r="N23" s="217">
        <v>44</v>
      </c>
      <c r="O23" s="121"/>
      <c r="P23" s="121"/>
      <c r="Q23" s="121"/>
      <c r="R23" s="121"/>
      <c r="S23" s="121"/>
      <c r="T23" s="121"/>
      <c r="U23" s="121"/>
      <c r="V23" s="121"/>
      <c r="W23" s="121"/>
      <c r="X23" s="121"/>
      <c r="Y23" s="121"/>
    </row>
    <row r="24" spans="1:25" ht="21" customHeight="1">
      <c r="A24" s="215" t="s">
        <v>107</v>
      </c>
      <c r="B24" s="125"/>
      <c r="C24" s="218">
        <v>9</v>
      </c>
      <c r="D24" s="219"/>
      <c r="E24" s="219">
        <v>8</v>
      </c>
      <c r="F24" s="219"/>
      <c r="G24" s="219">
        <v>25</v>
      </c>
      <c r="H24" s="219"/>
      <c r="I24" s="219">
        <v>9</v>
      </c>
      <c r="J24" s="219"/>
      <c r="K24" s="220">
        <v>51</v>
      </c>
      <c r="L24" s="121"/>
      <c r="M24" s="216" t="s">
        <v>120</v>
      </c>
      <c r="N24" s="217">
        <v>35</v>
      </c>
      <c r="O24" s="121"/>
      <c r="P24" s="121"/>
      <c r="Q24" s="121"/>
      <c r="R24" s="121"/>
      <c r="S24" s="121"/>
      <c r="T24" s="121"/>
      <c r="U24" s="121"/>
      <c r="V24" s="121"/>
      <c r="W24" s="121"/>
      <c r="X24" s="121"/>
      <c r="Y24" s="121"/>
    </row>
    <row r="25" spans="1:25" ht="21" customHeight="1">
      <c r="A25" s="215" t="s">
        <v>109</v>
      </c>
      <c r="B25" s="125"/>
      <c r="C25" s="218">
        <v>6</v>
      </c>
      <c r="D25" s="219"/>
      <c r="E25" s="219">
        <v>14</v>
      </c>
      <c r="F25" s="219"/>
      <c r="G25" s="219">
        <v>23</v>
      </c>
      <c r="H25" s="219"/>
      <c r="I25" s="219">
        <v>13</v>
      </c>
      <c r="J25" s="219"/>
      <c r="K25" s="220">
        <v>56</v>
      </c>
      <c r="L25" s="121"/>
      <c r="M25" s="216" t="s">
        <v>118</v>
      </c>
      <c r="N25" s="217">
        <v>34</v>
      </c>
      <c r="O25" s="121"/>
      <c r="P25" s="121"/>
      <c r="Q25" s="121"/>
      <c r="R25" s="121"/>
      <c r="S25" s="121"/>
      <c r="T25" s="121"/>
      <c r="U25" s="121"/>
      <c r="V25" s="121"/>
      <c r="W25" s="121"/>
      <c r="X25" s="121"/>
      <c r="Y25" s="121"/>
    </row>
    <row r="26" spans="1:25" ht="21" customHeight="1">
      <c r="A26" s="215" t="s">
        <v>110</v>
      </c>
      <c r="B26" s="125"/>
      <c r="C26" s="218">
        <v>1</v>
      </c>
      <c r="D26" s="219"/>
      <c r="E26" s="219">
        <v>4</v>
      </c>
      <c r="F26" s="219"/>
      <c r="G26" s="219">
        <v>11</v>
      </c>
      <c r="H26" s="219"/>
      <c r="I26" s="219">
        <v>7</v>
      </c>
      <c r="J26" s="219"/>
      <c r="K26" s="220">
        <v>23</v>
      </c>
      <c r="L26" s="121"/>
      <c r="M26" s="216" t="s">
        <v>110</v>
      </c>
      <c r="N26" s="217">
        <v>23</v>
      </c>
      <c r="O26" s="121"/>
      <c r="P26" s="121"/>
      <c r="Q26" s="121"/>
      <c r="R26" s="121"/>
      <c r="S26" s="121"/>
      <c r="T26" s="121"/>
      <c r="U26" s="121"/>
      <c r="V26" s="121"/>
      <c r="W26" s="121"/>
      <c r="X26" s="121"/>
      <c r="Y26" s="121"/>
    </row>
    <row r="27" spans="1:25" ht="21" customHeight="1">
      <c r="A27" s="215" t="s">
        <v>111</v>
      </c>
      <c r="B27" s="125"/>
      <c r="C27" s="218">
        <v>3</v>
      </c>
      <c r="D27" s="219"/>
      <c r="E27" s="219">
        <v>1</v>
      </c>
      <c r="F27" s="219"/>
      <c r="G27" s="219">
        <v>3</v>
      </c>
      <c r="H27" s="219"/>
      <c r="I27" s="219"/>
      <c r="J27" s="219"/>
      <c r="K27" s="220">
        <v>7</v>
      </c>
      <c r="L27" s="121"/>
      <c r="M27" s="216" t="s">
        <v>117</v>
      </c>
      <c r="N27" s="217">
        <v>21</v>
      </c>
      <c r="O27" s="121"/>
      <c r="P27" s="121"/>
      <c r="Q27" s="121"/>
      <c r="R27" s="121"/>
      <c r="S27" s="121"/>
      <c r="T27" s="121"/>
      <c r="U27" s="121"/>
      <c r="V27" s="121"/>
      <c r="W27" s="121"/>
      <c r="X27" s="121"/>
      <c r="Y27" s="121"/>
    </row>
    <row r="28" spans="1:25" ht="21" customHeight="1">
      <c r="A28" s="215" t="s">
        <v>112</v>
      </c>
      <c r="B28" s="125"/>
      <c r="C28" s="218">
        <v>9</v>
      </c>
      <c r="D28" s="219"/>
      <c r="E28" s="219">
        <v>55</v>
      </c>
      <c r="F28" s="219"/>
      <c r="G28" s="219">
        <v>5</v>
      </c>
      <c r="H28" s="219"/>
      <c r="I28" s="219">
        <v>14</v>
      </c>
      <c r="J28" s="219"/>
      <c r="K28" s="220">
        <v>83</v>
      </c>
      <c r="L28" s="121"/>
      <c r="M28" s="216" t="s">
        <v>98</v>
      </c>
      <c r="N28" s="217">
        <v>19</v>
      </c>
      <c r="O28" s="121"/>
      <c r="P28" s="121"/>
      <c r="Q28" s="121"/>
      <c r="R28" s="121"/>
      <c r="S28" s="121"/>
      <c r="T28" s="121"/>
      <c r="U28" s="121"/>
      <c r="V28" s="121"/>
      <c r="W28" s="121"/>
      <c r="X28" s="121"/>
      <c r="Y28" s="121"/>
    </row>
    <row r="29" spans="1:25" ht="21" customHeight="1">
      <c r="A29" s="215" t="s">
        <v>113</v>
      </c>
      <c r="B29" s="125"/>
      <c r="C29" s="218">
        <v>8</v>
      </c>
      <c r="D29" s="219"/>
      <c r="E29" s="219">
        <v>16</v>
      </c>
      <c r="F29" s="219"/>
      <c r="G29" s="219">
        <v>159</v>
      </c>
      <c r="H29" s="219"/>
      <c r="I29" s="219">
        <v>57</v>
      </c>
      <c r="J29" s="219"/>
      <c r="K29" s="220">
        <v>240</v>
      </c>
      <c r="L29" s="121"/>
      <c r="M29" s="216" t="s">
        <v>95</v>
      </c>
      <c r="N29" s="217">
        <v>18</v>
      </c>
      <c r="O29" s="121"/>
      <c r="P29" s="121"/>
      <c r="Q29" s="121"/>
      <c r="R29" s="121"/>
      <c r="S29" s="121"/>
      <c r="T29" s="121"/>
      <c r="U29" s="121"/>
      <c r="V29" s="121"/>
      <c r="W29" s="121"/>
      <c r="X29" s="121"/>
      <c r="Y29" s="121"/>
    </row>
    <row r="30" spans="1:25" ht="21" customHeight="1">
      <c r="A30" s="215" t="s">
        <v>114</v>
      </c>
      <c r="B30" s="125"/>
      <c r="C30" s="218">
        <v>15</v>
      </c>
      <c r="D30" s="219"/>
      <c r="E30" s="219">
        <v>19</v>
      </c>
      <c r="F30" s="219"/>
      <c r="G30" s="219">
        <v>19</v>
      </c>
      <c r="H30" s="219"/>
      <c r="I30" s="219">
        <v>15</v>
      </c>
      <c r="J30" s="219"/>
      <c r="K30" s="220">
        <v>68</v>
      </c>
      <c r="L30" s="121"/>
      <c r="M30" s="216" t="s">
        <v>94</v>
      </c>
      <c r="N30" s="217">
        <v>14</v>
      </c>
      <c r="O30" s="121"/>
      <c r="P30" s="121"/>
      <c r="Q30" s="121"/>
      <c r="R30" s="121"/>
      <c r="S30" s="121"/>
      <c r="T30" s="121"/>
      <c r="U30" s="121"/>
      <c r="V30" s="121"/>
      <c r="W30" s="121"/>
      <c r="X30" s="121"/>
      <c r="Y30" s="121"/>
    </row>
    <row r="31" spans="1:25" ht="21" customHeight="1">
      <c r="A31" s="215" t="s">
        <v>115</v>
      </c>
      <c r="B31" s="125"/>
      <c r="C31" s="218"/>
      <c r="D31" s="219"/>
      <c r="E31" s="219"/>
      <c r="F31" s="219"/>
      <c r="G31" s="219"/>
      <c r="H31" s="219"/>
      <c r="I31" s="219"/>
      <c r="J31" s="219"/>
      <c r="K31" s="220">
        <v>0</v>
      </c>
      <c r="L31" s="121"/>
      <c r="M31" s="216" t="s">
        <v>101</v>
      </c>
      <c r="N31" s="217">
        <v>14</v>
      </c>
      <c r="O31" s="121"/>
      <c r="P31" s="121"/>
      <c r="Q31" s="121"/>
      <c r="R31" s="121"/>
      <c r="S31" s="121"/>
      <c r="T31" s="121"/>
      <c r="U31" s="121"/>
      <c r="V31" s="121"/>
      <c r="W31" s="121"/>
      <c r="X31" s="121"/>
      <c r="Y31" s="121"/>
    </row>
    <row r="32" spans="1:25" ht="21" customHeight="1">
      <c r="A32" s="215" t="s">
        <v>116</v>
      </c>
      <c r="B32" s="125"/>
      <c r="C32" s="218">
        <v>3</v>
      </c>
      <c r="D32" s="219"/>
      <c r="E32" s="219">
        <v>7</v>
      </c>
      <c r="F32" s="219"/>
      <c r="G32" s="219">
        <v>3</v>
      </c>
      <c r="H32" s="219"/>
      <c r="I32" s="219">
        <v>1</v>
      </c>
      <c r="J32" s="219"/>
      <c r="K32" s="220">
        <v>14</v>
      </c>
      <c r="L32" s="121"/>
      <c r="M32" s="216" t="s">
        <v>106</v>
      </c>
      <c r="N32" s="217">
        <v>14</v>
      </c>
      <c r="O32" s="121"/>
      <c r="P32" s="121"/>
      <c r="Q32" s="121"/>
      <c r="R32" s="121"/>
      <c r="S32" s="121"/>
      <c r="T32" s="121"/>
      <c r="U32" s="121"/>
      <c r="V32" s="121"/>
      <c r="W32" s="121"/>
      <c r="X32" s="121"/>
      <c r="Y32" s="121"/>
    </row>
    <row r="33" spans="1:25" ht="21" customHeight="1">
      <c r="A33" s="215" t="s">
        <v>117</v>
      </c>
      <c r="B33" s="125"/>
      <c r="C33" s="218">
        <v>2</v>
      </c>
      <c r="D33" s="219"/>
      <c r="E33" s="219">
        <v>13</v>
      </c>
      <c r="F33" s="219"/>
      <c r="G33" s="219">
        <v>2</v>
      </c>
      <c r="H33" s="219"/>
      <c r="I33" s="219">
        <v>4</v>
      </c>
      <c r="J33" s="219"/>
      <c r="K33" s="220">
        <v>21</v>
      </c>
      <c r="L33" s="121"/>
      <c r="M33" s="216" t="s">
        <v>116</v>
      </c>
      <c r="N33" s="217">
        <v>14</v>
      </c>
      <c r="O33" s="121"/>
      <c r="P33" s="121"/>
      <c r="Q33" s="121"/>
      <c r="R33" s="121"/>
      <c r="S33" s="121"/>
      <c r="T33" s="121"/>
      <c r="U33" s="121"/>
      <c r="V33" s="121"/>
      <c r="W33" s="121"/>
      <c r="X33" s="121"/>
      <c r="Y33" s="121"/>
    </row>
    <row r="34" spans="1:25" ht="21" customHeight="1">
      <c r="A34" s="215" t="s">
        <v>118</v>
      </c>
      <c r="B34" s="125"/>
      <c r="C34" s="218"/>
      <c r="D34" s="219"/>
      <c r="E34" s="219">
        <v>8</v>
      </c>
      <c r="F34" s="219"/>
      <c r="G34" s="219">
        <v>11</v>
      </c>
      <c r="H34" s="219"/>
      <c r="I34" s="219">
        <v>15</v>
      </c>
      <c r="J34" s="219"/>
      <c r="K34" s="220">
        <v>34</v>
      </c>
      <c r="L34" s="121"/>
      <c r="M34" s="216" t="s">
        <v>103</v>
      </c>
      <c r="N34" s="217">
        <v>11</v>
      </c>
      <c r="O34" s="121"/>
      <c r="P34" s="121"/>
      <c r="Q34" s="121"/>
      <c r="R34" s="121"/>
      <c r="S34" s="121"/>
      <c r="T34" s="121"/>
      <c r="U34" s="121"/>
      <c r="V34" s="121"/>
      <c r="W34" s="121"/>
      <c r="X34" s="121"/>
      <c r="Y34" s="121"/>
    </row>
    <row r="35" spans="1:25" ht="21" customHeight="1">
      <c r="A35" s="215" t="s">
        <v>119</v>
      </c>
      <c r="B35" s="125"/>
      <c r="C35" s="218"/>
      <c r="D35" s="219"/>
      <c r="E35" s="219">
        <v>3</v>
      </c>
      <c r="F35" s="219"/>
      <c r="G35" s="219">
        <v>3</v>
      </c>
      <c r="H35" s="219"/>
      <c r="I35" s="219">
        <v>5</v>
      </c>
      <c r="J35" s="219"/>
      <c r="K35" s="220">
        <v>11</v>
      </c>
      <c r="L35" s="121"/>
      <c r="M35" s="216" t="s">
        <v>119</v>
      </c>
      <c r="N35" s="217">
        <v>11</v>
      </c>
      <c r="O35" s="121"/>
      <c r="P35" s="121"/>
      <c r="Q35" s="121"/>
      <c r="R35" s="121"/>
      <c r="S35" s="121"/>
      <c r="T35" s="121"/>
      <c r="U35" s="121"/>
      <c r="V35" s="121"/>
      <c r="W35" s="121"/>
      <c r="X35" s="121"/>
      <c r="Y35" s="121"/>
    </row>
    <row r="36" spans="1:25" ht="21" customHeight="1">
      <c r="A36" s="215" t="s">
        <v>120</v>
      </c>
      <c r="B36" s="125"/>
      <c r="C36" s="218">
        <v>7</v>
      </c>
      <c r="D36" s="219"/>
      <c r="E36" s="219">
        <v>15</v>
      </c>
      <c r="F36" s="219"/>
      <c r="G36" s="219">
        <v>6</v>
      </c>
      <c r="H36" s="219"/>
      <c r="I36" s="219">
        <v>7</v>
      </c>
      <c r="J36" s="219"/>
      <c r="K36" s="220">
        <v>35</v>
      </c>
      <c r="L36" s="121"/>
      <c r="M36" s="216" t="s">
        <v>97</v>
      </c>
      <c r="N36" s="217">
        <v>10</v>
      </c>
      <c r="O36" s="121"/>
      <c r="P36" s="121"/>
      <c r="Q36" s="121"/>
      <c r="R36" s="121"/>
      <c r="S36" s="121"/>
      <c r="T36" s="121"/>
      <c r="U36" s="121"/>
      <c r="V36" s="121"/>
      <c r="W36" s="121"/>
      <c r="X36" s="121"/>
      <c r="Y36" s="121"/>
    </row>
    <row r="37" spans="1:25" ht="21" customHeight="1">
      <c r="A37" s="215" t="s">
        <v>121</v>
      </c>
      <c r="B37" s="125"/>
      <c r="C37" s="218">
        <v>6</v>
      </c>
      <c r="D37" s="219"/>
      <c r="E37" s="219">
        <v>13</v>
      </c>
      <c r="F37" s="219"/>
      <c r="G37" s="219">
        <v>23</v>
      </c>
      <c r="H37" s="219"/>
      <c r="I37" s="219">
        <v>53</v>
      </c>
      <c r="J37" s="219"/>
      <c r="K37" s="220">
        <v>95</v>
      </c>
      <c r="L37" s="121"/>
      <c r="M37" s="216" t="s">
        <v>111</v>
      </c>
      <c r="N37" s="217">
        <v>7</v>
      </c>
      <c r="O37" s="121"/>
      <c r="P37" s="121"/>
      <c r="Q37" s="121"/>
      <c r="R37" s="121"/>
      <c r="S37" s="121"/>
      <c r="T37" s="121"/>
      <c r="U37" s="121"/>
      <c r="V37" s="121"/>
      <c r="W37" s="121"/>
      <c r="X37" s="121"/>
      <c r="Y37" s="121"/>
    </row>
    <row r="38" spans="1:25" ht="21" customHeight="1">
      <c r="A38" s="215" t="s">
        <v>122</v>
      </c>
      <c r="B38" s="125"/>
      <c r="C38" s="218"/>
      <c r="D38" s="219"/>
      <c r="E38" s="219">
        <v>2</v>
      </c>
      <c r="F38" s="219"/>
      <c r="G38" s="219">
        <v>1</v>
      </c>
      <c r="H38" s="219"/>
      <c r="I38" s="219">
        <v>4</v>
      </c>
      <c r="J38" s="219"/>
      <c r="K38" s="220">
        <v>7</v>
      </c>
      <c r="L38" s="121"/>
      <c r="M38" s="216" t="s">
        <v>122</v>
      </c>
      <c r="N38" s="217">
        <v>7</v>
      </c>
      <c r="O38" s="121"/>
      <c r="P38" s="121"/>
      <c r="Q38" s="121"/>
      <c r="R38" s="121"/>
      <c r="S38" s="121"/>
      <c r="T38" s="121"/>
      <c r="U38" s="121"/>
      <c r="V38" s="121"/>
      <c r="W38" s="121"/>
      <c r="X38" s="121"/>
      <c r="Y38" s="121"/>
    </row>
    <row r="39" spans="1:25" ht="21" customHeight="1">
      <c r="A39" s="215" t="s">
        <v>123</v>
      </c>
      <c r="B39" s="125"/>
      <c r="C39" s="218">
        <v>60</v>
      </c>
      <c r="D39" s="219"/>
      <c r="E39" s="219">
        <v>67</v>
      </c>
      <c r="F39" s="219"/>
      <c r="G39" s="219">
        <v>56</v>
      </c>
      <c r="H39" s="219"/>
      <c r="I39" s="219">
        <v>34</v>
      </c>
      <c r="J39" s="219"/>
      <c r="K39" s="220">
        <v>217</v>
      </c>
      <c r="L39" s="121"/>
      <c r="M39" s="216" t="s">
        <v>99</v>
      </c>
      <c r="N39" s="217">
        <v>4</v>
      </c>
      <c r="O39" s="121"/>
      <c r="P39" s="121"/>
      <c r="Q39" s="121"/>
      <c r="R39" s="121"/>
      <c r="S39" s="121"/>
      <c r="T39" s="121"/>
      <c r="U39" s="121"/>
      <c r="V39" s="121"/>
      <c r="W39" s="121"/>
      <c r="X39" s="121"/>
      <c r="Y39" s="121"/>
    </row>
    <row r="40" spans="1:25" ht="21" customHeight="1">
      <c r="A40" s="215" t="s">
        <v>124</v>
      </c>
      <c r="B40" s="125"/>
      <c r="C40" s="218">
        <v>1</v>
      </c>
      <c r="D40" s="219"/>
      <c r="E40" s="219">
        <v>1</v>
      </c>
      <c r="F40" s="219"/>
      <c r="G40" s="219"/>
      <c r="H40" s="219"/>
      <c r="I40" s="219">
        <v>1</v>
      </c>
      <c r="J40" s="219"/>
      <c r="K40" s="220">
        <v>3</v>
      </c>
      <c r="L40" s="121"/>
      <c r="M40" s="216" t="s">
        <v>124</v>
      </c>
      <c r="N40" s="217">
        <v>3</v>
      </c>
      <c r="O40" s="121"/>
      <c r="P40" s="121"/>
      <c r="Q40" s="121"/>
      <c r="R40" s="121"/>
      <c r="S40" s="121"/>
      <c r="T40" s="121"/>
      <c r="U40" s="121"/>
      <c r="V40" s="121"/>
      <c r="W40" s="121"/>
      <c r="X40" s="121"/>
      <c r="Y40" s="121"/>
    </row>
    <row r="41" spans="1:25" ht="21" customHeight="1">
      <c r="A41" s="215" t="s">
        <v>125</v>
      </c>
      <c r="B41" s="125"/>
      <c r="C41" s="218"/>
      <c r="D41" s="219"/>
      <c r="E41" s="219">
        <v>60</v>
      </c>
      <c r="F41" s="219"/>
      <c r="G41" s="219">
        <v>5</v>
      </c>
      <c r="H41" s="219"/>
      <c r="I41" s="219">
        <v>16</v>
      </c>
      <c r="J41" s="219"/>
      <c r="K41" s="220">
        <v>81</v>
      </c>
      <c r="L41" s="121"/>
      <c r="M41" s="216" t="s">
        <v>96</v>
      </c>
      <c r="N41" s="217">
        <v>1</v>
      </c>
      <c r="O41" s="121"/>
      <c r="P41" s="121"/>
      <c r="Q41" s="121"/>
      <c r="R41" s="121"/>
      <c r="S41" s="121"/>
      <c r="T41" s="121"/>
      <c r="U41" s="121"/>
      <c r="V41" s="121"/>
      <c r="W41" s="121"/>
      <c r="X41" s="121"/>
      <c r="Y41" s="121"/>
    </row>
    <row r="42" spans="1:25" ht="21" customHeight="1">
      <c r="A42" s="215" t="s">
        <v>498</v>
      </c>
      <c r="B42" s="125"/>
      <c r="C42" s="218">
        <v>4</v>
      </c>
      <c r="D42" s="219"/>
      <c r="E42" s="219">
        <v>13</v>
      </c>
      <c r="F42" s="219"/>
      <c r="G42" s="219">
        <v>19</v>
      </c>
      <c r="H42" s="219"/>
      <c r="I42" s="219">
        <v>8</v>
      </c>
      <c r="J42" s="219"/>
      <c r="K42" s="220">
        <v>44</v>
      </c>
      <c r="L42" s="121"/>
      <c r="M42" s="216" t="s">
        <v>115</v>
      </c>
      <c r="N42" s="217">
        <v>0</v>
      </c>
      <c r="O42" s="121"/>
      <c r="P42" s="121"/>
      <c r="Q42" s="121"/>
      <c r="R42" s="121"/>
      <c r="S42" s="121"/>
      <c r="T42" s="121"/>
      <c r="U42" s="121"/>
      <c r="V42" s="121"/>
      <c r="W42" s="121"/>
      <c r="X42" s="121"/>
      <c r="Y42" s="121"/>
    </row>
    <row r="43" spans="1:25" ht="8.1" customHeight="1">
      <c r="A43" s="125"/>
      <c r="B43" s="125"/>
      <c r="C43" s="221"/>
      <c r="D43" s="221"/>
      <c r="E43" s="221"/>
      <c r="F43" s="221"/>
      <c r="G43" s="221"/>
      <c r="H43" s="221"/>
      <c r="I43" s="221"/>
      <c r="J43" s="221"/>
      <c r="K43" s="221"/>
      <c r="L43" s="121"/>
      <c r="M43" s="121"/>
      <c r="N43" s="121"/>
      <c r="O43" s="121"/>
      <c r="P43" s="121"/>
      <c r="Q43" s="121"/>
      <c r="R43" s="121"/>
      <c r="S43" s="121"/>
      <c r="T43" s="121"/>
      <c r="U43" s="121"/>
      <c r="V43" s="121"/>
      <c r="W43" s="121"/>
      <c r="X43" s="121"/>
      <c r="Y43" s="121"/>
    </row>
    <row r="44" spans="1:25" ht="21" customHeight="1">
      <c r="A44" s="211" t="s">
        <v>90</v>
      </c>
      <c r="B44" s="125"/>
      <c r="C44" s="222">
        <v>230</v>
      </c>
      <c r="D44" s="223">
        <v>0</v>
      </c>
      <c r="E44" s="223">
        <v>708</v>
      </c>
      <c r="F44" s="223">
        <v>0</v>
      </c>
      <c r="G44" s="223">
        <v>513</v>
      </c>
      <c r="H44" s="223">
        <v>0</v>
      </c>
      <c r="I44" s="223">
        <v>396</v>
      </c>
      <c r="J44" s="223">
        <v>0</v>
      </c>
      <c r="K44" s="224">
        <v>1847</v>
      </c>
      <c r="L44" s="121"/>
      <c r="M44" s="121"/>
      <c r="N44" s="121"/>
      <c r="O44" s="121"/>
      <c r="P44" s="121"/>
      <c r="Q44" s="121"/>
      <c r="R44" s="121"/>
      <c r="S44" s="121"/>
      <c r="T44" s="121"/>
      <c r="U44" s="121"/>
      <c r="V44" s="121"/>
      <c r="W44" s="121"/>
      <c r="X44" s="121"/>
      <c r="Y44" s="121"/>
    </row>
    <row r="45" spans="1:25">
      <c r="A45" s="125"/>
      <c r="B45" s="125"/>
      <c r="C45" s="121"/>
      <c r="D45" s="121"/>
      <c r="E45" s="121"/>
      <c r="F45" s="121"/>
      <c r="G45" s="121"/>
      <c r="H45" s="121"/>
      <c r="I45" s="121"/>
      <c r="J45" s="121"/>
      <c r="K45" s="121"/>
      <c r="L45" s="121"/>
      <c r="M45" s="121"/>
      <c r="N45" s="121"/>
      <c r="O45" s="121"/>
      <c r="P45" s="121"/>
      <c r="Q45" s="121"/>
      <c r="R45" s="121"/>
      <c r="S45" s="121"/>
      <c r="T45" s="121"/>
      <c r="U45" s="121"/>
      <c r="V45" s="121"/>
      <c r="W45" s="121"/>
      <c r="X45" s="121"/>
      <c r="Y45" s="121"/>
    </row>
    <row r="46" spans="1:25">
      <c r="A46" s="125"/>
      <c r="B46" s="125"/>
      <c r="C46" s="121"/>
      <c r="D46" s="121"/>
      <c r="E46" s="121"/>
      <c r="F46" s="121"/>
      <c r="G46" s="121"/>
      <c r="H46" s="121"/>
      <c r="I46" s="121"/>
      <c r="J46" s="121"/>
      <c r="K46" s="121"/>
      <c r="L46" s="121"/>
      <c r="M46" s="121"/>
      <c r="N46" s="121"/>
      <c r="O46" s="121"/>
      <c r="P46" s="121"/>
      <c r="Q46" s="121"/>
      <c r="R46" s="121"/>
      <c r="S46" s="121"/>
      <c r="T46" s="121"/>
      <c r="U46" s="121"/>
      <c r="V46" s="121"/>
      <c r="W46" s="121"/>
      <c r="X46" s="121"/>
      <c r="Y46" s="121"/>
    </row>
    <row r="47" spans="1:25">
      <c r="A47" s="125"/>
      <c r="B47" s="125"/>
      <c r="C47" s="121"/>
      <c r="D47" s="121"/>
      <c r="E47" s="121"/>
      <c r="F47" s="121"/>
      <c r="G47" s="121"/>
      <c r="H47" s="121"/>
      <c r="I47" s="121"/>
      <c r="J47" s="121"/>
      <c r="K47" s="121"/>
      <c r="L47" s="121"/>
      <c r="M47" s="121"/>
      <c r="N47" s="121"/>
      <c r="O47" s="121"/>
      <c r="P47" s="121"/>
      <c r="Q47" s="121"/>
      <c r="R47" s="121"/>
      <c r="S47" s="121"/>
      <c r="T47" s="121"/>
      <c r="U47" s="121"/>
      <c r="V47" s="121"/>
      <c r="W47" s="121"/>
      <c r="X47" s="121"/>
      <c r="Y47" s="121"/>
    </row>
    <row r="48" spans="1:25" ht="14.1" customHeight="1">
      <c r="A48" s="121" t="s">
        <v>499</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row>
    <row r="49" spans="1:25" ht="14.1" customHeight="1">
      <c r="A49" s="121" t="s">
        <v>497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row>
    <row r="50" spans="1:25" ht="14.1" customHeight="1">
      <c r="A50" s="121" t="s">
        <v>82</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row>
    <row r="51" spans="1:25" ht="14.1" customHeight="1">
      <c r="A51" s="214"/>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4" orientation="landscape" useFirstPageNumber="1" r:id="rId1"/>
  <headerFooter scaleWithDoc="0">
    <oddHeader>&amp;L&amp;G&amp;C&amp;G&amp;R&amp;G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F48B0-094D-40E8-97E6-7BCFA0E5641C}">
  <sheetPr>
    <tabColor theme="0" tint="-0.14999847407452621"/>
  </sheetPr>
  <dimension ref="A1:Y51"/>
  <sheetViews>
    <sheetView view="pageBreakPreview" zoomScale="60" zoomScaleNormal="100" workbookViewId="0">
      <selection activeCell="AC36" sqref="AC36"/>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row>
    <row r="2" spans="1:25" ht="69.900000000000006" customHeight="1">
      <c r="A2" s="601" t="s">
        <v>502</v>
      </c>
      <c r="B2" s="601"/>
      <c r="C2" s="601"/>
      <c r="D2" s="601"/>
      <c r="E2" s="601"/>
      <c r="F2" s="601"/>
      <c r="G2" s="601"/>
      <c r="H2" s="601"/>
      <c r="I2" s="601"/>
      <c r="J2" s="601"/>
      <c r="K2" s="601"/>
      <c r="L2" s="601"/>
      <c r="M2" s="601"/>
      <c r="N2" s="601"/>
      <c r="O2" s="601"/>
      <c r="P2" s="601"/>
      <c r="Q2" s="601"/>
      <c r="R2" s="601"/>
      <c r="S2" s="601"/>
      <c r="T2" s="601"/>
      <c r="U2" s="601"/>
      <c r="V2" s="601"/>
      <c r="W2" s="601"/>
      <c r="X2" s="601"/>
      <c r="Y2" s="601"/>
    </row>
    <row r="3" spans="1:25" ht="30" customHeight="1">
      <c r="A3" s="601" t="str">
        <f>UPPER(CONCATENATE("Julio 2022"))</f>
        <v>JULIO 2022</v>
      </c>
      <c r="B3" s="601"/>
      <c r="C3" s="601"/>
      <c r="D3" s="601"/>
      <c r="E3" s="601"/>
      <c r="F3" s="601"/>
      <c r="G3" s="601"/>
      <c r="H3" s="601"/>
      <c r="I3" s="601"/>
      <c r="J3" s="601"/>
      <c r="K3" s="601"/>
      <c r="L3" s="601"/>
      <c r="M3" s="601"/>
      <c r="N3" s="601"/>
      <c r="O3" s="601"/>
      <c r="P3" s="601"/>
      <c r="Q3" s="601"/>
      <c r="R3" s="601"/>
      <c r="S3" s="601"/>
      <c r="T3" s="601"/>
      <c r="U3" s="601"/>
      <c r="V3" s="601"/>
      <c r="W3" s="601"/>
      <c r="X3" s="601"/>
      <c r="Y3" s="601"/>
    </row>
    <row r="4" spans="1:25">
      <c r="A4" s="125"/>
      <c r="B4" s="121"/>
      <c r="C4" s="121"/>
      <c r="D4" s="121"/>
      <c r="E4" s="121"/>
      <c r="F4" s="121"/>
      <c r="G4" s="121"/>
      <c r="H4" s="121"/>
      <c r="I4" s="121"/>
      <c r="J4" s="121"/>
      <c r="K4" s="121"/>
      <c r="L4" s="121"/>
      <c r="M4" s="121"/>
      <c r="N4" s="121"/>
      <c r="O4" s="121"/>
      <c r="P4" s="121"/>
      <c r="Q4" s="121"/>
      <c r="R4" s="121"/>
      <c r="S4" s="121"/>
      <c r="T4" s="121"/>
      <c r="U4" s="121"/>
      <c r="V4" s="121"/>
      <c r="W4" s="121"/>
      <c r="X4" s="121"/>
      <c r="Y4" s="121"/>
    </row>
    <row r="5" spans="1:25" ht="30" customHeight="1">
      <c r="A5" s="619" t="s">
        <v>134</v>
      </c>
      <c r="B5" s="619"/>
      <c r="C5" s="619"/>
      <c r="D5" s="619"/>
      <c r="E5" s="619"/>
      <c r="F5" s="619"/>
      <c r="G5" s="619"/>
      <c r="H5" s="619"/>
      <c r="I5" s="619"/>
      <c r="J5" s="619"/>
      <c r="K5" s="619"/>
      <c r="L5" s="619"/>
      <c r="M5" s="619"/>
      <c r="N5" s="619"/>
      <c r="O5" s="619"/>
      <c r="P5" s="619"/>
      <c r="Q5" s="619"/>
      <c r="R5" s="619"/>
      <c r="S5" s="619"/>
      <c r="T5" s="619"/>
      <c r="U5" s="619"/>
      <c r="V5" s="619"/>
      <c r="W5" s="619"/>
      <c r="X5" s="619"/>
      <c r="Y5" s="619"/>
    </row>
    <row r="6" spans="1:25" ht="18" customHeight="1">
      <c r="A6" s="593" t="s">
        <v>183</v>
      </c>
      <c r="B6" s="592"/>
      <c r="C6" s="593" t="s">
        <v>87</v>
      </c>
      <c r="D6" s="593"/>
      <c r="E6" s="593"/>
      <c r="F6" s="593"/>
      <c r="G6" s="593" t="s">
        <v>88</v>
      </c>
      <c r="H6" s="593"/>
      <c r="I6" s="593"/>
      <c r="J6" s="593"/>
      <c r="K6" s="593" t="s">
        <v>69</v>
      </c>
      <c r="L6" s="121"/>
      <c r="M6" s="121"/>
      <c r="N6" s="121"/>
      <c r="O6" s="121"/>
      <c r="P6" s="121"/>
      <c r="Q6" s="121"/>
      <c r="R6" s="121"/>
      <c r="S6" s="121"/>
      <c r="T6" s="121"/>
      <c r="U6" s="121"/>
      <c r="V6" s="121"/>
      <c r="W6" s="121"/>
      <c r="X6" s="121"/>
      <c r="Y6" s="121"/>
    </row>
    <row r="7" spans="1:25" ht="18" customHeight="1">
      <c r="A7" s="593"/>
      <c r="B7" s="592"/>
      <c r="C7" s="593" t="s">
        <v>500</v>
      </c>
      <c r="D7" s="593"/>
      <c r="E7" s="593" t="s">
        <v>501</v>
      </c>
      <c r="F7" s="593"/>
      <c r="G7" s="593" t="s">
        <v>500</v>
      </c>
      <c r="H7" s="593"/>
      <c r="I7" s="593" t="s">
        <v>501</v>
      </c>
      <c r="J7" s="593"/>
      <c r="K7" s="593"/>
      <c r="L7" s="121"/>
      <c r="M7" s="121"/>
      <c r="N7" s="121"/>
      <c r="O7" s="121"/>
      <c r="P7" s="121"/>
      <c r="Q7" s="121"/>
      <c r="R7" s="121"/>
      <c r="S7" s="121"/>
      <c r="T7" s="121"/>
      <c r="U7" s="121"/>
      <c r="V7" s="121"/>
      <c r="W7" s="121"/>
      <c r="X7" s="121"/>
      <c r="Y7" s="121"/>
    </row>
    <row r="8" spans="1:25" ht="18" customHeight="1">
      <c r="A8" s="593"/>
      <c r="B8" s="592"/>
      <c r="C8" s="307" t="s">
        <v>91</v>
      </c>
      <c r="D8" s="307" t="s">
        <v>92</v>
      </c>
      <c r="E8" s="307" t="s">
        <v>91</v>
      </c>
      <c r="F8" s="307" t="s">
        <v>92</v>
      </c>
      <c r="G8" s="307" t="s">
        <v>91</v>
      </c>
      <c r="H8" s="307" t="s">
        <v>92</v>
      </c>
      <c r="I8" s="307" t="s">
        <v>91</v>
      </c>
      <c r="J8" s="307" t="s">
        <v>92</v>
      </c>
      <c r="K8" s="593"/>
      <c r="L8" s="121"/>
      <c r="M8" s="121"/>
      <c r="N8" s="121"/>
      <c r="O8" s="121"/>
      <c r="P8" s="121"/>
      <c r="Q8" s="121"/>
      <c r="R8" s="121"/>
      <c r="S8" s="121"/>
      <c r="T8" s="121"/>
      <c r="U8" s="121"/>
      <c r="V8" s="121"/>
      <c r="W8" s="121"/>
      <c r="X8" s="121"/>
      <c r="Y8" s="121"/>
    </row>
    <row r="9" spans="1:25" ht="8.1" customHeight="1">
      <c r="A9" s="125"/>
      <c r="B9" s="125"/>
      <c r="C9" s="125"/>
      <c r="D9" s="125"/>
      <c r="E9" s="125"/>
      <c r="F9" s="125"/>
      <c r="G9" s="125"/>
      <c r="H9" s="125"/>
      <c r="I9" s="125"/>
      <c r="J9" s="125"/>
      <c r="K9" s="125"/>
      <c r="L9" s="121"/>
      <c r="M9" s="121"/>
      <c r="N9" s="121"/>
      <c r="O9" s="121"/>
      <c r="P9" s="121"/>
      <c r="Q9" s="121"/>
      <c r="R9" s="121"/>
      <c r="S9" s="121"/>
      <c r="T9" s="121"/>
      <c r="U9" s="121"/>
      <c r="V9" s="121"/>
      <c r="W9" s="121"/>
      <c r="X9" s="121"/>
      <c r="Y9" s="121"/>
    </row>
    <row r="10" spans="1:25" ht="21" customHeight="1">
      <c r="A10" s="215" t="s">
        <v>94</v>
      </c>
      <c r="B10" s="125"/>
      <c r="C10" s="218"/>
      <c r="D10" s="219"/>
      <c r="E10" s="219">
        <v>5</v>
      </c>
      <c r="F10" s="219"/>
      <c r="G10" s="219">
        <v>1</v>
      </c>
      <c r="H10" s="219"/>
      <c r="I10" s="219"/>
      <c r="J10" s="219"/>
      <c r="K10" s="220">
        <v>6</v>
      </c>
      <c r="L10" s="121"/>
      <c r="M10" s="216" t="s">
        <v>102</v>
      </c>
      <c r="N10" s="217">
        <v>362</v>
      </c>
      <c r="O10" s="121"/>
      <c r="P10" s="121"/>
      <c r="Q10" s="121"/>
      <c r="R10" s="121"/>
      <c r="S10" s="121"/>
      <c r="T10" s="121"/>
      <c r="U10" s="121"/>
      <c r="V10" s="121"/>
      <c r="W10" s="121"/>
      <c r="X10" s="121"/>
      <c r="Y10" s="121"/>
    </row>
    <row r="11" spans="1:25" ht="21" customHeight="1">
      <c r="A11" s="215" t="s">
        <v>95</v>
      </c>
      <c r="B11" s="125"/>
      <c r="C11" s="218">
        <v>2</v>
      </c>
      <c r="D11" s="219"/>
      <c r="E11" s="219">
        <v>7</v>
      </c>
      <c r="F11" s="219"/>
      <c r="G11" s="219">
        <v>11</v>
      </c>
      <c r="H11" s="219"/>
      <c r="I11" s="219">
        <v>18</v>
      </c>
      <c r="J11" s="219"/>
      <c r="K11" s="220">
        <v>38</v>
      </c>
      <c r="L11" s="121"/>
      <c r="M11" s="216" t="s">
        <v>108</v>
      </c>
      <c r="N11" s="217">
        <v>192</v>
      </c>
      <c r="O11" s="121"/>
      <c r="P11" s="121"/>
      <c r="Q11" s="121"/>
      <c r="R11" s="121"/>
      <c r="S11" s="121"/>
      <c r="T11" s="121"/>
      <c r="U11" s="121"/>
      <c r="V11" s="121"/>
      <c r="W11" s="121"/>
      <c r="X11" s="121"/>
      <c r="Y11" s="121"/>
    </row>
    <row r="12" spans="1:25" ht="21" customHeight="1">
      <c r="A12" s="215" t="s">
        <v>96</v>
      </c>
      <c r="B12" s="125"/>
      <c r="C12" s="218"/>
      <c r="D12" s="219"/>
      <c r="E12" s="219"/>
      <c r="F12" s="219"/>
      <c r="G12" s="219"/>
      <c r="H12" s="219"/>
      <c r="I12" s="219"/>
      <c r="J12" s="219"/>
      <c r="K12" s="220">
        <v>0</v>
      </c>
      <c r="L12" s="121"/>
      <c r="M12" s="216" t="s">
        <v>121</v>
      </c>
      <c r="N12" s="217">
        <v>175</v>
      </c>
      <c r="O12" s="121"/>
      <c r="P12" s="121"/>
      <c r="Q12" s="121"/>
      <c r="R12" s="121"/>
      <c r="S12" s="121"/>
      <c r="T12" s="121"/>
      <c r="U12" s="121"/>
      <c r="V12" s="121"/>
      <c r="W12" s="121"/>
      <c r="X12" s="121"/>
      <c r="Y12" s="121"/>
    </row>
    <row r="13" spans="1:25" ht="21" customHeight="1">
      <c r="A13" s="215" t="s">
        <v>97</v>
      </c>
      <c r="B13" s="125"/>
      <c r="C13" s="218">
        <v>1</v>
      </c>
      <c r="D13" s="219"/>
      <c r="E13" s="219"/>
      <c r="F13" s="219"/>
      <c r="G13" s="219">
        <v>3</v>
      </c>
      <c r="H13" s="219"/>
      <c r="I13" s="219">
        <v>1</v>
      </c>
      <c r="J13" s="219"/>
      <c r="K13" s="220">
        <v>5</v>
      </c>
      <c r="L13" s="121"/>
      <c r="M13" s="216" t="s">
        <v>98</v>
      </c>
      <c r="N13" s="217">
        <v>165</v>
      </c>
      <c r="O13" s="121"/>
      <c r="P13" s="121"/>
      <c r="Q13" s="121"/>
      <c r="R13" s="121"/>
      <c r="S13" s="121"/>
      <c r="T13" s="121"/>
      <c r="U13" s="121"/>
      <c r="V13" s="121"/>
      <c r="W13" s="121"/>
      <c r="X13" s="121"/>
      <c r="Y13" s="121"/>
    </row>
    <row r="14" spans="1:25" ht="21" customHeight="1">
      <c r="A14" s="215" t="s">
        <v>100</v>
      </c>
      <c r="B14" s="125"/>
      <c r="C14" s="218">
        <v>1</v>
      </c>
      <c r="D14" s="219"/>
      <c r="E14" s="219">
        <v>3</v>
      </c>
      <c r="F14" s="219"/>
      <c r="G14" s="219">
        <v>4</v>
      </c>
      <c r="H14" s="219"/>
      <c r="I14" s="219"/>
      <c r="J14" s="219"/>
      <c r="K14" s="220">
        <v>8</v>
      </c>
      <c r="L14" s="121"/>
      <c r="M14" s="216" t="s">
        <v>123</v>
      </c>
      <c r="N14" s="217">
        <v>162</v>
      </c>
      <c r="O14" s="121"/>
      <c r="P14" s="121"/>
      <c r="Q14" s="121"/>
      <c r="R14" s="121"/>
      <c r="S14" s="121"/>
      <c r="T14" s="121"/>
      <c r="U14" s="121"/>
      <c r="V14" s="121"/>
      <c r="W14" s="121"/>
      <c r="X14" s="121"/>
      <c r="Y14" s="121"/>
    </row>
    <row r="15" spans="1:25" ht="21" customHeight="1">
      <c r="A15" s="215" t="s">
        <v>101</v>
      </c>
      <c r="B15" s="125"/>
      <c r="C15" s="218">
        <v>32</v>
      </c>
      <c r="D15" s="219"/>
      <c r="E15" s="219">
        <v>14</v>
      </c>
      <c r="F15" s="219"/>
      <c r="G15" s="219">
        <v>14</v>
      </c>
      <c r="H15" s="219"/>
      <c r="I15" s="219">
        <v>16</v>
      </c>
      <c r="J15" s="219"/>
      <c r="K15" s="220">
        <v>76</v>
      </c>
      <c r="L15" s="121"/>
      <c r="M15" s="216" t="s">
        <v>105</v>
      </c>
      <c r="N15" s="217">
        <v>153</v>
      </c>
      <c r="O15" s="121"/>
      <c r="P15" s="121"/>
      <c r="Q15" s="121"/>
      <c r="R15" s="121"/>
      <c r="S15" s="121"/>
      <c r="T15" s="121"/>
      <c r="U15" s="121"/>
      <c r="V15" s="121"/>
      <c r="W15" s="121"/>
      <c r="X15" s="121"/>
      <c r="Y15" s="121"/>
    </row>
    <row r="16" spans="1:25" ht="21" customHeight="1">
      <c r="A16" s="215" t="s">
        <v>102</v>
      </c>
      <c r="B16" s="125"/>
      <c r="C16" s="218">
        <v>15</v>
      </c>
      <c r="D16" s="219"/>
      <c r="E16" s="219">
        <v>91</v>
      </c>
      <c r="F16" s="219"/>
      <c r="G16" s="219">
        <v>187</v>
      </c>
      <c r="H16" s="219"/>
      <c r="I16" s="219">
        <v>69</v>
      </c>
      <c r="J16" s="219"/>
      <c r="K16" s="220">
        <v>362</v>
      </c>
      <c r="L16" s="121"/>
      <c r="M16" s="216" t="s">
        <v>125</v>
      </c>
      <c r="N16" s="217">
        <v>106</v>
      </c>
      <c r="O16" s="121"/>
      <c r="P16" s="121"/>
      <c r="Q16" s="121"/>
      <c r="R16" s="121"/>
      <c r="S16" s="121"/>
      <c r="T16" s="121"/>
      <c r="U16" s="121"/>
      <c r="V16" s="121"/>
      <c r="W16" s="121"/>
      <c r="X16" s="121"/>
      <c r="Y16" s="121"/>
    </row>
    <row r="17" spans="1:25" ht="21" customHeight="1">
      <c r="A17" s="215" t="s">
        <v>98</v>
      </c>
      <c r="B17" s="125"/>
      <c r="C17" s="218">
        <v>10</v>
      </c>
      <c r="D17" s="219"/>
      <c r="E17" s="219">
        <v>53</v>
      </c>
      <c r="F17" s="219"/>
      <c r="G17" s="219">
        <v>34</v>
      </c>
      <c r="H17" s="219"/>
      <c r="I17" s="219">
        <v>68</v>
      </c>
      <c r="J17" s="219"/>
      <c r="K17" s="220">
        <v>165</v>
      </c>
      <c r="L17" s="121"/>
      <c r="M17" s="216" t="s">
        <v>101</v>
      </c>
      <c r="N17" s="217">
        <v>76</v>
      </c>
      <c r="O17" s="121"/>
      <c r="P17" s="121"/>
      <c r="Q17" s="121"/>
      <c r="R17" s="121"/>
      <c r="S17" s="121"/>
      <c r="T17" s="121"/>
      <c r="U17" s="121"/>
      <c r="V17" s="121"/>
      <c r="W17" s="121"/>
      <c r="X17" s="121"/>
      <c r="Y17" s="121"/>
    </row>
    <row r="18" spans="1:25" ht="21" customHeight="1">
      <c r="A18" s="215" t="s">
        <v>99</v>
      </c>
      <c r="B18" s="125"/>
      <c r="C18" s="218"/>
      <c r="D18" s="219"/>
      <c r="E18" s="219"/>
      <c r="F18" s="219"/>
      <c r="G18" s="219"/>
      <c r="H18" s="219"/>
      <c r="I18" s="219"/>
      <c r="J18" s="219"/>
      <c r="K18" s="220">
        <v>0</v>
      </c>
      <c r="L18" s="121"/>
      <c r="M18" s="216" t="s">
        <v>103</v>
      </c>
      <c r="N18" s="217">
        <v>71</v>
      </c>
      <c r="O18" s="121"/>
      <c r="P18" s="121"/>
      <c r="Q18" s="121"/>
      <c r="R18" s="121"/>
      <c r="S18" s="121"/>
      <c r="T18" s="121"/>
      <c r="U18" s="121"/>
      <c r="V18" s="121"/>
      <c r="W18" s="121"/>
      <c r="X18" s="121"/>
      <c r="Y18" s="121"/>
    </row>
    <row r="19" spans="1:25" ht="21" customHeight="1">
      <c r="A19" s="215" t="s">
        <v>103</v>
      </c>
      <c r="B19" s="125"/>
      <c r="C19" s="218">
        <v>14</v>
      </c>
      <c r="D19" s="219"/>
      <c r="E19" s="219">
        <v>30</v>
      </c>
      <c r="F19" s="219"/>
      <c r="G19" s="219">
        <v>16</v>
      </c>
      <c r="H19" s="219"/>
      <c r="I19" s="219">
        <v>11</v>
      </c>
      <c r="J19" s="219"/>
      <c r="K19" s="220">
        <v>71</v>
      </c>
      <c r="L19" s="121"/>
      <c r="M19" s="216" t="s">
        <v>112</v>
      </c>
      <c r="N19" s="217">
        <v>67</v>
      </c>
      <c r="O19" s="121"/>
      <c r="P19" s="121"/>
      <c r="Q19" s="121"/>
      <c r="R19" s="121"/>
      <c r="S19" s="121"/>
      <c r="T19" s="121"/>
      <c r="U19" s="121"/>
      <c r="V19" s="121"/>
      <c r="W19" s="121"/>
      <c r="X19" s="121"/>
      <c r="Y19" s="121"/>
    </row>
    <row r="20" spans="1:25" ht="21" customHeight="1">
      <c r="A20" s="215" t="s">
        <v>108</v>
      </c>
      <c r="B20" s="125"/>
      <c r="C20" s="218">
        <v>7</v>
      </c>
      <c r="D20" s="219"/>
      <c r="E20" s="219">
        <v>50</v>
      </c>
      <c r="F20" s="219"/>
      <c r="G20" s="219">
        <v>103</v>
      </c>
      <c r="H20" s="219"/>
      <c r="I20" s="219">
        <v>32</v>
      </c>
      <c r="J20" s="219"/>
      <c r="K20" s="220">
        <v>192</v>
      </c>
      <c r="L20" s="121"/>
      <c r="M20" s="216" t="s">
        <v>109</v>
      </c>
      <c r="N20" s="217">
        <v>48</v>
      </c>
      <c r="O20" s="121"/>
      <c r="P20" s="121"/>
      <c r="Q20" s="121"/>
      <c r="R20" s="121"/>
      <c r="S20" s="121"/>
      <c r="T20" s="121"/>
      <c r="U20" s="121"/>
      <c r="V20" s="121"/>
      <c r="W20" s="121"/>
      <c r="X20" s="121"/>
      <c r="Y20" s="121"/>
    </row>
    <row r="21" spans="1:25" ht="21" customHeight="1">
      <c r="A21" s="215" t="s">
        <v>104</v>
      </c>
      <c r="B21" s="125"/>
      <c r="C21" s="218">
        <v>5</v>
      </c>
      <c r="D21" s="219"/>
      <c r="E21" s="219">
        <v>9</v>
      </c>
      <c r="F21" s="219"/>
      <c r="G21" s="219">
        <v>15</v>
      </c>
      <c r="H21" s="219"/>
      <c r="I21" s="219">
        <v>4</v>
      </c>
      <c r="J21" s="219"/>
      <c r="K21" s="220">
        <v>33</v>
      </c>
      <c r="L21" s="121"/>
      <c r="M21" s="216" t="s">
        <v>118</v>
      </c>
      <c r="N21" s="217">
        <v>48</v>
      </c>
      <c r="O21" s="121"/>
      <c r="P21" s="121"/>
      <c r="Q21" s="121"/>
      <c r="R21" s="121"/>
      <c r="S21" s="121"/>
      <c r="T21" s="121"/>
      <c r="U21" s="121"/>
      <c r="V21" s="121"/>
      <c r="W21" s="121"/>
      <c r="X21" s="121"/>
      <c r="Y21" s="121"/>
    </row>
    <row r="22" spans="1:25" ht="21" customHeight="1">
      <c r="A22" s="215" t="s">
        <v>105</v>
      </c>
      <c r="B22" s="125"/>
      <c r="C22" s="218">
        <v>28</v>
      </c>
      <c r="D22" s="219"/>
      <c r="E22" s="219">
        <v>18</v>
      </c>
      <c r="F22" s="219"/>
      <c r="G22" s="219">
        <v>63</v>
      </c>
      <c r="H22" s="219"/>
      <c r="I22" s="219">
        <v>44</v>
      </c>
      <c r="J22" s="219"/>
      <c r="K22" s="220">
        <v>153</v>
      </c>
      <c r="L22" s="121"/>
      <c r="M22" s="216" t="s">
        <v>106</v>
      </c>
      <c r="N22" s="217">
        <v>40</v>
      </c>
      <c r="O22" s="121"/>
      <c r="P22" s="121"/>
      <c r="Q22" s="121"/>
      <c r="R22" s="121"/>
      <c r="S22" s="121"/>
      <c r="T22" s="121"/>
      <c r="U22" s="121"/>
      <c r="V22" s="121"/>
      <c r="W22" s="121"/>
      <c r="X22" s="121"/>
      <c r="Y22" s="121"/>
    </row>
    <row r="23" spans="1:25" ht="21" customHeight="1">
      <c r="A23" s="215" t="s">
        <v>106</v>
      </c>
      <c r="B23" s="125"/>
      <c r="C23" s="218">
        <v>2</v>
      </c>
      <c r="D23" s="219"/>
      <c r="E23" s="219">
        <v>12</v>
      </c>
      <c r="F23" s="219"/>
      <c r="G23" s="219">
        <v>19</v>
      </c>
      <c r="H23" s="219"/>
      <c r="I23" s="219">
        <v>7</v>
      </c>
      <c r="J23" s="219"/>
      <c r="K23" s="220">
        <v>40</v>
      </c>
      <c r="L23" s="121"/>
      <c r="M23" s="216" t="s">
        <v>95</v>
      </c>
      <c r="N23" s="217">
        <v>38</v>
      </c>
      <c r="O23" s="121"/>
      <c r="P23" s="121"/>
      <c r="Q23" s="121"/>
      <c r="R23" s="121"/>
      <c r="S23" s="121"/>
      <c r="T23" s="121"/>
      <c r="U23" s="121"/>
      <c r="V23" s="121"/>
      <c r="W23" s="121"/>
      <c r="X23" s="121"/>
      <c r="Y23" s="121"/>
    </row>
    <row r="24" spans="1:25" ht="21" customHeight="1">
      <c r="A24" s="215" t="s">
        <v>107</v>
      </c>
      <c r="B24" s="125"/>
      <c r="C24" s="218">
        <v>5</v>
      </c>
      <c r="D24" s="219"/>
      <c r="E24" s="219">
        <v>7</v>
      </c>
      <c r="F24" s="219"/>
      <c r="G24" s="219">
        <v>12</v>
      </c>
      <c r="H24" s="219"/>
      <c r="I24" s="219">
        <v>5</v>
      </c>
      <c r="J24" s="219"/>
      <c r="K24" s="220">
        <v>29</v>
      </c>
      <c r="L24" s="121"/>
      <c r="M24" s="216" t="s">
        <v>110</v>
      </c>
      <c r="N24" s="217">
        <v>38</v>
      </c>
      <c r="O24" s="121"/>
      <c r="P24" s="121"/>
      <c r="Q24" s="121"/>
      <c r="R24" s="121"/>
      <c r="S24" s="121"/>
      <c r="T24" s="121"/>
      <c r="U24" s="121"/>
      <c r="V24" s="121"/>
      <c r="W24" s="121"/>
      <c r="X24" s="121"/>
      <c r="Y24" s="121"/>
    </row>
    <row r="25" spans="1:25" ht="21" customHeight="1">
      <c r="A25" s="215" t="s">
        <v>109</v>
      </c>
      <c r="B25" s="125"/>
      <c r="C25" s="218">
        <v>6</v>
      </c>
      <c r="D25" s="219"/>
      <c r="E25" s="219">
        <v>11</v>
      </c>
      <c r="F25" s="219"/>
      <c r="G25" s="219">
        <v>12</v>
      </c>
      <c r="H25" s="219"/>
      <c r="I25" s="219">
        <v>19</v>
      </c>
      <c r="J25" s="219"/>
      <c r="K25" s="220">
        <v>48</v>
      </c>
      <c r="L25" s="121"/>
      <c r="M25" s="216" t="s">
        <v>498</v>
      </c>
      <c r="N25" s="217">
        <v>37</v>
      </c>
      <c r="O25" s="121"/>
      <c r="P25" s="121"/>
      <c r="Q25" s="121"/>
      <c r="R25" s="121"/>
      <c r="S25" s="121"/>
      <c r="T25" s="121"/>
      <c r="U25" s="121"/>
      <c r="V25" s="121"/>
      <c r="W25" s="121"/>
      <c r="X25" s="121"/>
      <c r="Y25" s="121"/>
    </row>
    <row r="26" spans="1:25" ht="21" customHeight="1">
      <c r="A26" s="215" t="s">
        <v>110</v>
      </c>
      <c r="B26" s="125"/>
      <c r="C26" s="218">
        <v>2</v>
      </c>
      <c r="D26" s="219"/>
      <c r="E26" s="219">
        <v>6</v>
      </c>
      <c r="F26" s="219"/>
      <c r="G26" s="219">
        <v>24</v>
      </c>
      <c r="H26" s="219"/>
      <c r="I26" s="219">
        <v>6</v>
      </c>
      <c r="J26" s="219"/>
      <c r="K26" s="220">
        <v>38</v>
      </c>
      <c r="L26" s="121"/>
      <c r="M26" s="216" t="s">
        <v>114</v>
      </c>
      <c r="N26" s="217">
        <v>35</v>
      </c>
      <c r="O26" s="121"/>
      <c r="P26" s="121"/>
      <c r="Q26" s="121"/>
      <c r="R26" s="121"/>
      <c r="S26" s="121"/>
      <c r="T26" s="121"/>
      <c r="U26" s="121"/>
      <c r="V26" s="121"/>
      <c r="W26" s="121"/>
      <c r="X26" s="121"/>
      <c r="Y26" s="121"/>
    </row>
    <row r="27" spans="1:25" ht="21" customHeight="1">
      <c r="A27" s="215" t="s">
        <v>111</v>
      </c>
      <c r="B27" s="125"/>
      <c r="C27" s="218">
        <v>4</v>
      </c>
      <c r="D27" s="219"/>
      <c r="E27" s="219">
        <v>2</v>
      </c>
      <c r="F27" s="219"/>
      <c r="G27" s="219">
        <v>2</v>
      </c>
      <c r="H27" s="219"/>
      <c r="I27" s="219">
        <v>3</v>
      </c>
      <c r="J27" s="219"/>
      <c r="K27" s="220">
        <v>11</v>
      </c>
      <c r="L27" s="121"/>
      <c r="M27" s="216" t="s">
        <v>104</v>
      </c>
      <c r="N27" s="217">
        <v>33</v>
      </c>
      <c r="O27" s="121"/>
      <c r="P27" s="121"/>
      <c r="Q27" s="121"/>
      <c r="R27" s="121"/>
      <c r="S27" s="121"/>
      <c r="T27" s="121"/>
      <c r="U27" s="121"/>
      <c r="V27" s="121"/>
      <c r="W27" s="121"/>
      <c r="X27" s="121"/>
      <c r="Y27" s="121"/>
    </row>
    <row r="28" spans="1:25" ht="21" customHeight="1">
      <c r="A28" s="215" t="s">
        <v>112</v>
      </c>
      <c r="B28" s="125"/>
      <c r="C28" s="218">
        <v>7</v>
      </c>
      <c r="D28" s="219"/>
      <c r="E28" s="219">
        <v>20</v>
      </c>
      <c r="F28" s="219"/>
      <c r="G28" s="219">
        <v>18</v>
      </c>
      <c r="H28" s="219"/>
      <c r="I28" s="219">
        <v>22</v>
      </c>
      <c r="J28" s="219"/>
      <c r="K28" s="220">
        <v>67</v>
      </c>
      <c r="L28" s="121"/>
      <c r="M28" s="216" t="s">
        <v>107</v>
      </c>
      <c r="N28" s="217">
        <v>29</v>
      </c>
      <c r="O28" s="121"/>
      <c r="P28" s="121"/>
      <c r="Q28" s="121"/>
      <c r="R28" s="121"/>
      <c r="S28" s="121"/>
      <c r="T28" s="121"/>
      <c r="U28" s="121"/>
      <c r="V28" s="121"/>
      <c r="W28" s="121"/>
      <c r="X28" s="121"/>
      <c r="Y28" s="121"/>
    </row>
    <row r="29" spans="1:25" ht="21" customHeight="1">
      <c r="A29" s="215" t="s">
        <v>113</v>
      </c>
      <c r="B29" s="125"/>
      <c r="C29" s="218">
        <v>1</v>
      </c>
      <c r="D29" s="219"/>
      <c r="E29" s="219">
        <v>3</v>
      </c>
      <c r="F29" s="219"/>
      <c r="G29" s="219">
        <v>10</v>
      </c>
      <c r="H29" s="219"/>
      <c r="I29" s="219">
        <v>6</v>
      </c>
      <c r="J29" s="219"/>
      <c r="K29" s="220">
        <v>20</v>
      </c>
      <c r="L29" s="121"/>
      <c r="M29" s="216" t="s">
        <v>120</v>
      </c>
      <c r="N29" s="217">
        <v>22</v>
      </c>
      <c r="O29" s="121"/>
      <c r="P29" s="121"/>
      <c r="Q29" s="121"/>
      <c r="R29" s="121"/>
      <c r="S29" s="121"/>
      <c r="T29" s="121"/>
      <c r="U29" s="121"/>
      <c r="V29" s="121"/>
      <c r="W29" s="121"/>
      <c r="X29" s="121"/>
      <c r="Y29" s="121"/>
    </row>
    <row r="30" spans="1:25" ht="21" customHeight="1">
      <c r="A30" s="215" t="s">
        <v>114</v>
      </c>
      <c r="B30" s="125"/>
      <c r="C30" s="218">
        <v>7</v>
      </c>
      <c r="D30" s="219"/>
      <c r="E30" s="219">
        <v>2</v>
      </c>
      <c r="F30" s="219"/>
      <c r="G30" s="219">
        <v>18</v>
      </c>
      <c r="H30" s="219"/>
      <c r="I30" s="219">
        <v>8</v>
      </c>
      <c r="J30" s="219"/>
      <c r="K30" s="220">
        <v>35</v>
      </c>
      <c r="L30" s="121"/>
      <c r="M30" s="216" t="s">
        <v>113</v>
      </c>
      <c r="N30" s="217">
        <v>20</v>
      </c>
      <c r="O30" s="121"/>
      <c r="P30" s="121"/>
      <c r="Q30" s="121"/>
      <c r="R30" s="121"/>
      <c r="S30" s="121"/>
      <c r="T30" s="121"/>
      <c r="U30" s="121"/>
      <c r="V30" s="121"/>
      <c r="W30" s="121"/>
      <c r="X30" s="121"/>
      <c r="Y30" s="121"/>
    </row>
    <row r="31" spans="1:25" ht="21" customHeight="1">
      <c r="A31" s="215" t="s">
        <v>115</v>
      </c>
      <c r="B31" s="125"/>
      <c r="C31" s="218"/>
      <c r="D31" s="219"/>
      <c r="E31" s="219"/>
      <c r="F31" s="219"/>
      <c r="G31" s="219">
        <v>7</v>
      </c>
      <c r="H31" s="219"/>
      <c r="I31" s="219"/>
      <c r="J31" s="219"/>
      <c r="K31" s="220">
        <v>7</v>
      </c>
      <c r="L31" s="121"/>
      <c r="M31" s="216" t="s">
        <v>117</v>
      </c>
      <c r="N31" s="217">
        <v>20</v>
      </c>
      <c r="O31" s="121"/>
      <c r="P31" s="121"/>
      <c r="Q31" s="121"/>
      <c r="R31" s="121"/>
      <c r="S31" s="121"/>
      <c r="T31" s="121"/>
      <c r="U31" s="121"/>
      <c r="V31" s="121"/>
      <c r="W31" s="121"/>
      <c r="X31" s="121"/>
      <c r="Y31" s="121"/>
    </row>
    <row r="32" spans="1:25" ht="21" customHeight="1">
      <c r="A32" s="215" t="s">
        <v>116</v>
      </c>
      <c r="B32" s="125"/>
      <c r="C32" s="218">
        <v>1</v>
      </c>
      <c r="D32" s="219"/>
      <c r="E32" s="219">
        <v>1</v>
      </c>
      <c r="F32" s="219"/>
      <c r="G32" s="219">
        <v>1</v>
      </c>
      <c r="H32" s="219"/>
      <c r="I32" s="219"/>
      <c r="J32" s="219"/>
      <c r="K32" s="220">
        <v>3</v>
      </c>
      <c r="L32" s="121"/>
      <c r="M32" s="216" t="s">
        <v>111</v>
      </c>
      <c r="N32" s="217">
        <v>11</v>
      </c>
      <c r="O32" s="121"/>
      <c r="P32" s="121"/>
      <c r="Q32" s="121"/>
      <c r="R32" s="121"/>
      <c r="S32" s="121"/>
      <c r="T32" s="121"/>
      <c r="U32" s="121"/>
      <c r="V32" s="121"/>
      <c r="W32" s="121"/>
      <c r="X32" s="121"/>
      <c r="Y32" s="121"/>
    </row>
    <row r="33" spans="1:25" ht="21" customHeight="1">
      <c r="A33" s="215" t="s">
        <v>117</v>
      </c>
      <c r="B33" s="125"/>
      <c r="C33" s="218">
        <v>2</v>
      </c>
      <c r="D33" s="219"/>
      <c r="E33" s="219">
        <v>5</v>
      </c>
      <c r="F33" s="219"/>
      <c r="G33" s="219">
        <v>9</v>
      </c>
      <c r="H33" s="219"/>
      <c r="I33" s="219">
        <v>4</v>
      </c>
      <c r="J33" s="219"/>
      <c r="K33" s="220">
        <v>20</v>
      </c>
      <c r="L33" s="121"/>
      <c r="M33" s="216" t="s">
        <v>122</v>
      </c>
      <c r="N33" s="217">
        <v>11</v>
      </c>
      <c r="O33" s="121"/>
      <c r="P33" s="121"/>
      <c r="Q33" s="121"/>
      <c r="R33" s="121"/>
      <c r="S33" s="121"/>
      <c r="T33" s="121"/>
      <c r="U33" s="121"/>
      <c r="V33" s="121"/>
      <c r="W33" s="121"/>
      <c r="X33" s="121"/>
      <c r="Y33" s="121"/>
    </row>
    <row r="34" spans="1:25" ht="21" customHeight="1">
      <c r="A34" s="215" t="s">
        <v>118</v>
      </c>
      <c r="B34" s="125"/>
      <c r="C34" s="218">
        <v>5</v>
      </c>
      <c r="D34" s="219"/>
      <c r="E34" s="219">
        <v>18</v>
      </c>
      <c r="F34" s="219"/>
      <c r="G34" s="219">
        <v>11</v>
      </c>
      <c r="H34" s="219"/>
      <c r="I34" s="219">
        <v>14</v>
      </c>
      <c r="J34" s="219"/>
      <c r="K34" s="220">
        <v>48</v>
      </c>
      <c r="L34" s="121"/>
      <c r="M34" s="216" t="s">
        <v>100</v>
      </c>
      <c r="N34" s="217">
        <v>8</v>
      </c>
      <c r="O34" s="121"/>
      <c r="P34" s="121"/>
      <c r="Q34" s="121"/>
      <c r="R34" s="121"/>
      <c r="S34" s="121"/>
      <c r="T34" s="121"/>
      <c r="U34" s="121"/>
      <c r="V34" s="121"/>
      <c r="W34" s="121"/>
      <c r="X34" s="121"/>
      <c r="Y34" s="121"/>
    </row>
    <row r="35" spans="1:25" ht="21" customHeight="1">
      <c r="A35" s="215" t="s">
        <v>119</v>
      </c>
      <c r="B35" s="125"/>
      <c r="C35" s="218">
        <v>3</v>
      </c>
      <c r="D35" s="219"/>
      <c r="E35" s="219"/>
      <c r="F35" s="219"/>
      <c r="G35" s="219">
        <v>3</v>
      </c>
      <c r="H35" s="219"/>
      <c r="I35" s="219"/>
      <c r="J35" s="219"/>
      <c r="K35" s="220">
        <v>6</v>
      </c>
      <c r="L35" s="121"/>
      <c r="M35" s="216" t="s">
        <v>115</v>
      </c>
      <c r="N35" s="217">
        <v>7</v>
      </c>
      <c r="O35" s="121"/>
      <c r="P35" s="121"/>
      <c r="Q35" s="121"/>
      <c r="R35" s="121"/>
      <c r="S35" s="121"/>
      <c r="T35" s="121"/>
      <c r="U35" s="121"/>
      <c r="V35" s="121"/>
      <c r="W35" s="121"/>
      <c r="X35" s="121"/>
      <c r="Y35" s="121"/>
    </row>
    <row r="36" spans="1:25" ht="21" customHeight="1">
      <c r="A36" s="215" t="s">
        <v>120</v>
      </c>
      <c r="B36" s="125"/>
      <c r="C36" s="218"/>
      <c r="D36" s="219"/>
      <c r="E36" s="219">
        <v>4</v>
      </c>
      <c r="F36" s="219"/>
      <c r="G36" s="219">
        <v>10</v>
      </c>
      <c r="H36" s="219"/>
      <c r="I36" s="219">
        <v>8</v>
      </c>
      <c r="J36" s="219"/>
      <c r="K36" s="220">
        <v>22</v>
      </c>
      <c r="L36" s="121"/>
      <c r="M36" s="216" t="s">
        <v>94</v>
      </c>
      <c r="N36" s="217">
        <v>6</v>
      </c>
      <c r="O36" s="121"/>
      <c r="P36" s="121"/>
      <c r="Q36" s="121"/>
      <c r="R36" s="121"/>
      <c r="S36" s="121"/>
      <c r="T36" s="121"/>
      <c r="U36" s="121"/>
      <c r="V36" s="121"/>
      <c r="W36" s="121"/>
      <c r="X36" s="121"/>
      <c r="Y36" s="121"/>
    </row>
    <row r="37" spans="1:25" ht="21" customHeight="1">
      <c r="A37" s="215" t="s">
        <v>121</v>
      </c>
      <c r="B37" s="125"/>
      <c r="C37" s="218">
        <v>16</v>
      </c>
      <c r="D37" s="219"/>
      <c r="E37" s="219">
        <v>32</v>
      </c>
      <c r="F37" s="219"/>
      <c r="G37" s="219">
        <v>62</v>
      </c>
      <c r="H37" s="219"/>
      <c r="I37" s="219">
        <v>65</v>
      </c>
      <c r="J37" s="219"/>
      <c r="K37" s="220">
        <v>175</v>
      </c>
      <c r="L37" s="121"/>
      <c r="M37" s="216" t="s">
        <v>119</v>
      </c>
      <c r="N37" s="217">
        <v>6</v>
      </c>
      <c r="O37" s="121"/>
      <c r="P37" s="121"/>
      <c r="Q37" s="121"/>
      <c r="R37" s="121"/>
      <c r="S37" s="121"/>
      <c r="T37" s="121"/>
      <c r="U37" s="121"/>
      <c r="V37" s="121"/>
      <c r="W37" s="121"/>
      <c r="X37" s="121"/>
      <c r="Y37" s="121"/>
    </row>
    <row r="38" spans="1:25" ht="21" customHeight="1">
      <c r="A38" s="215" t="s">
        <v>122</v>
      </c>
      <c r="B38" s="125"/>
      <c r="C38" s="218"/>
      <c r="D38" s="219"/>
      <c r="E38" s="219"/>
      <c r="F38" s="219"/>
      <c r="G38" s="219">
        <v>8</v>
      </c>
      <c r="H38" s="219"/>
      <c r="I38" s="219">
        <v>3</v>
      </c>
      <c r="J38" s="219"/>
      <c r="K38" s="220">
        <v>11</v>
      </c>
      <c r="L38" s="121"/>
      <c r="M38" s="216" t="s">
        <v>97</v>
      </c>
      <c r="N38" s="217">
        <v>5</v>
      </c>
      <c r="O38" s="121"/>
      <c r="P38" s="121"/>
      <c r="Q38" s="121"/>
      <c r="R38" s="121"/>
      <c r="S38" s="121"/>
      <c r="T38" s="121"/>
      <c r="U38" s="121"/>
      <c r="V38" s="121"/>
      <c r="W38" s="121"/>
      <c r="X38" s="121"/>
      <c r="Y38" s="121"/>
    </row>
    <row r="39" spans="1:25" ht="21" customHeight="1">
      <c r="A39" s="215" t="s">
        <v>123</v>
      </c>
      <c r="B39" s="125"/>
      <c r="C39" s="218">
        <v>16</v>
      </c>
      <c r="D39" s="219"/>
      <c r="E39" s="219">
        <v>22</v>
      </c>
      <c r="F39" s="219"/>
      <c r="G39" s="219">
        <v>86</v>
      </c>
      <c r="H39" s="219"/>
      <c r="I39" s="219">
        <v>38</v>
      </c>
      <c r="J39" s="219"/>
      <c r="K39" s="220">
        <v>162</v>
      </c>
      <c r="L39" s="121"/>
      <c r="M39" s="216" t="s">
        <v>116</v>
      </c>
      <c r="N39" s="217">
        <v>3</v>
      </c>
      <c r="O39" s="121"/>
      <c r="P39" s="121"/>
      <c r="Q39" s="121"/>
      <c r="R39" s="121"/>
      <c r="S39" s="121"/>
      <c r="T39" s="121"/>
      <c r="U39" s="121"/>
      <c r="V39" s="121"/>
      <c r="W39" s="121"/>
      <c r="X39" s="121"/>
      <c r="Y39" s="121"/>
    </row>
    <row r="40" spans="1:25" ht="21" customHeight="1">
      <c r="A40" s="215" t="s">
        <v>124</v>
      </c>
      <c r="B40" s="125"/>
      <c r="C40" s="218"/>
      <c r="D40" s="219"/>
      <c r="E40" s="219"/>
      <c r="F40" s="219"/>
      <c r="G40" s="219"/>
      <c r="H40" s="219"/>
      <c r="I40" s="219">
        <v>2</v>
      </c>
      <c r="J40" s="219"/>
      <c r="K40" s="220">
        <v>2</v>
      </c>
      <c r="L40" s="121"/>
      <c r="M40" s="216" t="s">
        <v>124</v>
      </c>
      <c r="N40" s="217">
        <v>2</v>
      </c>
      <c r="O40" s="121"/>
      <c r="P40" s="121"/>
      <c r="Q40" s="121"/>
      <c r="R40" s="121"/>
      <c r="S40" s="121"/>
      <c r="T40" s="121"/>
      <c r="U40" s="121"/>
      <c r="V40" s="121"/>
      <c r="W40" s="121"/>
      <c r="X40" s="121"/>
      <c r="Y40" s="121"/>
    </row>
    <row r="41" spans="1:25" ht="21" customHeight="1">
      <c r="A41" s="215" t="s">
        <v>125</v>
      </c>
      <c r="B41" s="125"/>
      <c r="C41" s="218">
        <v>1</v>
      </c>
      <c r="D41" s="219"/>
      <c r="E41" s="219">
        <v>80</v>
      </c>
      <c r="F41" s="219"/>
      <c r="G41" s="219">
        <v>6</v>
      </c>
      <c r="H41" s="219"/>
      <c r="I41" s="219">
        <v>19</v>
      </c>
      <c r="J41" s="219"/>
      <c r="K41" s="220">
        <v>106</v>
      </c>
      <c r="L41" s="121"/>
      <c r="M41" s="216" t="s">
        <v>96</v>
      </c>
      <c r="N41" s="217">
        <v>0</v>
      </c>
      <c r="O41" s="121"/>
      <c r="P41" s="121"/>
      <c r="Q41" s="121"/>
      <c r="R41" s="121"/>
      <c r="S41" s="121"/>
      <c r="T41" s="121"/>
      <c r="U41" s="121"/>
      <c r="V41" s="121"/>
      <c r="W41" s="121"/>
      <c r="X41" s="121"/>
      <c r="Y41" s="121"/>
    </row>
    <row r="42" spans="1:25" ht="21" customHeight="1">
      <c r="A42" s="215" t="s">
        <v>498</v>
      </c>
      <c r="B42" s="125"/>
      <c r="C42" s="218">
        <v>5</v>
      </c>
      <c r="D42" s="219"/>
      <c r="E42" s="219">
        <v>11</v>
      </c>
      <c r="F42" s="219"/>
      <c r="G42" s="219">
        <v>15</v>
      </c>
      <c r="H42" s="219"/>
      <c r="I42" s="219">
        <v>6</v>
      </c>
      <c r="J42" s="219"/>
      <c r="K42" s="220">
        <v>37</v>
      </c>
      <c r="L42" s="121"/>
      <c r="M42" s="216" t="s">
        <v>99</v>
      </c>
      <c r="N42" s="217">
        <v>0</v>
      </c>
      <c r="O42" s="121"/>
      <c r="P42" s="121"/>
      <c r="Q42" s="121"/>
      <c r="R42" s="121"/>
      <c r="S42" s="121"/>
      <c r="T42" s="121"/>
      <c r="U42" s="121"/>
      <c r="V42" s="121"/>
      <c r="W42" s="121"/>
      <c r="X42" s="121"/>
      <c r="Y42" s="121"/>
    </row>
    <row r="43" spans="1:25" ht="8.1" customHeight="1">
      <c r="A43" s="125"/>
      <c r="B43" s="125"/>
      <c r="C43" s="221"/>
      <c r="D43" s="221"/>
      <c r="E43" s="221"/>
      <c r="F43" s="221"/>
      <c r="G43" s="221"/>
      <c r="H43" s="221"/>
      <c r="I43" s="221"/>
      <c r="J43" s="221"/>
      <c r="K43" s="221"/>
      <c r="L43" s="121"/>
      <c r="M43" s="121"/>
      <c r="N43" s="121"/>
      <c r="O43" s="121"/>
      <c r="P43" s="121"/>
      <c r="Q43" s="121"/>
      <c r="R43" s="121"/>
      <c r="S43" s="121"/>
      <c r="T43" s="121"/>
      <c r="U43" s="121"/>
      <c r="V43" s="121"/>
      <c r="W43" s="121"/>
      <c r="X43" s="121"/>
      <c r="Y43" s="121"/>
    </row>
    <row r="44" spans="1:25" ht="21" customHeight="1">
      <c r="A44" s="211" t="s">
        <v>90</v>
      </c>
      <c r="B44" s="125"/>
      <c r="C44" s="222">
        <v>198</v>
      </c>
      <c r="D44" s="223">
        <v>0</v>
      </c>
      <c r="E44" s="223">
        <v>516</v>
      </c>
      <c r="F44" s="223">
        <v>0</v>
      </c>
      <c r="G44" s="223">
        <v>784</v>
      </c>
      <c r="H44" s="223">
        <v>0</v>
      </c>
      <c r="I44" s="223">
        <v>498</v>
      </c>
      <c r="J44" s="223">
        <v>0</v>
      </c>
      <c r="K44" s="224">
        <v>1996</v>
      </c>
      <c r="L44" s="121"/>
      <c r="M44" s="121"/>
      <c r="N44" s="121"/>
      <c r="O44" s="121"/>
      <c r="P44" s="121"/>
      <c r="Q44" s="121"/>
      <c r="R44" s="121"/>
      <c r="S44" s="121"/>
      <c r="T44" s="121"/>
      <c r="U44" s="121"/>
      <c r="V44" s="121"/>
      <c r="W44" s="121"/>
      <c r="X44" s="121"/>
      <c r="Y44" s="121"/>
    </row>
    <row r="45" spans="1:25">
      <c r="A45" s="125"/>
      <c r="B45" s="125"/>
      <c r="C45" s="121"/>
      <c r="D45" s="121"/>
      <c r="E45" s="121"/>
      <c r="F45" s="121"/>
      <c r="G45" s="121"/>
      <c r="H45" s="121"/>
      <c r="I45" s="121"/>
      <c r="J45" s="121"/>
      <c r="K45" s="121"/>
      <c r="L45" s="121"/>
      <c r="M45" s="121"/>
      <c r="N45" s="121"/>
      <c r="O45" s="121"/>
      <c r="P45" s="121"/>
      <c r="Q45" s="121"/>
      <c r="R45" s="121"/>
      <c r="S45" s="121"/>
      <c r="T45" s="121"/>
      <c r="U45" s="121"/>
      <c r="V45" s="121"/>
      <c r="W45" s="121"/>
      <c r="X45" s="121"/>
      <c r="Y45" s="121"/>
    </row>
    <row r="46" spans="1:25">
      <c r="A46" s="125"/>
      <c r="B46" s="125"/>
      <c r="C46" s="121"/>
      <c r="D46" s="121"/>
      <c r="E46" s="121"/>
      <c r="F46" s="121"/>
      <c r="G46" s="121"/>
      <c r="H46" s="121"/>
      <c r="I46" s="121"/>
      <c r="J46" s="121"/>
      <c r="K46" s="121"/>
      <c r="L46" s="121"/>
      <c r="M46" s="121"/>
      <c r="N46" s="121"/>
      <c r="O46" s="121"/>
      <c r="P46" s="121"/>
      <c r="Q46" s="121"/>
      <c r="R46" s="121"/>
      <c r="S46" s="121"/>
      <c r="T46" s="121"/>
      <c r="U46" s="121"/>
      <c r="V46" s="121"/>
      <c r="W46" s="121"/>
      <c r="X46" s="121"/>
      <c r="Y46" s="121"/>
    </row>
    <row r="47" spans="1:25">
      <c r="A47" s="125"/>
      <c r="B47" s="125"/>
      <c r="C47" s="121"/>
      <c r="D47" s="121"/>
      <c r="E47" s="121"/>
      <c r="F47" s="121"/>
      <c r="G47" s="121"/>
      <c r="H47" s="121"/>
      <c r="I47" s="121"/>
      <c r="J47" s="121"/>
      <c r="K47" s="121"/>
      <c r="L47" s="121"/>
      <c r="M47" s="121"/>
      <c r="N47" s="121"/>
      <c r="O47" s="121"/>
      <c r="P47" s="121"/>
      <c r="Q47" s="121"/>
      <c r="R47" s="121"/>
      <c r="S47" s="121"/>
      <c r="T47" s="121"/>
      <c r="U47" s="121"/>
      <c r="V47" s="121"/>
      <c r="W47" s="121"/>
      <c r="X47" s="121"/>
      <c r="Y47" s="121"/>
    </row>
    <row r="48" spans="1:25" ht="14.1" customHeight="1">
      <c r="A48" s="121" t="s">
        <v>499</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row>
    <row r="49" spans="1:25" ht="14.1" customHeight="1">
      <c r="A49" s="121" t="s">
        <v>497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row>
    <row r="50" spans="1:25" ht="14.1" customHeight="1">
      <c r="A50" s="121" t="s">
        <v>82</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row>
    <row r="51" spans="1:25" ht="14.1" customHeight="1">
      <c r="A51" s="214"/>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5" orientation="landscape" useFirstPageNumber="1" r:id="rId1"/>
  <headerFooter scaleWithDoc="0">
    <oddHeader>&amp;L&amp;G&amp;C&amp;G&amp;R&amp;G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C4793-EFC3-47E4-ACBA-4873B4393029}">
  <sheetPr>
    <tabColor theme="0" tint="-0.14999847407452621"/>
  </sheetPr>
  <dimension ref="A1:Y51"/>
  <sheetViews>
    <sheetView view="pageBreakPreview" zoomScale="60" zoomScaleNormal="100" workbookViewId="0">
      <selection activeCell="AA40" sqref="AA40"/>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row>
    <row r="2" spans="1:25" ht="69.900000000000006" customHeight="1">
      <c r="A2" s="601" t="s">
        <v>502</v>
      </c>
      <c r="B2" s="601"/>
      <c r="C2" s="601"/>
      <c r="D2" s="601"/>
      <c r="E2" s="601"/>
      <c r="F2" s="601"/>
      <c r="G2" s="601"/>
      <c r="H2" s="601"/>
      <c r="I2" s="601"/>
      <c r="J2" s="601"/>
      <c r="K2" s="601"/>
      <c r="L2" s="601"/>
      <c r="M2" s="601"/>
      <c r="N2" s="601"/>
      <c r="O2" s="601"/>
      <c r="P2" s="601"/>
      <c r="Q2" s="601"/>
      <c r="R2" s="601"/>
      <c r="S2" s="601"/>
      <c r="T2" s="601"/>
      <c r="U2" s="601"/>
      <c r="V2" s="601"/>
      <c r="W2" s="601"/>
      <c r="X2" s="601"/>
      <c r="Y2" s="601"/>
    </row>
    <row r="3" spans="1:25" ht="30" customHeight="1">
      <c r="A3" s="601" t="str">
        <f>UPPER(CONCATENATE("Julio 2022"))</f>
        <v>JULIO 2022</v>
      </c>
      <c r="B3" s="601"/>
      <c r="C3" s="601"/>
      <c r="D3" s="601"/>
      <c r="E3" s="601"/>
      <c r="F3" s="601"/>
      <c r="G3" s="601"/>
      <c r="H3" s="601"/>
      <c r="I3" s="601"/>
      <c r="J3" s="601"/>
      <c r="K3" s="601"/>
      <c r="L3" s="601"/>
      <c r="M3" s="601"/>
      <c r="N3" s="601"/>
      <c r="O3" s="601"/>
      <c r="P3" s="601"/>
      <c r="Q3" s="601"/>
      <c r="R3" s="601"/>
      <c r="S3" s="601"/>
      <c r="T3" s="601"/>
      <c r="U3" s="601"/>
      <c r="V3" s="601"/>
      <c r="W3" s="601"/>
      <c r="X3" s="601"/>
      <c r="Y3" s="601"/>
    </row>
    <row r="4" spans="1:25">
      <c r="A4" s="125"/>
      <c r="B4" s="121"/>
      <c r="C4" s="121"/>
      <c r="D4" s="121"/>
      <c r="E4" s="121"/>
      <c r="F4" s="121"/>
      <c r="G4" s="121"/>
      <c r="H4" s="121"/>
      <c r="I4" s="121"/>
      <c r="J4" s="121"/>
      <c r="K4" s="121"/>
      <c r="L4" s="121"/>
      <c r="M4" s="121"/>
      <c r="N4" s="121"/>
      <c r="O4" s="121"/>
      <c r="P4" s="121"/>
      <c r="Q4" s="121"/>
      <c r="R4" s="121"/>
      <c r="S4" s="121"/>
      <c r="T4" s="121"/>
      <c r="U4" s="121"/>
      <c r="V4" s="121"/>
      <c r="W4" s="121"/>
      <c r="X4" s="121"/>
      <c r="Y4" s="121"/>
    </row>
    <row r="5" spans="1:25" ht="30" customHeight="1">
      <c r="A5" s="619" t="s">
        <v>135</v>
      </c>
      <c r="B5" s="619"/>
      <c r="C5" s="619"/>
      <c r="D5" s="619"/>
      <c r="E5" s="619"/>
      <c r="F5" s="619"/>
      <c r="G5" s="619"/>
      <c r="H5" s="619"/>
      <c r="I5" s="619"/>
      <c r="J5" s="619"/>
      <c r="K5" s="619"/>
      <c r="L5" s="619"/>
      <c r="M5" s="619"/>
      <c r="N5" s="619"/>
      <c r="O5" s="619"/>
      <c r="P5" s="619"/>
      <c r="Q5" s="619"/>
      <c r="R5" s="619"/>
      <c r="S5" s="619"/>
      <c r="T5" s="619"/>
      <c r="U5" s="619"/>
      <c r="V5" s="619"/>
      <c r="W5" s="619"/>
      <c r="X5" s="619"/>
      <c r="Y5" s="619"/>
    </row>
    <row r="6" spans="1:25" ht="18" customHeight="1">
      <c r="A6" s="593" t="s">
        <v>183</v>
      </c>
      <c r="B6" s="592"/>
      <c r="C6" s="593" t="s">
        <v>87</v>
      </c>
      <c r="D6" s="593"/>
      <c r="E6" s="593"/>
      <c r="F6" s="593"/>
      <c r="G6" s="593" t="s">
        <v>88</v>
      </c>
      <c r="H6" s="593"/>
      <c r="I6" s="593"/>
      <c r="J6" s="593"/>
      <c r="K6" s="593" t="s">
        <v>69</v>
      </c>
      <c r="L6" s="121"/>
      <c r="M6" s="121"/>
      <c r="N6" s="121"/>
      <c r="O6" s="121"/>
      <c r="P6" s="121"/>
      <c r="Q6" s="121"/>
      <c r="R6" s="121"/>
      <c r="S6" s="121"/>
      <c r="T6" s="121"/>
      <c r="U6" s="121"/>
      <c r="V6" s="121"/>
      <c r="W6" s="121"/>
      <c r="X6" s="121"/>
      <c r="Y6" s="121"/>
    </row>
    <row r="7" spans="1:25" ht="18" customHeight="1">
      <c r="A7" s="593"/>
      <c r="B7" s="592"/>
      <c r="C7" s="593" t="s">
        <v>500</v>
      </c>
      <c r="D7" s="593"/>
      <c r="E7" s="593" t="s">
        <v>501</v>
      </c>
      <c r="F7" s="593"/>
      <c r="G7" s="593" t="s">
        <v>500</v>
      </c>
      <c r="H7" s="593"/>
      <c r="I7" s="593" t="s">
        <v>501</v>
      </c>
      <c r="J7" s="593"/>
      <c r="K7" s="593"/>
      <c r="L7" s="121"/>
      <c r="M7" s="121"/>
      <c r="N7" s="121"/>
      <c r="O7" s="121"/>
      <c r="P7" s="121"/>
      <c r="Q7" s="121"/>
      <c r="R7" s="121"/>
      <c r="S7" s="121"/>
      <c r="T7" s="121"/>
      <c r="U7" s="121"/>
      <c r="V7" s="121"/>
      <c r="W7" s="121"/>
      <c r="X7" s="121"/>
      <c r="Y7" s="121"/>
    </row>
    <row r="8" spans="1:25" ht="18" customHeight="1">
      <c r="A8" s="593"/>
      <c r="B8" s="592"/>
      <c r="C8" s="307" t="s">
        <v>91</v>
      </c>
      <c r="D8" s="307" t="s">
        <v>92</v>
      </c>
      <c r="E8" s="307" t="s">
        <v>91</v>
      </c>
      <c r="F8" s="307" t="s">
        <v>92</v>
      </c>
      <c r="G8" s="307" t="s">
        <v>91</v>
      </c>
      <c r="H8" s="307" t="s">
        <v>92</v>
      </c>
      <c r="I8" s="307" t="s">
        <v>91</v>
      </c>
      <c r="J8" s="307" t="s">
        <v>92</v>
      </c>
      <c r="K8" s="593"/>
      <c r="L8" s="121"/>
      <c r="M8" s="121"/>
      <c r="N8" s="121"/>
      <c r="O8" s="121"/>
      <c r="P8" s="121"/>
      <c r="Q8" s="121"/>
      <c r="R8" s="121"/>
      <c r="S8" s="121"/>
      <c r="T8" s="121"/>
      <c r="U8" s="121"/>
      <c r="V8" s="121"/>
      <c r="W8" s="121"/>
      <c r="X8" s="121"/>
      <c r="Y8" s="121"/>
    </row>
    <row r="9" spans="1:25" ht="8.1" customHeight="1">
      <c r="A9" s="125"/>
      <c r="B9" s="125"/>
      <c r="C9" s="125"/>
      <c r="D9" s="125"/>
      <c r="E9" s="125"/>
      <c r="F9" s="125"/>
      <c r="G9" s="125"/>
      <c r="H9" s="125"/>
      <c r="I9" s="125"/>
      <c r="J9" s="125"/>
      <c r="K9" s="125"/>
      <c r="L9" s="121"/>
      <c r="M9" s="121"/>
      <c r="N9" s="121"/>
      <c r="O9" s="121"/>
      <c r="P9" s="121"/>
      <c r="Q9" s="121"/>
      <c r="R9" s="121"/>
      <c r="S9" s="121"/>
      <c r="T9" s="121"/>
      <c r="U9" s="121"/>
      <c r="V9" s="121"/>
      <c r="W9" s="121"/>
      <c r="X9" s="121"/>
      <c r="Y9" s="121"/>
    </row>
    <row r="10" spans="1:25" ht="21" customHeight="1">
      <c r="A10" s="215" t="s">
        <v>94</v>
      </c>
      <c r="B10" s="125"/>
      <c r="C10" s="218">
        <v>6</v>
      </c>
      <c r="D10" s="219"/>
      <c r="E10" s="219">
        <v>3</v>
      </c>
      <c r="F10" s="219"/>
      <c r="G10" s="219">
        <v>8</v>
      </c>
      <c r="H10" s="219"/>
      <c r="I10" s="219">
        <v>7</v>
      </c>
      <c r="J10" s="219"/>
      <c r="K10" s="220">
        <v>24</v>
      </c>
      <c r="L10" s="121"/>
      <c r="M10" s="216" t="s">
        <v>108</v>
      </c>
      <c r="N10" s="217">
        <v>221</v>
      </c>
      <c r="O10" s="121"/>
      <c r="P10" s="121"/>
      <c r="Q10" s="121"/>
      <c r="R10" s="121"/>
      <c r="S10" s="121"/>
      <c r="T10" s="121"/>
      <c r="U10" s="121"/>
      <c r="V10" s="121"/>
      <c r="W10" s="121"/>
      <c r="X10" s="121"/>
      <c r="Y10" s="121"/>
    </row>
    <row r="11" spans="1:25" ht="21" customHeight="1">
      <c r="A11" s="215" t="s">
        <v>95</v>
      </c>
      <c r="B11" s="125"/>
      <c r="C11" s="218">
        <v>4</v>
      </c>
      <c r="D11" s="219"/>
      <c r="E11" s="219">
        <v>1</v>
      </c>
      <c r="F11" s="219"/>
      <c r="G11" s="219">
        <v>5</v>
      </c>
      <c r="H11" s="219"/>
      <c r="I11" s="219">
        <v>2</v>
      </c>
      <c r="J11" s="219"/>
      <c r="K11" s="220">
        <v>12</v>
      </c>
      <c r="L11" s="121"/>
      <c r="M11" s="216" t="s">
        <v>102</v>
      </c>
      <c r="N11" s="217">
        <v>206</v>
      </c>
      <c r="O11" s="121"/>
      <c r="P11" s="121"/>
      <c r="Q11" s="121"/>
      <c r="R11" s="121"/>
      <c r="S11" s="121"/>
      <c r="T11" s="121"/>
      <c r="U11" s="121"/>
      <c r="V11" s="121"/>
      <c r="W11" s="121"/>
      <c r="X11" s="121"/>
      <c r="Y11" s="121"/>
    </row>
    <row r="12" spans="1:25" ht="21" customHeight="1">
      <c r="A12" s="215" t="s">
        <v>96</v>
      </c>
      <c r="B12" s="125"/>
      <c r="C12" s="218"/>
      <c r="D12" s="219"/>
      <c r="E12" s="219"/>
      <c r="F12" s="219"/>
      <c r="G12" s="219">
        <v>1</v>
      </c>
      <c r="H12" s="219"/>
      <c r="I12" s="219"/>
      <c r="J12" s="219"/>
      <c r="K12" s="220">
        <v>1</v>
      </c>
      <c r="L12" s="121"/>
      <c r="M12" s="216" t="s">
        <v>123</v>
      </c>
      <c r="N12" s="217">
        <v>143</v>
      </c>
      <c r="O12" s="121"/>
      <c r="P12" s="121"/>
      <c r="Q12" s="121"/>
      <c r="R12" s="121"/>
      <c r="S12" s="121"/>
      <c r="T12" s="121"/>
      <c r="U12" s="121"/>
      <c r="V12" s="121"/>
      <c r="W12" s="121"/>
      <c r="X12" s="121"/>
      <c r="Y12" s="121"/>
    </row>
    <row r="13" spans="1:25" ht="21" customHeight="1">
      <c r="A13" s="215" t="s">
        <v>97</v>
      </c>
      <c r="B13" s="125"/>
      <c r="C13" s="218"/>
      <c r="D13" s="219"/>
      <c r="E13" s="219">
        <v>2</v>
      </c>
      <c r="F13" s="219"/>
      <c r="G13" s="219">
        <v>2</v>
      </c>
      <c r="H13" s="219"/>
      <c r="I13" s="219">
        <v>1</v>
      </c>
      <c r="J13" s="219"/>
      <c r="K13" s="220">
        <v>5</v>
      </c>
      <c r="L13" s="121"/>
      <c r="M13" s="216" t="s">
        <v>121</v>
      </c>
      <c r="N13" s="217">
        <v>139</v>
      </c>
      <c r="O13" s="121"/>
      <c r="P13" s="121"/>
      <c r="Q13" s="121"/>
      <c r="R13" s="121"/>
      <c r="S13" s="121"/>
      <c r="T13" s="121"/>
      <c r="U13" s="121"/>
      <c r="V13" s="121"/>
      <c r="W13" s="121"/>
      <c r="X13" s="121"/>
      <c r="Y13" s="121"/>
    </row>
    <row r="14" spans="1:25" ht="21" customHeight="1">
      <c r="A14" s="215" t="s">
        <v>100</v>
      </c>
      <c r="B14" s="125"/>
      <c r="C14" s="218">
        <v>19</v>
      </c>
      <c r="D14" s="219"/>
      <c r="E14" s="219">
        <v>56</v>
      </c>
      <c r="F14" s="219"/>
      <c r="G14" s="219">
        <v>5</v>
      </c>
      <c r="H14" s="219"/>
      <c r="I14" s="219">
        <v>19</v>
      </c>
      <c r="J14" s="219"/>
      <c r="K14" s="220">
        <v>99</v>
      </c>
      <c r="L14" s="121"/>
      <c r="M14" s="216" t="s">
        <v>100</v>
      </c>
      <c r="N14" s="217">
        <v>99</v>
      </c>
      <c r="O14" s="121"/>
      <c r="P14" s="121"/>
      <c r="Q14" s="121"/>
      <c r="R14" s="121"/>
      <c r="S14" s="121"/>
      <c r="T14" s="121"/>
      <c r="U14" s="121"/>
      <c r="V14" s="121"/>
      <c r="W14" s="121"/>
      <c r="X14" s="121"/>
      <c r="Y14" s="121"/>
    </row>
    <row r="15" spans="1:25" ht="21" customHeight="1">
      <c r="A15" s="215" t="s">
        <v>101</v>
      </c>
      <c r="B15" s="125"/>
      <c r="C15" s="218">
        <v>3</v>
      </c>
      <c r="D15" s="219"/>
      <c r="E15" s="219">
        <v>8</v>
      </c>
      <c r="F15" s="219"/>
      <c r="G15" s="219">
        <v>3</v>
      </c>
      <c r="H15" s="219"/>
      <c r="I15" s="219">
        <v>6</v>
      </c>
      <c r="J15" s="219"/>
      <c r="K15" s="220">
        <v>20</v>
      </c>
      <c r="L15" s="121"/>
      <c r="M15" s="216" t="s">
        <v>112</v>
      </c>
      <c r="N15" s="217">
        <v>88</v>
      </c>
      <c r="O15" s="121"/>
      <c r="P15" s="121"/>
      <c r="Q15" s="121"/>
      <c r="R15" s="121"/>
      <c r="S15" s="121"/>
      <c r="T15" s="121"/>
      <c r="U15" s="121"/>
      <c r="V15" s="121"/>
      <c r="W15" s="121"/>
      <c r="X15" s="121"/>
      <c r="Y15" s="121"/>
    </row>
    <row r="16" spans="1:25" ht="21" customHeight="1">
      <c r="A16" s="215" t="s">
        <v>102</v>
      </c>
      <c r="B16" s="125"/>
      <c r="C16" s="218">
        <v>13</v>
      </c>
      <c r="D16" s="219"/>
      <c r="E16" s="219">
        <v>152</v>
      </c>
      <c r="F16" s="219"/>
      <c r="G16" s="219">
        <v>19</v>
      </c>
      <c r="H16" s="219"/>
      <c r="I16" s="219">
        <v>22</v>
      </c>
      <c r="J16" s="219"/>
      <c r="K16" s="220">
        <v>206</v>
      </c>
      <c r="L16" s="121"/>
      <c r="M16" s="216" t="s">
        <v>105</v>
      </c>
      <c r="N16" s="217">
        <v>82</v>
      </c>
      <c r="O16" s="121"/>
      <c r="P16" s="121"/>
      <c r="Q16" s="121"/>
      <c r="R16" s="121"/>
      <c r="S16" s="121"/>
      <c r="T16" s="121"/>
      <c r="U16" s="121"/>
      <c r="V16" s="121"/>
      <c r="W16" s="121"/>
      <c r="X16" s="121"/>
      <c r="Y16" s="121"/>
    </row>
    <row r="17" spans="1:25" ht="21" customHeight="1">
      <c r="A17" s="215" t="s">
        <v>98</v>
      </c>
      <c r="B17" s="125"/>
      <c r="C17" s="218">
        <v>3</v>
      </c>
      <c r="D17" s="219"/>
      <c r="E17" s="219">
        <v>13</v>
      </c>
      <c r="F17" s="219"/>
      <c r="G17" s="219">
        <v>2</v>
      </c>
      <c r="H17" s="219"/>
      <c r="I17" s="219">
        <v>12</v>
      </c>
      <c r="J17" s="219"/>
      <c r="K17" s="220">
        <v>30</v>
      </c>
      <c r="L17" s="121"/>
      <c r="M17" s="216" t="s">
        <v>104</v>
      </c>
      <c r="N17" s="217">
        <v>75</v>
      </c>
      <c r="O17" s="121"/>
      <c r="P17" s="121"/>
      <c r="Q17" s="121"/>
      <c r="R17" s="121"/>
      <c r="S17" s="121"/>
      <c r="T17" s="121"/>
      <c r="U17" s="121"/>
      <c r="V17" s="121"/>
      <c r="W17" s="121"/>
      <c r="X17" s="121"/>
      <c r="Y17" s="121"/>
    </row>
    <row r="18" spans="1:25" ht="21" customHeight="1">
      <c r="A18" s="215" t="s">
        <v>99</v>
      </c>
      <c r="B18" s="125"/>
      <c r="C18" s="218">
        <v>1</v>
      </c>
      <c r="D18" s="219"/>
      <c r="E18" s="219"/>
      <c r="F18" s="219"/>
      <c r="G18" s="219">
        <v>1</v>
      </c>
      <c r="H18" s="219"/>
      <c r="I18" s="219"/>
      <c r="J18" s="219"/>
      <c r="K18" s="220">
        <v>2</v>
      </c>
      <c r="L18" s="121"/>
      <c r="M18" s="216" t="s">
        <v>109</v>
      </c>
      <c r="N18" s="217">
        <v>63</v>
      </c>
      <c r="O18" s="121"/>
      <c r="P18" s="121"/>
      <c r="Q18" s="121"/>
      <c r="R18" s="121"/>
      <c r="S18" s="121"/>
      <c r="T18" s="121"/>
      <c r="U18" s="121"/>
      <c r="V18" s="121"/>
      <c r="W18" s="121"/>
      <c r="X18" s="121"/>
      <c r="Y18" s="121"/>
    </row>
    <row r="19" spans="1:25" ht="21" customHeight="1">
      <c r="A19" s="215" t="s">
        <v>103</v>
      </c>
      <c r="B19" s="125"/>
      <c r="C19" s="218"/>
      <c r="D19" s="219"/>
      <c r="E19" s="219">
        <v>5</v>
      </c>
      <c r="F19" s="219"/>
      <c r="G19" s="219">
        <v>2</v>
      </c>
      <c r="H19" s="219"/>
      <c r="I19" s="219">
        <v>5</v>
      </c>
      <c r="J19" s="219"/>
      <c r="K19" s="220">
        <v>12</v>
      </c>
      <c r="L19" s="121"/>
      <c r="M19" s="216" t="s">
        <v>498</v>
      </c>
      <c r="N19" s="217">
        <v>59</v>
      </c>
      <c r="O19" s="121"/>
      <c r="P19" s="121"/>
      <c r="Q19" s="121"/>
      <c r="R19" s="121"/>
      <c r="S19" s="121"/>
      <c r="T19" s="121"/>
      <c r="U19" s="121"/>
      <c r="V19" s="121"/>
      <c r="W19" s="121"/>
      <c r="X19" s="121"/>
      <c r="Y19" s="121"/>
    </row>
    <row r="20" spans="1:25" ht="21" customHeight="1">
      <c r="A20" s="215" t="s">
        <v>108</v>
      </c>
      <c r="B20" s="125"/>
      <c r="C20" s="218">
        <v>8</v>
      </c>
      <c r="D20" s="219"/>
      <c r="E20" s="219">
        <v>185</v>
      </c>
      <c r="F20" s="219"/>
      <c r="G20" s="219">
        <v>17</v>
      </c>
      <c r="H20" s="219"/>
      <c r="I20" s="219">
        <v>11</v>
      </c>
      <c r="J20" s="219"/>
      <c r="K20" s="220">
        <v>221</v>
      </c>
      <c r="L20" s="121"/>
      <c r="M20" s="216" t="s">
        <v>125</v>
      </c>
      <c r="N20" s="217">
        <v>52</v>
      </c>
      <c r="O20" s="121"/>
      <c r="P20" s="121"/>
      <c r="Q20" s="121"/>
      <c r="R20" s="121"/>
      <c r="S20" s="121"/>
      <c r="T20" s="121"/>
      <c r="U20" s="121"/>
      <c r="V20" s="121"/>
      <c r="W20" s="121"/>
      <c r="X20" s="121"/>
      <c r="Y20" s="121"/>
    </row>
    <row r="21" spans="1:25" ht="21" customHeight="1">
      <c r="A21" s="215" t="s">
        <v>104</v>
      </c>
      <c r="B21" s="125"/>
      <c r="C21" s="218">
        <v>13</v>
      </c>
      <c r="D21" s="219"/>
      <c r="E21" s="219">
        <v>53</v>
      </c>
      <c r="F21" s="219"/>
      <c r="G21" s="219">
        <v>5</v>
      </c>
      <c r="H21" s="219"/>
      <c r="I21" s="219">
        <v>4</v>
      </c>
      <c r="J21" s="219"/>
      <c r="K21" s="220">
        <v>75</v>
      </c>
      <c r="L21" s="121"/>
      <c r="M21" s="216" t="s">
        <v>120</v>
      </c>
      <c r="N21" s="217">
        <v>47</v>
      </c>
      <c r="O21" s="121"/>
      <c r="P21" s="121"/>
      <c r="Q21" s="121"/>
      <c r="R21" s="121"/>
      <c r="S21" s="121"/>
      <c r="T21" s="121"/>
      <c r="U21" s="121"/>
      <c r="V21" s="121"/>
      <c r="W21" s="121"/>
      <c r="X21" s="121"/>
      <c r="Y21" s="121"/>
    </row>
    <row r="22" spans="1:25" ht="21" customHeight="1">
      <c r="A22" s="215" t="s">
        <v>105</v>
      </c>
      <c r="B22" s="125"/>
      <c r="C22" s="218">
        <v>16</v>
      </c>
      <c r="D22" s="219"/>
      <c r="E22" s="219">
        <v>43</v>
      </c>
      <c r="F22" s="219"/>
      <c r="G22" s="219">
        <v>8</v>
      </c>
      <c r="H22" s="219"/>
      <c r="I22" s="219">
        <v>15</v>
      </c>
      <c r="J22" s="219"/>
      <c r="K22" s="220">
        <v>82</v>
      </c>
      <c r="L22" s="121"/>
      <c r="M22" s="216" t="s">
        <v>107</v>
      </c>
      <c r="N22" s="217">
        <v>43</v>
      </c>
      <c r="O22" s="121"/>
      <c r="P22" s="121"/>
      <c r="Q22" s="121"/>
      <c r="R22" s="121"/>
      <c r="S22" s="121"/>
      <c r="T22" s="121"/>
      <c r="U22" s="121"/>
      <c r="V22" s="121"/>
      <c r="W22" s="121"/>
      <c r="X22" s="121"/>
      <c r="Y22" s="121"/>
    </row>
    <row r="23" spans="1:25" ht="21" customHeight="1">
      <c r="A23" s="215" t="s">
        <v>106</v>
      </c>
      <c r="B23" s="125"/>
      <c r="C23" s="218"/>
      <c r="D23" s="219"/>
      <c r="E23" s="219">
        <v>16</v>
      </c>
      <c r="F23" s="219"/>
      <c r="G23" s="219">
        <v>9</v>
      </c>
      <c r="H23" s="219"/>
      <c r="I23" s="219">
        <v>6</v>
      </c>
      <c r="J23" s="219"/>
      <c r="K23" s="220">
        <v>31</v>
      </c>
      <c r="L23" s="121"/>
      <c r="M23" s="216" t="s">
        <v>106</v>
      </c>
      <c r="N23" s="217">
        <v>31</v>
      </c>
      <c r="O23" s="121"/>
      <c r="P23" s="121"/>
      <c r="Q23" s="121"/>
      <c r="R23" s="121"/>
      <c r="S23" s="121"/>
      <c r="T23" s="121"/>
      <c r="U23" s="121"/>
      <c r="V23" s="121"/>
      <c r="W23" s="121"/>
      <c r="X23" s="121"/>
      <c r="Y23" s="121"/>
    </row>
    <row r="24" spans="1:25" ht="21" customHeight="1">
      <c r="A24" s="215" t="s">
        <v>107</v>
      </c>
      <c r="B24" s="125"/>
      <c r="C24" s="218">
        <v>8</v>
      </c>
      <c r="D24" s="219"/>
      <c r="E24" s="219">
        <v>13</v>
      </c>
      <c r="F24" s="219"/>
      <c r="G24" s="219">
        <v>14</v>
      </c>
      <c r="H24" s="219"/>
      <c r="I24" s="219">
        <v>8</v>
      </c>
      <c r="J24" s="219"/>
      <c r="K24" s="220">
        <v>43</v>
      </c>
      <c r="L24" s="121"/>
      <c r="M24" s="216" t="s">
        <v>98</v>
      </c>
      <c r="N24" s="217">
        <v>30</v>
      </c>
      <c r="O24" s="121"/>
      <c r="P24" s="121"/>
      <c r="Q24" s="121"/>
      <c r="R24" s="121"/>
      <c r="S24" s="121"/>
      <c r="T24" s="121"/>
      <c r="U24" s="121"/>
      <c r="V24" s="121"/>
      <c r="W24" s="121"/>
      <c r="X24" s="121"/>
      <c r="Y24" s="121"/>
    </row>
    <row r="25" spans="1:25" ht="21" customHeight="1">
      <c r="A25" s="215" t="s">
        <v>109</v>
      </c>
      <c r="B25" s="125"/>
      <c r="C25" s="218">
        <v>4</v>
      </c>
      <c r="D25" s="219"/>
      <c r="E25" s="219">
        <v>28</v>
      </c>
      <c r="F25" s="219"/>
      <c r="G25" s="219">
        <v>15</v>
      </c>
      <c r="H25" s="219"/>
      <c r="I25" s="219">
        <v>16</v>
      </c>
      <c r="J25" s="219"/>
      <c r="K25" s="220">
        <v>63</v>
      </c>
      <c r="L25" s="121"/>
      <c r="M25" s="216" t="s">
        <v>118</v>
      </c>
      <c r="N25" s="217">
        <v>28</v>
      </c>
      <c r="O25" s="121"/>
      <c r="P25" s="121"/>
      <c r="Q25" s="121"/>
      <c r="R25" s="121"/>
      <c r="S25" s="121"/>
      <c r="T25" s="121"/>
      <c r="U25" s="121"/>
      <c r="V25" s="121"/>
      <c r="W25" s="121"/>
      <c r="X25" s="121"/>
      <c r="Y25" s="121"/>
    </row>
    <row r="26" spans="1:25" ht="21" customHeight="1">
      <c r="A26" s="215" t="s">
        <v>110</v>
      </c>
      <c r="B26" s="125"/>
      <c r="C26" s="218"/>
      <c r="D26" s="219"/>
      <c r="E26" s="219">
        <v>2</v>
      </c>
      <c r="F26" s="219"/>
      <c r="G26" s="219">
        <v>14</v>
      </c>
      <c r="H26" s="219"/>
      <c r="I26" s="219">
        <v>4</v>
      </c>
      <c r="J26" s="219"/>
      <c r="K26" s="220">
        <v>20</v>
      </c>
      <c r="L26" s="121"/>
      <c r="M26" s="216" t="s">
        <v>114</v>
      </c>
      <c r="N26" s="217">
        <v>26</v>
      </c>
      <c r="O26" s="121"/>
      <c r="P26" s="121"/>
      <c r="Q26" s="121"/>
      <c r="R26" s="121"/>
      <c r="S26" s="121"/>
      <c r="T26" s="121"/>
      <c r="U26" s="121"/>
      <c r="V26" s="121"/>
      <c r="W26" s="121"/>
      <c r="X26" s="121"/>
      <c r="Y26" s="121"/>
    </row>
    <row r="27" spans="1:25" ht="21" customHeight="1">
      <c r="A27" s="215" t="s">
        <v>111</v>
      </c>
      <c r="B27" s="125"/>
      <c r="C27" s="218"/>
      <c r="D27" s="219"/>
      <c r="E27" s="219"/>
      <c r="F27" s="219"/>
      <c r="G27" s="219">
        <v>4</v>
      </c>
      <c r="H27" s="219"/>
      <c r="I27" s="219">
        <v>4</v>
      </c>
      <c r="J27" s="219"/>
      <c r="K27" s="220">
        <v>8</v>
      </c>
      <c r="L27" s="121"/>
      <c r="M27" s="216" t="s">
        <v>94</v>
      </c>
      <c r="N27" s="217">
        <v>24</v>
      </c>
      <c r="O27" s="121"/>
      <c r="P27" s="121"/>
      <c r="Q27" s="121"/>
      <c r="R27" s="121"/>
      <c r="S27" s="121"/>
      <c r="T27" s="121"/>
      <c r="U27" s="121"/>
      <c r="V27" s="121"/>
      <c r="W27" s="121"/>
      <c r="X27" s="121"/>
      <c r="Y27" s="121"/>
    </row>
    <row r="28" spans="1:25" ht="21" customHeight="1">
      <c r="A28" s="215" t="s">
        <v>112</v>
      </c>
      <c r="B28" s="125"/>
      <c r="C28" s="218">
        <v>12</v>
      </c>
      <c r="D28" s="219"/>
      <c r="E28" s="219">
        <v>55</v>
      </c>
      <c r="F28" s="219"/>
      <c r="G28" s="219">
        <v>4</v>
      </c>
      <c r="H28" s="219"/>
      <c r="I28" s="219">
        <v>17</v>
      </c>
      <c r="J28" s="219"/>
      <c r="K28" s="220">
        <v>88</v>
      </c>
      <c r="L28" s="121"/>
      <c r="M28" s="216" t="s">
        <v>101</v>
      </c>
      <c r="N28" s="217">
        <v>20</v>
      </c>
      <c r="O28" s="121"/>
      <c r="P28" s="121"/>
      <c r="Q28" s="121"/>
      <c r="R28" s="121"/>
      <c r="S28" s="121"/>
      <c r="T28" s="121"/>
      <c r="U28" s="121"/>
      <c r="V28" s="121"/>
      <c r="W28" s="121"/>
      <c r="X28" s="121"/>
      <c r="Y28" s="121"/>
    </row>
    <row r="29" spans="1:25" ht="21" customHeight="1">
      <c r="A29" s="215" t="s">
        <v>113</v>
      </c>
      <c r="B29" s="125"/>
      <c r="C29" s="218">
        <v>3</v>
      </c>
      <c r="D29" s="219"/>
      <c r="E29" s="219">
        <v>11</v>
      </c>
      <c r="F29" s="219"/>
      <c r="G29" s="219">
        <v>5</v>
      </c>
      <c r="H29" s="219"/>
      <c r="I29" s="219"/>
      <c r="J29" s="219"/>
      <c r="K29" s="220">
        <v>19</v>
      </c>
      <c r="L29" s="121"/>
      <c r="M29" s="216" t="s">
        <v>110</v>
      </c>
      <c r="N29" s="217">
        <v>20</v>
      </c>
      <c r="O29" s="121"/>
      <c r="P29" s="121"/>
      <c r="Q29" s="121"/>
      <c r="R29" s="121"/>
      <c r="S29" s="121"/>
      <c r="T29" s="121"/>
      <c r="U29" s="121"/>
      <c r="V29" s="121"/>
      <c r="W29" s="121"/>
      <c r="X29" s="121"/>
      <c r="Y29" s="121"/>
    </row>
    <row r="30" spans="1:25" ht="21" customHeight="1">
      <c r="A30" s="215" t="s">
        <v>114</v>
      </c>
      <c r="B30" s="125"/>
      <c r="C30" s="218">
        <v>9</v>
      </c>
      <c r="D30" s="219"/>
      <c r="E30" s="219">
        <v>10</v>
      </c>
      <c r="F30" s="219"/>
      <c r="G30" s="219">
        <v>5</v>
      </c>
      <c r="H30" s="219"/>
      <c r="I30" s="219">
        <v>2</v>
      </c>
      <c r="J30" s="219"/>
      <c r="K30" s="220">
        <v>26</v>
      </c>
      <c r="L30" s="121"/>
      <c r="M30" s="216" t="s">
        <v>113</v>
      </c>
      <c r="N30" s="217">
        <v>19</v>
      </c>
      <c r="O30" s="121"/>
      <c r="P30" s="121"/>
      <c r="Q30" s="121"/>
      <c r="R30" s="121"/>
      <c r="S30" s="121"/>
      <c r="T30" s="121"/>
      <c r="U30" s="121"/>
      <c r="V30" s="121"/>
      <c r="W30" s="121"/>
      <c r="X30" s="121"/>
      <c r="Y30" s="121"/>
    </row>
    <row r="31" spans="1:25" ht="21" customHeight="1">
      <c r="A31" s="215" t="s">
        <v>115</v>
      </c>
      <c r="B31" s="125"/>
      <c r="C31" s="218"/>
      <c r="D31" s="219"/>
      <c r="E31" s="219">
        <v>1</v>
      </c>
      <c r="F31" s="219"/>
      <c r="G31" s="219">
        <v>1</v>
      </c>
      <c r="H31" s="219"/>
      <c r="I31" s="219">
        <v>1</v>
      </c>
      <c r="J31" s="219"/>
      <c r="K31" s="220">
        <v>3</v>
      </c>
      <c r="L31" s="121"/>
      <c r="M31" s="216" t="s">
        <v>117</v>
      </c>
      <c r="N31" s="217">
        <v>13</v>
      </c>
      <c r="O31" s="121"/>
      <c r="P31" s="121"/>
      <c r="Q31" s="121"/>
      <c r="R31" s="121"/>
      <c r="S31" s="121"/>
      <c r="T31" s="121"/>
      <c r="U31" s="121"/>
      <c r="V31" s="121"/>
      <c r="W31" s="121"/>
      <c r="X31" s="121"/>
      <c r="Y31" s="121"/>
    </row>
    <row r="32" spans="1:25" ht="21" customHeight="1">
      <c r="A32" s="215" t="s">
        <v>116</v>
      </c>
      <c r="B32" s="125"/>
      <c r="C32" s="218">
        <v>2</v>
      </c>
      <c r="D32" s="219"/>
      <c r="E32" s="219">
        <v>4</v>
      </c>
      <c r="F32" s="219"/>
      <c r="G32" s="219"/>
      <c r="H32" s="219"/>
      <c r="I32" s="219">
        <v>2</v>
      </c>
      <c r="J32" s="219"/>
      <c r="K32" s="220">
        <v>8</v>
      </c>
      <c r="L32" s="121"/>
      <c r="M32" s="216" t="s">
        <v>119</v>
      </c>
      <c r="N32" s="217">
        <v>13</v>
      </c>
      <c r="O32" s="121"/>
      <c r="P32" s="121"/>
      <c r="Q32" s="121"/>
      <c r="R32" s="121"/>
      <c r="S32" s="121"/>
      <c r="T32" s="121"/>
      <c r="U32" s="121"/>
      <c r="V32" s="121"/>
      <c r="W32" s="121"/>
      <c r="X32" s="121"/>
      <c r="Y32" s="121"/>
    </row>
    <row r="33" spans="1:25" ht="21" customHeight="1">
      <c r="A33" s="215" t="s">
        <v>117</v>
      </c>
      <c r="B33" s="125"/>
      <c r="C33" s="218"/>
      <c r="D33" s="219"/>
      <c r="E33" s="219">
        <v>2</v>
      </c>
      <c r="F33" s="219"/>
      <c r="G33" s="219">
        <v>7</v>
      </c>
      <c r="H33" s="219"/>
      <c r="I33" s="219">
        <v>4</v>
      </c>
      <c r="J33" s="219"/>
      <c r="K33" s="220">
        <v>13</v>
      </c>
      <c r="L33" s="121"/>
      <c r="M33" s="216" t="s">
        <v>122</v>
      </c>
      <c r="N33" s="217">
        <v>13</v>
      </c>
      <c r="O33" s="121"/>
      <c r="P33" s="121"/>
      <c r="Q33" s="121"/>
      <c r="R33" s="121"/>
      <c r="S33" s="121"/>
      <c r="T33" s="121"/>
      <c r="U33" s="121"/>
      <c r="V33" s="121"/>
      <c r="W33" s="121"/>
      <c r="X33" s="121"/>
      <c r="Y33" s="121"/>
    </row>
    <row r="34" spans="1:25" ht="21" customHeight="1">
      <c r="A34" s="215" t="s">
        <v>118</v>
      </c>
      <c r="B34" s="125"/>
      <c r="C34" s="218">
        <v>3</v>
      </c>
      <c r="D34" s="219"/>
      <c r="E34" s="219">
        <v>7</v>
      </c>
      <c r="F34" s="219"/>
      <c r="G34" s="219">
        <v>9</v>
      </c>
      <c r="H34" s="219"/>
      <c r="I34" s="219">
        <v>9</v>
      </c>
      <c r="J34" s="219"/>
      <c r="K34" s="220">
        <v>28</v>
      </c>
      <c r="L34" s="121"/>
      <c r="M34" s="216" t="s">
        <v>95</v>
      </c>
      <c r="N34" s="217">
        <v>12</v>
      </c>
      <c r="O34" s="121"/>
      <c r="P34" s="121"/>
      <c r="Q34" s="121"/>
      <c r="R34" s="121"/>
      <c r="S34" s="121"/>
      <c r="T34" s="121"/>
      <c r="U34" s="121"/>
      <c r="V34" s="121"/>
      <c r="W34" s="121"/>
      <c r="X34" s="121"/>
      <c r="Y34" s="121"/>
    </row>
    <row r="35" spans="1:25" ht="21" customHeight="1">
      <c r="A35" s="215" t="s">
        <v>119</v>
      </c>
      <c r="B35" s="125"/>
      <c r="C35" s="218">
        <v>1</v>
      </c>
      <c r="D35" s="219"/>
      <c r="E35" s="219">
        <v>3</v>
      </c>
      <c r="F35" s="219"/>
      <c r="G35" s="219">
        <v>7</v>
      </c>
      <c r="H35" s="219"/>
      <c r="I35" s="219">
        <v>2</v>
      </c>
      <c r="J35" s="219"/>
      <c r="K35" s="220">
        <v>13</v>
      </c>
      <c r="L35" s="121"/>
      <c r="M35" s="216" t="s">
        <v>103</v>
      </c>
      <c r="N35" s="217">
        <v>12</v>
      </c>
      <c r="O35" s="121"/>
      <c r="P35" s="121"/>
      <c r="Q35" s="121"/>
      <c r="R35" s="121"/>
      <c r="S35" s="121"/>
      <c r="T35" s="121"/>
      <c r="U35" s="121"/>
      <c r="V35" s="121"/>
      <c r="W35" s="121"/>
      <c r="X35" s="121"/>
      <c r="Y35" s="121"/>
    </row>
    <row r="36" spans="1:25" ht="21" customHeight="1">
      <c r="A36" s="215" t="s">
        <v>120</v>
      </c>
      <c r="B36" s="125"/>
      <c r="C36" s="218">
        <v>4</v>
      </c>
      <c r="D36" s="219"/>
      <c r="E36" s="219">
        <v>17</v>
      </c>
      <c r="F36" s="219"/>
      <c r="G36" s="219">
        <v>14</v>
      </c>
      <c r="H36" s="219"/>
      <c r="I36" s="219">
        <v>12</v>
      </c>
      <c r="J36" s="219"/>
      <c r="K36" s="220">
        <v>47</v>
      </c>
      <c r="L36" s="121"/>
      <c r="M36" s="216" t="s">
        <v>111</v>
      </c>
      <c r="N36" s="217">
        <v>8</v>
      </c>
      <c r="O36" s="121"/>
      <c r="P36" s="121"/>
      <c r="Q36" s="121"/>
      <c r="R36" s="121"/>
      <c r="S36" s="121"/>
      <c r="T36" s="121"/>
      <c r="U36" s="121"/>
      <c r="V36" s="121"/>
      <c r="W36" s="121"/>
      <c r="X36" s="121"/>
      <c r="Y36" s="121"/>
    </row>
    <row r="37" spans="1:25" ht="21" customHeight="1">
      <c r="A37" s="215" t="s">
        <v>121</v>
      </c>
      <c r="B37" s="125"/>
      <c r="C37" s="218">
        <v>7</v>
      </c>
      <c r="D37" s="219"/>
      <c r="E37" s="219">
        <v>18</v>
      </c>
      <c r="F37" s="219"/>
      <c r="G37" s="219">
        <v>53</v>
      </c>
      <c r="H37" s="219"/>
      <c r="I37" s="219">
        <v>61</v>
      </c>
      <c r="J37" s="219"/>
      <c r="K37" s="220">
        <v>139</v>
      </c>
      <c r="L37" s="121"/>
      <c r="M37" s="216" t="s">
        <v>116</v>
      </c>
      <c r="N37" s="217">
        <v>8</v>
      </c>
      <c r="O37" s="121"/>
      <c r="P37" s="121"/>
      <c r="Q37" s="121"/>
      <c r="R37" s="121"/>
      <c r="S37" s="121"/>
      <c r="T37" s="121"/>
      <c r="U37" s="121"/>
      <c r="V37" s="121"/>
      <c r="W37" s="121"/>
      <c r="X37" s="121"/>
      <c r="Y37" s="121"/>
    </row>
    <row r="38" spans="1:25" ht="21" customHeight="1">
      <c r="A38" s="215" t="s">
        <v>122</v>
      </c>
      <c r="B38" s="125"/>
      <c r="C38" s="218">
        <v>2</v>
      </c>
      <c r="D38" s="219"/>
      <c r="E38" s="219">
        <v>3</v>
      </c>
      <c r="F38" s="219"/>
      <c r="G38" s="219">
        <v>6</v>
      </c>
      <c r="H38" s="219"/>
      <c r="I38" s="219">
        <v>2</v>
      </c>
      <c r="J38" s="219"/>
      <c r="K38" s="220">
        <v>13</v>
      </c>
      <c r="L38" s="121"/>
      <c r="M38" s="216" t="s">
        <v>97</v>
      </c>
      <c r="N38" s="217">
        <v>5</v>
      </c>
      <c r="O38" s="121"/>
      <c r="P38" s="121"/>
      <c r="Q38" s="121"/>
      <c r="R38" s="121"/>
      <c r="S38" s="121"/>
      <c r="T38" s="121"/>
      <c r="U38" s="121"/>
      <c r="V38" s="121"/>
      <c r="W38" s="121"/>
      <c r="X38" s="121"/>
      <c r="Y38" s="121"/>
    </row>
    <row r="39" spans="1:25" ht="21" customHeight="1">
      <c r="A39" s="215" t="s">
        <v>123</v>
      </c>
      <c r="B39" s="125"/>
      <c r="C39" s="218">
        <v>37</v>
      </c>
      <c r="D39" s="219"/>
      <c r="E39" s="219">
        <v>49</v>
      </c>
      <c r="F39" s="219"/>
      <c r="G39" s="219">
        <v>23</v>
      </c>
      <c r="H39" s="219"/>
      <c r="I39" s="219">
        <v>34</v>
      </c>
      <c r="J39" s="219"/>
      <c r="K39" s="220">
        <v>143</v>
      </c>
      <c r="L39" s="121"/>
      <c r="M39" s="216" t="s">
        <v>115</v>
      </c>
      <c r="N39" s="217">
        <v>3</v>
      </c>
      <c r="O39" s="121"/>
      <c r="P39" s="121"/>
      <c r="Q39" s="121"/>
      <c r="R39" s="121"/>
      <c r="S39" s="121"/>
      <c r="T39" s="121"/>
      <c r="U39" s="121"/>
      <c r="V39" s="121"/>
      <c r="W39" s="121"/>
      <c r="X39" s="121"/>
      <c r="Y39" s="121"/>
    </row>
    <row r="40" spans="1:25" ht="21" customHeight="1">
      <c r="A40" s="215" t="s">
        <v>124</v>
      </c>
      <c r="B40" s="125"/>
      <c r="C40" s="218"/>
      <c r="D40" s="219"/>
      <c r="E40" s="219">
        <v>2</v>
      </c>
      <c r="F40" s="219"/>
      <c r="G40" s="219">
        <v>1</v>
      </c>
      <c r="H40" s="219"/>
      <c r="I40" s="219"/>
      <c r="J40" s="219"/>
      <c r="K40" s="220">
        <v>3</v>
      </c>
      <c r="L40" s="121"/>
      <c r="M40" s="216" t="s">
        <v>124</v>
      </c>
      <c r="N40" s="217">
        <v>3</v>
      </c>
      <c r="O40" s="121"/>
      <c r="P40" s="121"/>
      <c r="Q40" s="121"/>
      <c r="R40" s="121"/>
      <c r="S40" s="121"/>
      <c r="T40" s="121"/>
      <c r="U40" s="121"/>
      <c r="V40" s="121"/>
      <c r="W40" s="121"/>
      <c r="X40" s="121"/>
      <c r="Y40" s="121"/>
    </row>
    <row r="41" spans="1:25" ht="21" customHeight="1">
      <c r="A41" s="215" t="s">
        <v>125</v>
      </c>
      <c r="B41" s="125"/>
      <c r="C41" s="218">
        <v>8</v>
      </c>
      <c r="D41" s="219"/>
      <c r="E41" s="219">
        <v>19</v>
      </c>
      <c r="F41" s="219"/>
      <c r="G41" s="219">
        <v>10</v>
      </c>
      <c r="H41" s="219"/>
      <c r="I41" s="219">
        <v>15</v>
      </c>
      <c r="J41" s="219"/>
      <c r="K41" s="220">
        <v>52</v>
      </c>
      <c r="L41" s="121"/>
      <c r="M41" s="216" t="s">
        <v>99</v>
      </c>
      <c r="N41" s="217">
        <v>2</v>
      </c>
      <c r="O41" s="121"/>
      <c r="P41" s="121"/>
      <c r="Q41" s="121"/>
      <c r="R41" s="121"/>
      <c r="S41" s="121"/>
      <c r="T41" s="121"/>
      <c r="U41" s="121"/>
      <c r="V41" s="121"/>
      <c r="W41" s="121"/>
      <c r="X41" s="121"/>
      <c r="Y41" s="121"/>
    </row>
    <row r="42" spans="1:25" ht="21" customHeight="1">
      <c r="A42" s="215" t="s">
        <v>498</v>
      </c>
      <c r="B42" s="125"/>
      <c r="C42" s="218">
        <v>6</v>
      </c>
      <c r="D42" s="219"/>
      <c r="E42" s="219">
        <v>14</v>
      </c>
      <c r="F42" s="219"/>
      <c r="G42" s="219">
        <v>19</v>
      </c>
      <c r="H42" s="219"/>
      <c r="I42" s="219">
        <v>20</v>
      </c>
      <c r="J42" s="219"/>
      <c r="K42" s="220">
        <v>59</v>
      </c>
      <c r="L42" s="121"/>
      <c r="M42" s="216" t="s">
        <v>96</v>
      </c>
      <c r="N42" s="217">
        <v>1</v>
      </c>
      <c r="O42" s="121"/>
      <c r="P42" s="121"/>
      <c r="Q42" s="121"/>
      <c r="R42" s="121"/>
      <c r="S42" s="121"/>
      <c r="T42" s="121"/>
      <c r="U42" s="121"/>
      <c r="V42" s="121"/>
      <c r="W42" s="121"/>
      <c r="X42" s="121"/>
      <c r="Y42" s="121"/>
    </row>
    <row r="43" spans="1:25" ht="8.1" customHeight="1">
      <c r="A43" s="125"/>
      <c r="B43" s="125"/>
      <c r="C43" s="221"/>
      <c r="D43" s="221"/>
      <c r="E43" s="221"/>
      <c r="F43" s="221"/>
      <c r="G43" s="221"/>
      <c r="H43" s="221"/>
      <c r="I43" s="221"/>
      <c r="J43" s="221"/>
      <c r="K43" s="221"/>
      <c r="L43" s="121"/>
      <c r="M43" s="121"/>
      <c r="N43" s="121"/>
      <c r="O43" s="121"/>
      <c r="P43" s="121"/>
      <c r="Q43" s="121"/>
      <c r="R43" s="121"/>
      <c r="S43" s="121"/>
      <c r="T43" s="121"/>
      <c r="U43" s="121"/>
      <c r="V43" s="121"/>
      <c r="W43" s="121"/>
      <c r="X43" s="121"/>
      <c r="Y43" s="121"/>
    </row>
    <row r="44" spans="1:25" ht="21" customHeight="1">
      <c r="A44" s="211" t="s">
        <v>90</v>
      </c>
      <c r="B44" s="125"/>
      <c r="C44" s="222">
        <v>192</v>
      </c>
      <c r="D44" s="223">
        <v>0</v>
      </c>
      <c r="E44" s="223">
        <v>795</v>
      </c>
      <c r="F44" s="223">
        <v>0</v>
      </c>
      <c r="G44" s="223">
        <v>298</v>
      </c>
      <c r="H44" s="223">
        <v>0</v>
      </c>
      <c r="I44" s="223">
        <v>323</v>
      </c>
      <c r="J44" s="223">
        <v>0</v>
      </c>
      <c r="K44" s="224">
        <v>1608</v>
      </c>
      <c r="L44" s="121"/>
      <c r="M44" s="121"/>
      <c r="N44" s="121"/>
      <c r="O44" s="121"/>
      <c r="P44" s="121"/>
      <c r="Q44" s="121"/>
      <c r="R44" s="121"/>
      <c r="S44" s="121"/>
      <c r="T44" s="121"/>
      <c r="U44" s="121"/>
      <c r="V44" s="121"/>
      <c r="W44" s="121"/>
      <c r="X44" s="121"/>
      <c r="Y44" s="121"/>
    </row>
    <row r="45" spans="1:25">
      <c r="A45" s="125"/>
      <c r="B45" s="125"/>
      <c r="C45" s="121"/>
      <c r="D45" s="121"/>
      <c r="E45" s="121"/>
      <c r="F45" s="121"/>
      <c r="G45" s="121"/>
      <c r="H45" s="121"/>
      <c r="I45" s="121"/>
      <c r="J45" s="121"/>
      <c r="K45" s="121"/>
      <c r="L45" s="121"/>
      <c r="M45" s="121"/>
      <c r="N45" s="121"/>
      <c r="O45" s="121"/>
      <c r="P45" s="121"/>
      <c r="Q45" s="121"/>
      <c r="R45" s="121"/>
      <c r="S45" s="121"/>
      <c r="T45" s="121"/>
      <c r="U45" s="121"/>
      <c r="V45" s="121"/>
      <c r="W45" s="121"/>
      <c r="X45" s="121"/>
      <c r="Y45" s="121"/>
    </row>
    <row r="46" spans="1:25">
      <c r="A46" s="125"/>
      <c r="B46" s="125"/>
      <c r="C46" s="121"/>
      <c r="D46" s="121"/>
      <c r="E46" s="121"/>
      <c r="F46" s="121"/>
      <c r="G46" s="121"/>
      <c r="H46" s="121"/>
      <c r="I46" s="121"/>
      <c r="J46" s="121"/>
      <c r="K46" s="121"/>
      <c r="L46" s="121"/>
      <c r="M46" s="121"/>
      <c r="N46" s="121"/>
      <c r="O46" s="121"/>
      <c r="P46" s="121"/>
      <c r="Q46" s="121"/>
      <c r="R46" s="121"/>
      <c r="S46" s="121"/>
      <c r="T46" s="121"/>
      <c r="U46" s="121"/>
      <c r="V46" s="121"/>
      <c r="W46" s="121"/>
      <c r="X46" s="121"/>
      <c r="Y46" s="121"/>
    </row>
    <row r="47" spans="1:25">
      <c r="A47" s="125"/>
      <c r="B47" s="125"/>
      <c r="C47" s="121"/>
      <c r="D47" s="121"/>
      <c r="E47" s="121"/>
      <c r="F47" s="121"/>
      <c r="G47" s="121"/>
      <c r="H47" s="121"/>
      <c r="I47" s="121"/>
      <c r="J47" s="121"/>
      <c r="K47" s="121"/>
      <c r="L47" s="121"/>
      <c r="M47" s="121"/>
      <c r="N47" s="121"/>
      <c r="O47" s="121"/>
      <c r="P47" s="121"/>
      <c r="Q47" s="121"/>
      <c r="R47" s="121"/>
      <c r="S47" s="121"/>
      <c r="T47" s="121"/>
      <c r="U47" s="121"/>
      <c r="V47" s="121"/>
      <c r="W47" s="121"/>
      <c r="X47" s="121"/>
      <c r="Y47" s="121"/>
    </row>
    <row r="48" spans="1:25" ht="14.1" customHeight="1">
      <c r="A48" s="121" t="s">
        <v>499</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row>
    <row r="49" spans="1:25" ht="14.1" customHeight="1">
      <c r="A49" s="121" t="s">
        <v>497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row>
    <row r="50" spans="1:25" ht="14.1" customHeight="1">
      <c r="A50" s="121" t="s">
        <v>82</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row>
    <row r="51" spans="1:25" ht="14.1" customHeight="1">
      <c r="A51" s="214"/>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1.1417322834645669" bottom="0.35433070866141736" header="0" footer="0.31496062992125984"/>
  <pageSetup scale="45" firstPageNumber="36" orientation="landscape" useFirstPageNumber="1" r:id="rId1"/>
  <headerFooter scaleWithDoc="0">
    <oddHeader>&amp;L&amp;G&amp;C&amp;G&amp;R&amp;G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420D-99BE-48E0-B239-85955A5F3796}">
  <sheetPr>
    <tabColor theme="0" tint="-0.14999847407452621"/>
  </sheetPr>
  <dimension ref="A1:Y51"/>
  <sheetViews>
    <sheetView view="pageBreakPreview" zoomScale="60" zoomScaleNormal="100" workbookViewId="0">
      <selection activeCell="AD38" sqref="AD38"/>
    </sheetView>
  </sheetViews>
  <sheetFormatPr baseColWidth="10" defaultRowHeight="13.2"/>
  <cols>
    <col min="1" max="1" width="30.6640625" customWidth="1"/>
    <col min="2" max="2" width="1.44140625" customWidth="1"/>
    <col min="3" max="3" width="4.44140625" customWidth="1"/>
    <col min="4" max="4" width="7.33203125" customWidth="1"/>
    <col min="5" max="5" width="4.44140625" customWidth="1"/>
    <col min="6" max="6" width="7.33203125" customWidth="1"/>
    <col min="7" max="7" width="4.44140625" customWidth="1"/>
    <col min="8" max="8" width="7.33203125" customWidth="1"/>
    <col min="9" max="9" width="4.44140625" customWidth="1"/>
    <col min="10" max="10" width="7.33203125" customWidth="1"/>
    <col min="11" max="11" width="6.109375" bestFit="1" customWidth="1"/>
    <col min="12" max="12" width="1.44140625" customWidth="1"/>
    <col min="13" max="14" width="24.6640625" customWidth="1"/>
  </cols>
  <sheetData>
    <row r="1" spans="1:25" ht="24.9"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row>
    <row r="2" spans="1:25" ht="69.900000000000006" customHeight="1">
      <c r="A2" s="601" t="s">
        <v>502</v>
      </c>
      <c r="B2" s="601"/>
      <c r="C2" s="601"/>
      <c r="D2" s="601"/>
      <c r="E2" s="601"/>
      <c r="F2" s="601"/>
      <c r="G2" s="601"/>
      <c r="H2" s="601"/>
      <c r="I2" s="601"/>
      <c r="J2" s="601"/>
      <c r="K2" s="601"/>
      <c r="L2" s="601"/>
      <c r="M2" s="601"/>
      <c r="N2" s="601"/>
      <c r="O2" s="601"/>
      <c r="P2" s="601"/>
      <c r="Q2" s="601"/>
      <c r="R2" s="601"/>
      <c r="S2" s="601"/>
      <c r="T2" s="601"/>
      <c r="U2" s="601"/>
      <c r="V2" s="601"/>
      <c r="W2" s="601"/>
      <c r="X2" s="601"/>
      <c r="Y2" s="601"/>
    </row>
    <row r="3" spans="1:25" ht="30" customHeight="1">
      <c r="A3" s="601" t="str">
        <f>UPPER(CONCATENATE("Julio 2022"))</f>
        <v>JULIO 2022</v>
      </c>
      <c r="B3" s="601"/>
      <c r="C3" s="601"/>
      <c r="D3" s="601"/>
      <c r="E3" s="601"/>
      <c r="F3" s="601"/>
      <c r="G3" s="601"/>
      <c r="H3" s="601"/>
      <c r="I3" s="601"/>
      <c r="J3" s="601"/>
      <c r="K3" s="601"/>
      <c r="L3" s="601"/>
      <c r="M3" s="601"/>
      <c r="N3" s="601"/>
      <c r="O3" s="601"/>
      <c r="P3" s="601"/>
      <c r="Q3" s="601"/>
      <c r="R3" s="601"/>
      <c r="S3" s="601"/>
      <c r="T3" s="601"/>
      <c r="U3" s="601"/>
      <c r="V3" s="601"/>
      <c r="W3" s="601"/>
      <c r="X3" s="601"/>
      <c r="Y3" s="601"/>
    </row>
    <row r="4" spans="1:25">
      <c r="A4" s="125"/>
      <c r="B4" s="121"/>
      <c r="C4" s="121"/>
      <c r="D4" s="121"/>
      <c r="E4" s="121"/>
      <c r="F4" s="121"/>
      <c r="G4" s="121"/>
      <c r="H4" s="121"/>
      <c r="I4" s="121"/>
      <c r="J4" s="121"/>
      <c r="K4" s="121"/>
      <c r="L4" s="121"/>
      <c r="M4" s="121"/>
      <c r="N4" s="121"/>
      <c r="O4" s="121"/>
      <c r="P4" s="121"/>
      <c r="Q4" s="121"/>
      <c r="R4" s="121"/>
      <c r="S4" s="121"/>
      <c r="T4" s="121"/>
      <c r="U4" s="121"/>
      <c r="V4" s="121"/>
      <c r="W4" s="121"/>
      <c r="X4" s="121"/>
      <c r="Y4" s="121"/>
    </row>
    <row r="5" spans="1:25" ht="30" customHeight="1">
      <c r="A5" s="619" t="s">
        <v>136</v>
      </c>
      <c r="B5" s="619"/>
      <c r="C5" s="619"/>
      <c r="D5" s="619"/>
      <c r="E5" s="619"/>
      <c r="F5" s="619"/>
      <c r="G5" s="619"/>
      <c r="H5" s="619"/>
      <c r="I5" s="619"/>
      <c r="J5" s="619"/>
      <c r="K5" s="619"/>
      <c r="L5" s="619"/>
      <c r="M5" s="619"/>
      <c r="N5" s="619"/>
      <c r="O5" s="619"/>
      <c r="P5" s="619"/>
      <c r="Q5" s="619"/>
      <c r="R5" s="619"/>
      <c r="S5" s="619"/>
      <c r="T5" s="619"/>
      <c r="U5" s="619"/>
      <c r="V5" s="619"/>
      <c r="W5" s="619"/>
      <c r="X5" s="619"/>
      <c r="Y5" s="619"/>
    </row>
    <row r="6" spans="1:25" ht="18" customHeight="1">
      <c r="A6" s="593" t="s">
        <v>183</v>
      </c>
      <c r="B6" s="592"/>
      <c r="C6" s="593" t="s">
        <v>87</v>
      </c>
      <c r="D6" s="593"/>
      <c r="E6" s="593"/>
      <c r="F6" s="593"/>
      <c r="G6" s="593" t="s">
        <v>88</v>
      </c>
      <c r="H6" s="593"/>
      <c r="I6" s="593"/>
      <c r="J6" s="593"/>
      <c r="K6" s="593" t="s">
        <v>69</v>
      </c>
      <c r="L6" s="121"/>
      <c r="M6" s="121"/>
      <c r="N6" s="121"/>
      <c r="O6" s="121"/>
      <c r="P6" s="121"/>
      <c r="Q6" s="121"/>
      <c r="R6" s="121"/>
      <c r="S6" s="121"/>
      <c r="T6" s="121"/>
      <c r="U6" s="121"/>
      <c r="V6" s="121"/>
      <c r="W6" s="121"/>
      <c r="X6" s="121"/>
      <c r="Y6" s="121"/>
    </row>
    <row r="7" spans="1:25" ht="18" customHeight="1">
      <c r="A7" s="593"/>
      <c r="B7" s="592"/>
      <c r="C7" s="593" t="s">
        <v>500</v>
      </c>
      <c r="D7" s="593"/>
      <c r="E7" s="593" t="s">
        <v>501</v>
      </c>
      <c r="F7" s="593"/>
      <c r="G7" s="593" t="s">
        <v>500</v>
      </c>
      <c r="H7" s="593"/>
      <c r="I7" s="593" t="s">
        <v>501</v>
      </c>
      <c r="J7" s="593"/>
      <c r="K7" s="593"/>
      <c r="L7" s="121"/>
      <c r="M7" s="121"/>
      <c r="N7" s="121"/>
      <c r="O7" s="121"/>
      <c r="P7" s="121"/>
      <c r="Q7" s="121"/>
      <c r="R7" s="121"/>
      <c r="S7" s="121"/>
      <c r="T7" s="121"/>
      <c r="U7" s="121"/>
      <c r="V7" s="121"/>
      <c r="W7" s="121"/>
      <c r="X7" s="121"/>
      <c r="Y7" s="121"/>
    </row>
    <row r="8" spans="1:25" ht="18" customHeight="1">
      <c r="A8" s="593"/>
      <c r="B8" s="592"/>
      <c r="C8" s="307" t="s">
        <v>91</v>
      </c>
      <c r="D8" s="307" t="s">
        <v>92</v>
      </c>
      <c r="E8" s="307" t="s">
        <v>91</v>
      </c>
      <c r="F8" s="307" t="s">
        <v>92</v>
      </c>
      <c r="G8" s="307" t="s">
        <v>91</v>
      </c>
      <c r="H8" s="307" t="s">
        <v>92</v>
      </c>
      <c r="I8" s="307" t="s">
        <v>91</v>
      </c>
      <c r="J8" s="307" t="s">
        <v>92</v>
      </c>
      <c r="K8" s="593"/>
      <c r="L8" s="121"/>
      <c r="M8" s="121"/>
      <c r="N8" s="121"/>
      <c r="O8" s="121"/>
      <c r="P8" s="121"/>
      <c r="Q8" s="121"/>
      <c r="R8" s="121"/>
      <c r="S8" s="121"/>
      <c r="T8" s="121"/>
      <c r="U8" s="121"/>
      <c r="V8" s="121"/>
      <c r="W8" s="121"/>
      <c r="X8" s="121"/>
      <c r="Y8" s="121"/>
    </row>
    <row r="9" spans="1:25" ht="8.1" customHeight="1">
      <c r="A9" s="125"/>
      <c r="B9" s="125"/>
      <c r="C9" s="125"/>
      <c r="D9" s="125"/>
      <c r="E9" s="125"/>
      <c r="F9" s="125"/>
      <c r="G9" s="125"/>
      <c r="H9" s="125"/>
      <c r="I9" s="125"/>
      <c r="J9" s="125"/>
      <c r="K9" s="125"/>
      <c r="L9" s="121"/>
      <c r="M9" s="121"/>
      <c r="N9" s="121"/>
      <c r="O9" s="121"/>
      <c r="P9" s="121"/>
      <c r="Q9" s="121"/>
      <c r="R9" s="121"/>
      <c r="S9" s="121"/>
      <c r="T9" s="121"/>
      <c r="U9" s="121"/>
      <c r="V9" s="121"/>
      <c r="W9" s="121"/>
      <c r="X9" s="121"/>
      <c r="Y9" s="121"/>
    </row>
    <row r="10" spans="1:25" ht="21" customHeight="1">
      <c r="A10" s="215" t="s">
        <v>94</v>
      </c>
      <c r="B10" s="125"/>
      <c r="C10" s="218"/>
      <c r="D10" s="219"/>
      <c r="E10" s="219"/>
      <c r="F10" s="219">
        <v>3</v>
      </c>
      <c r="G10" s="219"/>
      <c r="H10" s="219"/>
      <c r="I10" s="219"/>
      <c r="J10" s="219">
        <v>2</v>
      </c>
      <c r="K10" s="220">
        <v>5</v>
      </c>
      <c r="L10" s="121"/>
      <c r="M10" s="216" t="s">
        <v>102</v>
      </c>
      <c r="N10" s="217">
        <v>196</v>
      </c>
      <c r="O10" s="121"/>
      <c r="P10" s="121"/>
      <c r="Q10" s="121"/>
      <c r="R10" s="121"/>
      <c r="S10" s="121"/>
      <c r="T10" s="121"/>
      <c r="U10" s="121"/>
      <c r="V10" s="121"/>
      <c r="W10" s="121"/>
      <c r="X10" s="121"/>
      <c r="Y10" s="121"/>
    </row>
    <row r="11" spans="1:25" ht="21" customHeight="1">
      <c r="A11" s="215" t="s">
        <v>95</v>
      </c>
      <c r="B11" s="125"/>
      <c r="C11" s="218"/>
      <c r="D11" s="219"/>
      <c r="E11" s="219"/>
      <c r="F11" s="219"/>
      <c r="G11" s="219"/>
      <c r="H11" s="219"/>
      <c r="I11" s="219"/>
      <c r="J11" s="219">
        <v>1</v>
      </c>
      <c r="K11" s="220">
        <v>1</v>
      </c>
      <c r="L11" s="121"/>
      <c r="M11" s="216" t="s">
        <v>108</v>
      </c>
      <c r="N11" s="217">
        <v>173</v>
      </c>
      <c r="O11" s="121"/>
      <c r="P11" s="121"/>
      <c r="Q11" s="121"/>
      <c r="R11" s="121"/>
      <c r="S11" s="121"/>
      <c r="T11" s="121"/>
      <c r="U11" s="121"/>
      <c r="V11" s="121"/>
      <c r="W11" s="121"/>
      <c r="X11" s="121"/>
      <c r="Y11" s="121"/>
    </row>
    <row r="12" spans="1:25" ht="21" customHeight="1">
      <c r="A12" s="215" t="s">
        <v>96</v>
      </c>
      <c r="B12" s="125"/>
      <c r="C12" s="218"/>
      <c r="D12" s="219"/>
      <c r="E12" s="219"/>
      <c r="F12" s="219"/>
      <c r="G12" s="219"/>
      <c r="H12" s="219"/>
      <c r="I12" s="219"/>
      <c r="J12" s="219"/>
      <c r="K12" s="220">
        <v>0</v>
      </c>
      <c r="L12" s="121"/>
      <c r="M12" s="216" t="s">
        <v>105</v>
      </c>
      <c r="N12" s="217">
        <v>116</v>
      </c>
      <c r="O12" s="121"/>
      <c r="P12" s="121"/>
      <c r="Q12" s="121"/>
      <c r="R12" s="121"/>
      <c r="S12" s="121"/>
      <c r="T12" s="121"/>
      <c r="U12" s="121"/>
      <c r="V12" s="121"/>
      <c r="W12" s="121"/>
      <c r="X12" s="121"/>
      <c r="Y12" s="121"/>
    </row>
    <row r="13" spans="1:25" ht="21" customHeight="1">
      <c r="A13" s="215" t="s">
        <v>97</v>
      </c>
      <c r="B13" s="125"/>
      <c r="C13" s="218"/>
      <c r="D13" s="219"/>
      <c r="E13" s="219"/>
      <c r="F13" s="219"/>
      <c r="G13" s="219"/>
      <c r="H13" s="219">
        <v>3</v>
      </c>
      <c r="I13" s="219"/>
      <c r="J13" s="219">
        <v>1</v>
      </c>
      <c r="K13" s="220">
        <v>4</v>
      </c>
      <c r="L13" s="121"/>
      <c r="M13" s="216" t="s">
        <v>110</v>
      </c>
      <c r="N13" s="217">
        <v>71</v>
      </c>
      <c r="O13" s="121"/>
      <c r="P13" s="121"/>
      <c r="Q13" s="121"/>
      <c r="R13" s="121"/>
      <c r="S13" s="121"/>
      <c r="T13" s="121"/>
      <c r="U13" s="121"/>
      <c r="V13" s="121"/>
      <c r="W13" s="121"/>
      <c r="X13" s="121"/>
      <c r="Y13" s="121"/>
    </row>
    <row r="14" spans="1:25" ht="21" customHeight="1">
      <c r="A14" s="215" t="s">
        <v>100</v>
      </c>
      <c r="B14" s="125"/>
      <c r="C14" s="218"/>
      <c r="D14" s="219"/>
      <c r="E14" s="219"/>
      <c r="F14" s="219">
        <v>4</v>
      </c>
      <c r="G14" s="219"/>
      <c r="H14" s="219">
        <v>3</v>
      </c>
      <c r="I14" s="219"/>
      <c r="J14" s="219">
        <v>1</v>
      </c>
      <c r="K14" s="220">
        <v>8</v>
      </c>
      <c r="L14" s="121"/>
      <c r="M14" s="216" t="s">
        <v>101</v>
      </c>
      <c r="N14" s="217">
        <v>66</v>
      </c>
      <c r="O14" s="121"/>
      <c r="P14" s="121"/>
      <c r="Q14" s="121"/>
      <c r="R14" s="121"/>
      <c r="S14" s="121"/>
      <c r="T14" s="121"/>
      <c r="U14" s="121"/>
      <c r="V14" s="121"/>
      <c r="W14" s="121"/>
      <c r="X14" s="121"/>
      <c r="Y14" s="121"/>
    </row>
    <row r="15" spans="1:25" ht="21" customHeight="1">
      <c r="A15" s="215" t="s">
        <v>101</v>
      </c>
      <c r="B15" s="125"/>
      <c r="C15" s="218"/>
      <c r="D15" s="219">
        <v>4</v>
      </c>
      <c r="E15" s="219"/>
      <c r="F15" s="219">
        <v>43</v>
      </c>
      <c r="G15" s="219"/>
      <c r="H15" s="219">
        <v>6</v>
      </c>
      <c r="I15" s="219"/>
      <c r="J15" s="219">
        <v>13</v>
      </c>
      <c r="K15" s="220">
        <v>66</v>
      </c>
      <c r="L15" s="121"/>
      <c r="M15" s="216" t="s">
        <v>121</v>
      </c>
      <c r="N15" s="217">
        <v>64</v>
      </c>
      <c r="O15" s="121"/>
      <c r="P15" s="121"/>
      <c r="Q15" s="121"/>
      <c r="R15" s="121"/>
      <c r="S15" s="121"/>
      <c r="T15" s="121"/>
      <c r="U15" s="121"/>
      <c r="V15" s="121"/>
      <c r="W15" s="121"/>
      <c r="X15" s="121"/>
      <c r="Y15" s="121"/>
    </row>
    <row r="16" spans="1:25" ht="21" customHeight="1">
      <c r="A16" s="215" t="s">
        <v>102</v>
      </c>
      <c r="B16" s="125"/>
      <c r="C16" s="218"/>
      <c r="D16" s="219">
        <v>3</v>
      </c>
      <c r="E16" s="219"/>
      <c r="F16" s="219">
        <v>66</v>
      </c>
      <c r="G16" s="219"/>
      <c r="H16" s="219">
        <v>99</v>
      </c>
      <c r="I16" s="219"/>
      <c r="J16" s="219">
        <v>28</v>
      </c>
      <c r="K16" s="220">
        <v>196</v>
      </c>
      <c r="L16" s="121"/>
      <c r="M16" s="216" t="s">
        <v>123</v>
      </c>
      <c r="N16" s="217">
        <v>63</v>
      </c>
      <c r="O16" s="121"/>
      <c r="P16" s="121"/>
      <c r="Q16" s="121"/>
      <c r="R16" s="121"/>
      <c r="S16" s="121"/>
      <c r="T16" s="121"/>
      <c r="U16" s="121"/>
      <c r="V16" s="121"/>
      <c r="W16" s="121"/>
      <c r="X16" s="121"/>
      <c r="Y16" s="121"/>
    </row>
    <row r="17" spans="1:25" ht="21" customHeight="1">
      <c r="A17" s="215" t="s">
        <v>98</v>
      </c>
      <c r="B17" s="125"/>
      <c r="C17" s="218"/>
      <c r="D17" s="219">
        <v>2</v>
      </c>
      <c r="E17" s="219"/>
      <c r="F17" s="219">
        <v>13</v>
      </c>
      <c r="G17" s="219"/>
      <c r="H17" s="219">
        <v>17</v>
      </c>
      <c r="I17" s="219"/>
      <c r="J17" s="219">
        <v>18</v>
      </c>
      <c r="K17" s="220">
        <v>50</v>
      </c>
      <c r="L17" s="121"/>
      <c r="M17" s="216" t="s">
        <v>98</v>
      </c>
      <c r="N17" s="217">
        <v>50</v>
      </c>
      <c r="O17" s="121"/>
      <c r="P17" s="121"/>
      <c r="Q17" s="121"/>
      <c r="R17" s="121"/>
      <c r="S17" s="121"/>
      <c r="T17" s="121"/>
      <c r="U17" s="121"/>
      <c r="V17" s="121"/>
      <c r="W17" s="121"/>
      <c r="X17" s="121"/>
      <c r="Y17" s="121"/>
    </row>
    <row r="18" spans="1:25" ht="21" customHeight="1">
      <c r="A18" s="215" t="s">
        <v>99</v>
      </c>
      <c r="B18" s="125"/>
      <c r="C18" s="218"/>
      <c r="D18" s="219"/>
      <c r="E18" s="219"/>
      <c r="F18" s="219">
        <v>1</v>
      </c>
      <c r="G18" s="219"/>
      <c r="H18" s="219">
        <v>4</v>
      </c>
      <c r="I18" s="219"/>
      <c r="J18" s="219">
        <v>1</v>
      </c>
      <c r="K18" s="220">
        <v>6</v>
      </c>
      <c r="L18" s="121"/>
      <c r="M18" s="216" t="s">
        <v>104</v>
      </c>
      <c r="N18" s="217">
        <v>50</v>
      </c>
      <c r="O18" s="121"/>
      <c r="P18" s="121"/>
      <c r="Q18" s="121"/>
      <c r="R18" s="121"/>
      <c r="S18" s="121"/>
      <c r="T18" s="121"/>
      <c r="U18" s="121"/>
      <c r="V18" s="121"/>
      <c r="W18" s="121"/>
      <c r="X18" s="121"/>
      <c r="Y18" s="121"/>
    </row>
    <row r="19" spans="1:25" ht="21" customHeight="1">
      <c r="A19" s="215" t="s">
        <v>103</v>
      </c>
      <c r="B19" s="125"/>
      <c r="C19" s="218"/>
      <c r="D19" s="219">
        <v>1</v>
      </c>
      <c r="E19" s="219"/>
      <c r="F19" s="219">
        <v>2</v>
      </c>
      <c r="G19" s="219"/>
      <c r="H19" s="219">
        <v>4</v>
      </c>
      <c r="I19" s="219"/>
      <c r="J19" s="219">
        <v>4</v>
      </c>
      <c r="K19" s="220">
        <v>11</v>
      </c>
      <c r="L19" s="121"/>
      <c r="M19" s="216" t="s">
        <v>112</v>
      </c>
      <c r="N19" s="217">
        <v>44</v>
      </c>
      <c r="O19" s="121"/>
      <c r="P19" s="121"/>
      <c r="Q19" s="121"/>
      <c r="R19" s="121"/>
      <c r="S19" s="121"/>
      <c r="T19" s="121"/>
      <c r="U19" s="121"/>
      <c r="V19" s="121"/>
      <c r="W19" s="121"/>
      <c r="X19" s="121"/>
      <c r="Y19" s="121"/>
    </row>
    <row r="20" spans="1:25" ht="21" customHeight="1">
      <c r="A20" s="215" t="s">
        <v>108</v>
      </c>
      <c r="B20" s="125"/>
      <c r="C20" s="218"/>
      <c r="D20" s="219">
        <v>14</v>
      </c>
      <c r="E20" s="219"/>
      <c r="F20" s="219">
        <v>87</v>
      </c>
      <c r="G20" s="219"/>
      <c r="H20" s="219">
        <v>62</v>
      </c>
      <c r="I20" s="219"/>
      <c r="J20" s="219">
        <v>10</v>
      </c>
      <c r="K20" s="220">
        <v>173</v>
      </c>
      <c r="L20" s="121"/>
      <c r="M20" s="216" t="s">
        <v>109</v>
      </c>
      <c r="N20" s="217">
        <v>35</v>
      </c>
      <c r="O20" s="121"/>
      <c r="P20" s="121"/>
      <c r="Q20" s="121"/>
      <c r="R20" s="121"/>
      <c r="S20" s="121"/>
      <c r="T20" s="121"/>
      <c r="U20" s="121"/>
      <c r="V20" s="121"/>
      <c r="W20" s="121"/>
      <c r="X20" s="121"/>
      <c r="Y20" s="121"/>
    </row>
    <row r="21" spans="1:25" ht="21" customHeight="1">
      <c r="A21" s="215" t="s">
        <v>104</v>
      </c>
      <c r="B21" s="125"/>
      <c r="C21" s="218"/>
      <c r="D21" s="219"/>
      <c r="E21" s="219"/>
      <c r="F21" s="219">
        <v>2</v>
      </c>
      <c r="G21" s="219"/>
      <c r="H21" s="219">
        <v>38</v>
      </c>
      <c r="I21" s="219"/>
      <c r="J21" s="219">
        <v>10</v>
      </c>
      <c r="K21" s="220">
        <v>50</v>
      </c>
      <c r="L21" s="121"/>
      <c r="M21" s="216" t="s">
        <v>114</v>
      </c>
      <c r="N21" s="217">
        <v>32</v>
      </c>
      <c r="O21" s="121"/>
      <c r="P21" s="121"/>
      <c r="Q21" s="121"/>
      <c r="R21" s="121"/>
      <c r="S21" s="121"/>
      <c r="T21" s="121"/>
      <c r="U21" s="121"/>
      <c r="V21" s="121"/>
      <c r="W21" s="121"/>
      <c r="X21" s="121"/>
      <c r="Y21" s="121"/>
    </row>
    <row r="22" spans="1:25" ht="21" customHeight="1">
      <c r="A22" s="215" t="s">
        <v>105</v>
      </c>
      <c r="B22" s="125"/>
      <c r="C22" s="218"/>
      <c r="D22" s="219">
        <v>29</v>
      </c>
      <c r="E22" s="219"/>
      <c r="F22" s="219">
        <v>38</v>
      </c>
      <c r="G22" s="219"/>
      <c r="H22" s="219">
        <v>31</v>
      </c>
      <c r="I22" s="219"/>
      <c r="J22" s="219">
        <v>18</v>
      </c>
      <c r="K22" s="220">
        <v>116</v>
      </c>
      <c r="L22" s="121"/>
      <c r="M22" s="216" t="s">
        <v>498</v>
      </c>
      <c r="N22" s="217">
        <v>31</v>
      </c>
      <c r="O22" s="121"/>
      <c r="P22" s="121"/>
      <c r="Q22" s="121"/>
      <c r="R22" s="121"/>
      <c r="S22" s="121"/>
      <c r="T22" s="121"/>
      <c r="U22" s="121"/>
      <c r="V22" s="121"/>
      <c r="W22" s="121"/>
      <c r="X22" s="121"/>
      <c r="Y22" s="121"/>
    </row>
    <row r="23" spans="1:25" ht="21" customHeight="1">
      <c r="A23" s="215" t="s">
        <v>106</v>
      </c>
      <c r="B23" s="125"/>
      <c r="C23" s="218"/>
      <c r="D23" s="219">
        <v>1</v>
      </c>
      <c r="E23" s="219"/>
      <c r="F23" s="219">
        <v>5</v>
      </c>
      <c r="G23" s="219"/>
      <c r="H23" s="219">
        <v>12</v>
      </c>
      <c r="I23" s="219"/>
      <c r="J23" s="219">
        <v>1</v>
      </c>
      <c r="K23" s="220">
        <v>19</v>
      </c>
      <c r="L23" s="121"/>
      <c r="M23" s="216" t="s">
        <v>106</v>
      </c>
      <c r="N23" s="217">
        <v>19</v>
      </c>
      <c r="O23" s="121"/>
      <c r="P23" s="121"/>
      <c r="Q23" s="121"/>
      <c r="R23" s="121"/>
      <c r="S23" s="121"/>
      <c r="T23" s="121"/>
      <c r="U23" s="121"/>
      <c r="V23" s="121"/>
      <c r="W23" s="121"/>
      <c r="X23" s="121"/>
      <c r="Y23" s="121"/>
    </row>
    <row r="24" spans="1:25" ht="21" customHeight="1">
      <c r="A24" s="215" t="s">
        <v>107</v>
      </c>
      <c r="B24" s="125"/>
      <c r="C24" s="218"/>
      <c r="D24" s="219">
        <v>2</v>
      </c>
      <c r="E24" s="219"/>
      <c r="F24" s="219">
        <v>1</v>
      </c>
      <c r="G24" s="219"/>
      <c r="H24" s="219">
        <v>6</v>
      </c>
      <c r="I24" s="219"/>
      <c r="J24" s="219">
        <v>6</v>
      </c>
      <c r="K24" s="220">
        <v>15</v>
      </c>
      <c r="L24" s="121"/>
      <c r="M24" s="216" t="s">
        <v>107</v>
      </c>
      <c r="N24" s="217">
        <v>15</v>
      </c>
      <c r="O24" s="121"/>
      <c r="P24" s="121"/>
      <c r="Q24" s="121"/>
      <c r="R24" s="121"/>
      <c r="S24" s="121"/>
      <c r="T24" s="121"/>
      <c r="U24" s="121"/>
      <c r="V24" s="121"/>
      <c r="W24" s="121"/>
      <c r="X24" s="121"/>
      <c r="Y24" s="121"/>
    </row>
    <row r="25" spans="1:25" ht="21" customHeight="1">
      <c r="A25" s="215" t="s">
        <v>109</v>
      </c>
      <c r="B25" s="125"/>
      <c r="C25" s="218"/>
      <c r="D25" s="219">
        <v>4</v>
      </c>
      <c r="E25" s="219"/>
      <c r="F25" s="219">
        <v>9</v>
      </c>
      <c r="G25" s="219"/>
      <c r="H25" s="219">
        <v>12</v>
      </c>
      <c r="I25" s="219"/>
      <c r="J25" s="219">
        <v>10</v>
      </c>
      <c r="K25" s="220">
        <v>35</v>
      </c>
      <c r="L25" s="121"/>
      <c r="M25" s="216" t="s">
        <v>113</v>
      </c>
      <c r="N25" s="217">
        <v>14</v>
      </c>
      <c r="O25" s="121"/>
      <c r="P25" s="121"/>
      <c r="Q25" s="121"/>
      <c r="R25" s="121"/>
      <c r="S25" s="121"/>
      <c r="T25" s="121"/>
      <c r="U25" s="121"/>
      <c r="V25" s="121"/>
      <c r="W25" s="121"/>
      <c r="X25" s="121"/>
      <c r="Y25" s="121"/>
    </row>
    <row r="26" spans="1:25" ht="21" customHeight="1">
      <c r="A26" s="215" t="s">
        <v>110</v>
      </c>
      <c r="B26" s="125"/>
      <c r="C26" s="218"/>
      <c r="D26" s="219">
        <v>5</v>
      </c>
      <c r="E26" s="219"/>
      <c r="F26" s="219">
        <v>40</v>
      </c>
      <c r="G26" s="219"/>
      <c r="H26" s="219">
        <v>19</v>
      </c>
      <c r="I26" s="219"/>
      <c r="J26" s="219">
        <v>7</v>
      </c>
      <c r="K26" s="220">
        <v>71</v>
      </c>
      <c r="L26" s="121"/>
      <c r="M26" s="216" t="s">
        <v>118</v>
      </c>
      <c r="N26" s="217">
        <v>13</v>
      </c>
      <c r="O26" s="121"/>
      <c r="P26" s="121"/>
      <c r="Q26" s="121"/>
      <c r="R26" s="121"/>
      <c r="S26" s="121"/>
      <c r="T26" s="121"/>
      <c r="U26" s="121"/>
      <c r="V26" s="121"/>
      <c r="W26" s="121"/>
      <c r="X26" s="121"/>
      <c r="Y26" s="121"/>
    </row>
    <row r="27" spans="1:25" ht="21" customHeight="1">
      <c r="A27" s="215" t="s">
        <v>111</v>
      </c>
      <c r="B27" s="125"/>
      <c r="C27" s="218"/>
      <c r="D27" s="219"/>
      <c r="E27" s="219"/>
      <c r="F27" s="219"/>
      <c r="G27" s="219"/>
      <c r="H27" s="219">
        <v>2</v>
      </c>
      <c r="I27" s="219"/>
      <c r="J27" s="219"/>
      <c r="K27" s="220">
        <v>2</v>
      </c>
      <c r="L27" s="121"/>
      <c r="M27" s="216" t="s">
        <v>117</v>
      </c>
      <c r="N27" s="217">
        <v>12</v>
      </c>
      <c r="O27" s="121"/>
      <c r="P27" s="121"/>
      <c r="Q27" s="121"/>
      <c r="R27" s="121"/>
      <c r="S27" s="121"/>
      <c r="T27" s="121"/>
      <c r="U27" s="121"/>
      <c r="V27" s="121"/>
      <c r="W27" s="121"/>
      <c r="X27" s="121"/>
      <c r="Y27" s="121"/>
    </row>
    <row r="28" spans="1:25" ht="21" customHeight="1">
      <c r="A28" s="215" t="s">
        <v>112</v>
      </c>
      <c r="B28" s="125"/>
      <c r="C28" s="218"/>
      <c r="D28" s="219">
        <v>7</v>
      </c>
      <c r="E28" s="219"/>
      <c r="F28" s="219">
        <v>20</v>
      </c>
      <c r="G28" s="219"/>
      <c r="H28" s="219">
        <v>3</v>
      </c>
      <c r="I28" s="219"/>
      <c r="J28" s="219">
        <v>14</v>
      </c>
      <c r="K28" s="220">
        <v>44</v>
      </c>
      <c r="L28" s="121"/>
      <c r="M28" s="216" t="s">
        <v>103</v>
      </c>
      <c r="N28" s="217">
        <v>11</v>
      </c>
      <c r="O28" s="121"/>
      <c r="P28" s="121"/>
      <c r="Q28" s="121"/>
      <c r="R28" s="121"/>
      <c r="S28" s="121"/>
      <c r="T28" s="121"/>
      <c r="U28" s="121"/>
      <c r="V28" s="121"/>
      <c r="W28" s="121"/>
      <c r="X28" s="121"/>
      <c r="Y28" s="121"/>
    </row>
    <row r="29" spans="1:25" ht="21" customHeight="1">
      <c r="A29" s="215" t="s">
        <v>113</v>
      </c>
      <c r="B29" s="125"/>
      <c r="C29" s="218"/>
      <c r="D29" s="219">
        <v>1</v>
      </c>
      <c r="E29" s="219"/>
      <c r="F29" s="219">
        <v>3</v>
      </c>
      <c r="G29" s="219"/>
      <c r="H29" s="219">
        <v>8</v>
      </c>
      <c r="I29" s="219"/>
      <c r="J29" s="219">
        <v>2</v>
      </c>
      <c r="K29" s="220">
        <v>14</v>
      </c>
      <c r="L29" s="121"/>
      <c r="M29" s="216" t="s">
        <v>122</v>
      </c>
      <c r="N29" s="217">
        <v>9</v>
      </c>
      <c r="O29" s="121"/>
      <c r="P29" s="121"/>
      <c r="Q29" s="121"/>
      <c r="R29" s="121"/>
      <c r="S29" s="121"/>
      <c r="T29" s="121"/>
      <c r="U29" s="121"/>
      <c r="V29" s="121"/>
      <c r="W29" s="121"/>
      <c r="X29" s="121"/>
      <c r="Y29" s="121"/>
    </row>
    <row r="30" spans="1:25" ht="21" customHeight="1">
      <c r="A30" s="215" t="s">
        <v>114</v>
      </c>
      <c r="B30" s="125"/>
      <c r="C30" s="218"/>
      <c r="D30" s="219">
        <v>8</v>
      </c>
      <c r="E30" s="219"/>
      <c r="F30" s="219">
        <v>4</v>
      </c>
      <c r="G30" s="219"/>
      <c r="H30" s="219">
        <v>16</v>
      </c>
      <c r="I30" s="219"/>
      <c r="J30" s="219">
        <v>4</v>
      </c>
      <c r="K30" s="220">
        <v>32</v>
      </c>
      <c r="L30" s="121"/>
      <c r="M30" s="216" t="s">
        <v>100</v>
      </c>
      <c r="N30" s="217">
        <v>8</v>
      </c>
      <c r="O30" s="121"/>
      <c r="P30" s="121"/>
      <c r="Q30" s="121"/>
      <c r="R30" s="121"/>
      <c r="S30" s="121"/>
      <c r="T30" s="121"/>
      <c r="U30" s="121"/>
      <c r="V30" s="121"/>
      <c r="W30" s="121"/>
      <c r="X30" s="121"/>
      <c r="Y30" s="121"/>
    </row>
    <row r="31" spans="1:25" ht="21" customHeight="1">
      <c r="A31" s="215" t="s">
        <v>115</v>
      </c>
      <c r="B31" s="125"/>
      <c r="C31" s="218"/>
      <c r="D31" s="219"/>
      <c r="E31" s="219"/>
      <c r="F31" s="219"/>
      <c r="G31" s="219"/>
      <c r="H31" s="219">
        <v>2</v>
      </c>
      <c r="I31" s="219"/>
      <c r="J31" s="219">
        <v>2</v>
      </c>
      <c r="K31" s="220">
        <v>4</v>
      </c>
      <c r="L31" s="121"/>
      <c r="M31" s="216" t="s">
        <v>120</v>
      </c>
      <c r="N31" s="217">
        <v>8</v>
      </c>
      <c r="O31" s="121"/>
      <c r="P31" s="121"/>
      <c r="Q31" s="121"/>
      <c r="R31" s="121"/>
      <c r="S31" s="121"/>
      <c r="T31" s="121"/>
      <c r="U31" s="121"/>
      <c r="V31" s="121"/>
      <c r="W31" s="121"/>
      <c r="X31" s="121"/>
      <c r="Y31" s="121"/>
    </row>
    <row r="32" spans="1:25" ht="21" customHeight="1">
      <c r="A32" s="215" t="s">
        <v>116</v>
      </c>
      <c r="B32" s="125"/>
      <c r="C32" s="218"/>
      <c r="D32" s="219">
        <v>1</v>
      </c>
      <c r="E32" s="219"/>
      <c r="F32" s="219">
        <v>1</v>
      </c>
      <c r="G32" s="219"/>
      <c r="H32" s="219">
        <v>1</v>
      </c>
      <c r="I32" s="219"/>
      <c r="J32" s="219">
        <v>1</v>
      </c>
      <c r="K32" s="220">
        <v>4</v>
      </c>
      <c r="L32" s="121"/>
      <c r="M32" s="216" t="s">
        <v>99</v>
      </c>
      <c r="N32" s="217">
        <v>6</v>
      </c>
      <c r="O32" s="121"/>
      <c r="P32" s="121"/>
      <c r="Q32" s="121"/>
      <c r="R32" s="121"/>
      <c r="S32" s="121"/>
      <c r="T32" s="121"/>
      <c r="U32" s="121"/>
      <c r="V32" s="121"/>
      <c r="W32" s="121"/>
      <c r="X32" s="121"/>
      <c r="Y32" s="121"/>
    </row>
    <row r="33" spans="1:25" ht="21" customHeight="1">
      <c r="A33" s="215" t="s">
        <v>117</v>
      </c>
      <c r="B33" s="125"/>
      <c r="C33" s="218"/>
      <c r="D33" s="219"/>
      <c r="E33" s="219"/>
      <c r="F33" s="219">
        <v>1</v>
      </c>
      <c r="G33" s="219"/>
      <c r="H33" s="219">
        <v>7</v>
      </c>
      <c r="I33" s="219"/>
      <c r="J33" s="219">
        <v>4</v>
      </c>
      <c r="K33" s="220">
        <v>12</v>
      </c>
      <c r="L33" s="121"/>
      <c r="M33" s="216" t="s">
        <v>94</v>
      </c>
      <c r="N33" s="217">
        <v>5</v>
      </c>
      <c r="O33" s="121"/>
      <c r="P33" s="121"/>
      <c r="Q33" s="121"/>
      <c r="R33" s="121"/>
      <c r="S33" s="121"/>
      <c r="T33" s="121"/>
      <c r="U33" s="121"/>
      <c r="V33" s="121"/>
      <c r="W33" s="121"/>
      <c r="X33" s="121"/>
      <c r="Y33" s="121"/>
    </row>
    <row r="34" spans="1:25" ht="21" customHeight="1">
      <c r="A34" s="215" t="s">
        <v>118</v>
      </c>
      <c r="B34" s="125"/>
      <c r="C34" s="218"/>
      <c r="D34" s="219"/>
      <c r="E34" s="219"/>
      <c r="F34" s="219">
        <v>3</v>
      </c>
      <c r="G34" s="219"/>
      <c r="H34" s="219">
        <v>6</v>
      </c>
      <c r="I34" s="219"/>
      <c r="J34" s="219">
        <v>4</v>
      </c>
      <c r="K34" s="220">
        <v>13</v>
      </c>
      <c r="L34" s="121"/>
      <c r="M34" s="216" t="s">
        <v>119</v>
      </c>
      <c r="N34" s="217">
        <v>5</v>
      </c>
      <c r="O34" s="121"/>
      <c r="P34" s="121"/>
      <c r="Q34" s="121"/>
      <c r="R34" s="121"/>
      <c r="S34" s="121"/>
      <c r="T34" s="121"/>
      <c r="U34" s="121"/>
      <c r="V34" s="121"/>
      <c r="W34" s="121"/>
      <c r="X34" s="121"/>
      <c r="Y34" s="121"/>
    </row>
    <row r="35" spans="1:25" ht="21" customHeight="1">
      <c r="A35" s="215" t="s">
        <v>119</v>
      </c>
      <c r="B35" s="125"/>
      <c r="C35" s="218"/>
      <c r="D35" s="219"/>
      <c r="E35" s="219"/>
      <c r="F35" s="219">
        <v>2</v>
      </c>
      <c r="G35" s="219"/>
      <c r="H35" s="219"/>
      <c r="I35" s="219"/>
      <c r="J35" s="219">
        <v>3</v>
      </c>
      <c r="K35" s="220">
        <v>5</v>
      </c>
      <c r="L35" s="121"/>
      <c r="M35" s="216" t="s">
        <v>97</v>
      </c>
      <c r="N35" s="217">
        <v>4</v>
      </c>
      <c r="O35" s="121"/>
      <c r="P35" s="121"/>
      <c r="Q35" s="121"/>
      <c r="R35" s="121"/>
      <c r="S35" s="121"/>
      <c r="T35" s="121"/>
      <c r="U35" s="121"/>
      <c r="V35" s="121"/>
      <c r="W35" s="121"/>
      <c r="X35" s="121"/>
      <c r="Y35" s="121"/>
    </row>
    <row r="36" spans="1:25" ht="21" customHeight="1">
      <c r="A36" s="215" t="s">
        <v>120</v>
      </c>
      <c r="B36" s="125"/>
      <c r="C36" s="218"/>
      <c r="D36" s="219">
        <v>1</v>
      </c>
      <c r="E36" s="219"/>
      <c r="F36" s="219">
        <v>2</v>
      </c>
      <c r="G36" s="219"/>
      <c r="H36" s="219">
        <v>5</v>
      </c>
      <c r="I36" s="219"/>
      <c r="J36" s="219"/>
      <c r="K36" s="220">
        <v>8</v>
      </c>
      <c r="L36" s="121"/>
      <c r="M36" s="216" t="s">
        <v>115</v>
      </c>
      <c r="N36" s="217">
        <v>4</v>
      </c>
      <c r="O36" s="121"/>
      <c r="P36" s="121"/>
      <c r="Q36" s="121"/>
      <c r="R36" s="121"/>
      <c r="S36" s="121"/>
      <c r="T36" s="121"/>
      <c r="U36" s="121"/>
      <c r="V36" s="121"/>
      <c r="W36" s="121"/>
      <c r="X36" s="121"/>
      <c r="Y36" s="121"/>
    </row>
    <row r="37" spans="1:25" ht="21" customHeight="1">
      <c r="A37" s="215" t="s">
        <v>121</v>
      </c>
      <c r="B37" s="125"/>
      <c r="C37" s="218"/>
      <c r="D37" s="219">
        <v>4</v>
      </c>
      <c r="E37" s="219"/>
      <c r="F37" s="219">
        <v>14</v>
      </c>
      <c r="G37" s="219"/>
      <c r="H37" s="219">
        <v>26</v>
      </c>
      <c r="I37" s="219"/>
      <c r="J37" s="219">
        <v>20</v>
      </c>
      <c r="K37" s="220">
        <v>64</v>
      </c>
      <c r="L37" s="121"/>
      <c r="M37" s="216" t="s">
        <v>116</v>
      </c>
      <c r="N37" s="217">
        <v>4</v>
      </c>
      <c r="O37" s="121"/>
      <c r="P37" s="121"/>
      <c r="Q37" s="121"/>
      <c r="R37" s="121"/>
      <c r="S37" s="121"/>
      <c r="T37" s="121"/>
      <c r="U37" s="121"/>
      <c r="V37" s="121"/>
      <c r="W37" s="121"/>
      <c r="X37" s="121"/>
      <c r="Y37" s="121"/>
    </row>
    <row r="38" spans="1:25" ht="21" customHeight="1">
      <c r="A38" s="215" t="s">
        <v>122</v>
      </c>
      <c r="B38" s="125"/>
      <c r="C38" s="218"/>
      <c r="D38" s="219"/>
      <c r="E38" s="219"/>
      <c r="F38" s="219">
        <v>1</v>
      </c>
      <c r="G38" s="219"/>
      <c r="H38" s="219">
        <v>6</v>
      </c>
      <c r="I38" s="219"/>
      <c r="J38" s="219">
        <v>2</v>
      </c>
      <c r="K38" s="220">
        <v>9</v>
      </c>
      <c r="L38" s="121"/>
      <c r="M38" s="216" t="s">
        <v>111</v>
      </c>
      <c r="N38" s="217">
        <v>2</v>
      </c>
      <c r="O38" s="121"/>
      <c r="P38" s="121"/>
      <c r="Q38" s="121"/>
      <c r="R38" s="121"/>
      <c r="S38" s="121"/>
      <c r="T38" s="121"/>
      <c r="U38" s="121"/>
      <c r="V38" s="121"/>
      <c r="W38" s="121"/>
      <c r="X38" s="121"/>
      <c r="Y38" s="121"/>
    </row>
    <row r="39" spans="1:25" ht="21" customHeight="1">
      <c r="A39" s="215" t="s">
        <v>123</v>
      </c>
      <c r="B39" s="125"/>
      <c r="C39" s="218"/>
      <c r="D39" s="219">
        <v>16</v>
      </c>
      <c r="E39" s="219"/>
      <c r="F39" s="219">
        <v>16</v>
      </c>
      <c r="G39" s="219"/>
      <c r="H39" s="219">
        <v>19</v>
      </c>
      <c r="I39" s="219"/>
      <c r="J39" s="219">
        <v>12</v>
      </c>
      <c r="K39" s="220">
        <v>63</v>
      </c>
      <c r="L39" s="121"/>
      <c r="M39" s="216" t="s">
        <v>124</v>
      </c>
      <c r="N39" s="217">
        <v>2</v>
      </c>
      <c r="O39" s="121"/>
      <c r="P39" s="121"/>
      <c r="Q39" s="121"/>
      <c r="R39" s="121"/>
      <c r="S39" s="121"/>
      <c r="T39" s="121"/>
      <c r="U39" s="121"/>
      <c r="V39" s="121"/>
      <c r="W39" s="121"/>
      <c r="X39" s="121"/>
      <c r="Y39" s="121"/>
    </row>
    <row r="40" spans="1:25" ht="21" customHeight="1">
      <c r="A40" s="215" t="s">
        <v>124</v>
      </c>
      <c r="B40" s="125"/>
      <c r="C40" s="218"/>
      <c r="D40" s="219"/>
      <c r="E40" s="219"/>
      <c r="F40" s="219">
        <v>2</v>
      </c>
      <c r="G40" s="219"/>
      <c r="H40" s="219"/>
      <c r="I40" s="219"/>
      <c r="J40" s="219"/>
      <c r="K40" s="220">
        <v>2</v>
      </c>
      <c r="L40" s="121"/>
      <c r="M40" s="216" t="s">
        <v>95</v>
      </c>
      <c r="N40" s="217">
        <v>1</v>
      </c>
      <c r="O40" s="121"/>
      <c r="P40" s="121"/>
      <c r="Q40" s="121"/>
      <c r="R40" s="121"/>
      <c r="S40" s="121"/>
      <c r="T40" s="121"/>
      <c r="U40" s="121"/>
      <c r="V40" s="121"/>
      <c r="W40" s="121"/>
      <c r="X40" s="121"/>
      <c r="Y40" s="121"/>
    </row>
    <row r="41" spans="1:25" ht="21" customHeight="1">
      <c r="A41" s="215" t="s">
        <v>125</v>
      </c>
      <c r="B41" s="125"/>
      <c r="C41" s="218"/>
      <c r="D41" s="219"/>
      <c r="E41" s="219"/>
      <c r="F41" s="219"/>
      <c r="G41" s="219"/>
      <c r="H41" s="219">
        <v>1</v>
      </c>
      <c r="I41" s="219"/>
      <c r="J41" s="219"/>
      <c r="K41" s="220">
        <v>1</v>
      </c>
      <c r="L41" s="121"/>
      <c r="M41" s="216" t="s">
        <v>125</v>
      </c>
      <c r="N41" s="217">
        <v>1</v>
      </c>
      <c r="O41" s="121"/>
      <c r="P41" s="121"/>
      <c r="Q41" s="121"/>
      <c r="R41" s="121"/>
      <c r="S41" s="121"/>
      <c r="T41" s="121"/>
      <c r="U41" s="121"/>
      <c r="V41" s="121"/>
      <c r="W41" s="121"/>
      <c r="X41" s="121"/>
      <c r="Y41" s="121"/>
    </row>
    <row r="42" spans="1:25" ht="21" customHeight="1">
      <c r="A42" s="215" t="s">
        <v>498</v>
      </c>
      <c r="B42" s="125"/>
      <c r="C42" s="218"/>
      <c r="D42" s="219">
        <v>2</v>
      </c>
      <c r="E42" s="219"/>
      <c r="F42" s="219">
        <v>6</v>
      </c>
      <c r="G42" s="219"/>
      <c r="H42" s="219">
        <v>15</v>
      </c>
      <c r="I42" s="219"/>
      <c r="J42" s="219">
        <v>8</v>
      </c>
      <c r="K42" s="220">
        <v>31</v>
      </c>
      <c r="L42" s="121"/>
      <c r="M42" s="216" t="s">
        <v>96</v>
      </c>
      <c r="N42" s="217">
        <v>0</v>
      </c>
      <c r="O42" s="121"/>
      <c r="P42" s="121"/>
      <c r="Q42" s="121"/>
      <c r="R42" s="121"/>
      <c r="S42" s="121"/>
      <c r="T42" s="121"/>
      <c r="U42" s="121"/>
      <c r="V42" s="121"/>
      <c r="W42" s="121"/>
      <c r="X42" s="121"/>
      <c r="Y42" s="121"/>
    </row>
    <row r="43" spans="1:25" ht="8.1" customHeight="1">
      <c r="A43" s="125"/>
      <c r="B43" s="125"/>
      <c r="C43" s="221"/>
      <c r="D43" s="221"/>
      <c r="E43" s="221"/>
      <c r="F43" s="221"/>
      <c r="G43" s="221"/>
      <c r="H43" s="221"/>
      <c r="I43" s="221"/>
      <c r="J43" s="221"/>
      <c r="K43" s="221"/>
      <c r="L43" s="121"/>
      <c r="M43" s="121"/>
      <c r="N43" s="121"/>
      <c r="O43" s="121"/>
      <c r="P43" s="121"/>
      <c r="Q43" s="121"/>
      <c r="R43" s="121"/>
      <c r="S43" s="121"/>
      <c r="T43" s="121"/>
      <c r="U43" s="121"/>
      <c r="V43" s="121"/>
      <c r="W43" s="121"/>
      <c r="X43" s="121"/>
      <c r="Y43" s="121"/>
    </row>
    <row r="44" spans="1:25" ht="21" customHeight="1">
      <c r="A44" s="211" t="s">
        <v>90</v>
      </c>
      <c r="B44" s="125"/>
      <c r="C44" s="222">
        <v>0</v>
      </c>
      <c r="D44" s="223">
        <v>105</v>
      </c>
      <c r="E44" s="223">
        <v>0</v>
      </c>
      <c r="F44" s="223">
        <v>389</v>
      </c>
      <c r="G44" s="223">
        <v>0</v>
      </c>
      <c r="H44" s="223">
        <v>433</v>
      </c>
      <c r="I44" s="223">
        <v>0</v>
      </c>
      <c r="J44" s="223">
        <v>207</v>
      </c>
      <c r="K44" s="224">
        <v>1134</v>
      </c>
      <c r="L44" s="121"/>
      <c r="M44" s="121"/>
      <c r="N44" s="121"/>
      <c r="O44" s="121"/>
      <c r="P44" s="121"/>
      <c r="Q44" s="121"/>
      <c r="R44" s="121"/>
      <c r="S44" s="121"/>
      <c r="T44" s="121"/>
      <c r="U44" s="121"/>
      <c r="V44" s="121"/>
      <c r="W44" s="121"/>
      <c r="X44" s="121"/>
      <c r="Y44" s="121"/>
    </row>
    <row r="45" spans="1:25">
      <c r="A45" s="125"/>
      <c r="B45" s="125"/>
      <c r="C45" s="121"/>
      <c r="D45" s="121"/>
      <c r="E45" s="121"/>
      <c r="F45" s="121"/>
      <c r="G45" s="121"/>
      <c r="H45" s="121"/>
      <c r="I45" s="121"/>
      <c r="J45" s="121"/>
      <c r="K45" s="121"/>
      <c r="L45" s="121"/>
      <c r="M45" s="121"/>
      <c r="N45" s="121"/>
      <c r="O45" s="121"/>
      <c r="P45" s="121"/>
      <c r="Q45" s="121"/>
      <c r="R45" s="121"/>
      <c r="S45" s="121"/>
      <c r="T45" s="121"/>
      <c r="U45" s="121"/>
      <c r="V45" s="121"/>
      <c r="W45" s="121"/>
      <c r="X45" s="121"/>
      <c r="Y45" s="121"/>
    </row>
    <row r="46" spans="1:25">
      <c r="A46" s="125"/>
      <c r="B46" s="125"/>
      <c r="C46" s="121"/>
      <c r="D46" s="121"/>
      <c r="E46" s="121"/>
      <c r="F46" s="121"/>
      <c r="G46" s="121"/>
      <c r="H46" s="121"/>
      <c r="I46" s="121"/>
      <c r="J46" s="121"/>
      <c r="K46" s="121"/>
      <c r="L46" s="121"/>
      <c r="M46" s="121"/>
      <c r="N46" s="121"/>
      <c r="O46" s="121"/>
      <c r="P46" s="121"/>
      <c r="Q46" s="121"/>
      <c r="R46" s="121"/>
      <c r="S46" s="121"/>
      <c r="T46" s="121"/>
      <c r="U46" s="121"/>
      <c r="V46" s="121"/>
      <c r="W46" s="121"/>
      <c r="X46" s="121"/>
      <c r="Y46" s="121"/>
    </row>
    <row r="47" spans="1:25">
      <c r="A47" s="125"/>
      <c r="B47" s="125"/>
      <c r="C47" s="121"/>
      <c r="D47" s="121"/>
      <c r="E47" s="121"/>
      <c r="F47" s="121"/>
      <c r="G47" s="121"/>
      <c r="H47" s="121"/>
      <c r="I47" s="121"/>
      <c r="J47" s="121"/>
      <c r="K47" s="121"/>
      <c r="L47" s="121"/>
      <c r="M47" s="121"/>
      <c r="N47" s="121"/>
      <c r="O47" s="121"/>
      <c r="P47" s="121"/>
      <c r="Q47" s="121"/>
      <c r="R47" s="121"/>
      <c r="S47" s="121"/>
      <c r="T47" s="121"/>
      <c r="U47" s="121"/>
      <c r="V47" s="121"/>
      <c r="W47" s="121"/>
      <c r="X47" s="121"/>
      <c r="Y47" s="121"/>
    </row>
    <row r="48" spans="1:25" ht="14.1" customHeight="1">
      <c r="A48" s="121" t="s">
        <v>499</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row>
    <row r="49" spans="1:25" ht="14.1" customHeight="1">
      <c r="A49" s="121" t="s">
        <v>497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row>
    <row r="50" spans="1:25" ht="14.1" customHeight="1">
      <c r="A50" s="121" t="s">
        <v>82</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row>
    <row r="51" spans="1:25" ht="14.1" customHeight="1">
      <c r="A51" s="214"/>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7" orientation="landscape" useFirstPageNumber="1" r:id="rId1"/>
  <headerFooter scaleWithDoc="0">
    <oddHeader>&amp;L&amp;G&amp;C&amp;G&amp;R&amp;G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9807-729E-4130-8236-BABBF5205E52}">
  <sheetPr>
    <tabColor theme="0" tint="-0.14999847407452621"/>
  </sheetPr>
  <dimension ref="A1:Y51"/>
  <sheetViews>
    <sheetView view="pageBreakPreview" zoomScale="60" zoomScaleNormal="100" workbookViewId="0">
      <selection activeCell="AB30" sqref="AB30"/>
    </sheetView>
  </sheetViews>
  <sheetFormatPr baseColWidth="10" defaultRowHeight="13.2"/>
  <cols>
    <col min="1" max="1" width="30.6640625" customWidth="1"/>
    <col min="2" max="2" width="1.44140625" customWidth="1"/>
    <col min="3" max="3" width="6.109375" customWidth="1"/>
    <col min="4" max="4" width="5.5546875" customWidth="1"/>
    <col min="5" max="5" width="7" customWidth="1"/>
    <col min="6" max="6" width="4.664062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row>
    <row r="2" spans="1:25" ht="69.900000000000006" customHeight="1">
      <c r="A2" s="601" t="s">
        <v>502</v>
      </c>
      <c r="B2" s="601"/>
      <c r="C2" s="601"/>
      <c r="D2" s="601"/>
      <c r="E2" s="601"/>
      <c r="F2" s="601"/>
      <c r="G2" s="601"/>
      <c r="H2" s="601"/>
      <c r="I2" s="601"/>
      <c r="J2" s="601"/>
      <c r="K2" s="601"/>
      <c r="L2" s="601"/>
      <c r="M2" s="601"/>
      <c r="N2" s="601"/>
      <c r="O2" s="601"/>
      <c r="P2" s="601"/>
      <c r="Q2" s="601"/>
      <c r="R2" s="601"/>
      <c r="S2" s="601"/>
      <c r="T2" s="601"/>
      <c r="U2" s="601"/>
      <c r="V2" s="601"/>
      <c r="W2" s="601"/>
      <c r="X2" s="601"/>
      <c r="Y2" s="601"/>
    </row>
    <row r="3" spans="1:25" ht="30" customHeight="1">
      <c r="A3" s="601" t="str">
        <f>UPPER(CONCATENATE("Julio 2022"))</f>
        <v>JULIO 2022</v>
      </c>
      <c r="B3" s="601"/>
      <c r="C3" s="601"/>
      <c r="D3" s="601"/>
      <c r="E3" s="601"/>
      <c r="F3" s="601"/>
      <c r="G3" s="601"/>
      <c r="H3" s="601"/>
      <c r="I3" s="601"/>
      <c r="J3" s="601"/>
      <c r="K3" s="601"/>
      <c r="L3" s="601"/>
      <c r="M3" s="601"/>
      <c r="N3" s="601"/>
      <c r="O3" s="601"/>
      <c r="P3" s="601"/>
      <c r="Q3" s="601"/>
      <c r="R3" s="601"/>
      <c r="S3" s="601"/>
      <c r="T3" s="601"/>
      <c r="U3" s="601"/>
      <c r="V3" s="601"/>
      <c r="W3" s="601"/>
      <c r="X3" s="601"/>
      <c r="Y3" s="601"/>
    </row>
    <row r="4" spans="1:25">
      <c r="A4" s="125"/>
      <c r="B4" s="121"/>
      <c r="C4" s="121"/>
      <c r="D4" s="121"/>
      <c r="E4" s="121"/>
      <c r="F4" s="121"/>
      <c r="G4" s="121"/>
      <c r="H4" s="121"/>
      <c r="I4" s="121"/>
      <c r="J4" s="121"/>
      <c r="K4" s="121"/>
      <c r="L4" s="121"/>
      <c r="M4" s="121"/>
      <c r="N4" s="121"/>
      <c r="O4" s="121"/>
      <c r="P4" s="121"/>
      <c r="Q4" s="121"/>
      <c r="R4" s="121"/>
      <c r="S4" s="121"/>
      <c r="T4" s="121"/>
      <c r="U4" s="121"/>
      <c r="V4" s="121"/>
      <c r="W4" s="121"/>
      <c r="X4" s="121"/>
      <c r="Y4" s="121"/>
    </row>
    <row r="5" spans="1:25" ht="30" customHeight="1">
      <c r="A5" s="619" t="s">
        <v>137</v>
      </c>
      <c r="B5" s="619"/>
      <c r="C5" s="619"/>
      <c r="D5" s="619"/>
      <c r="E5" s="619"/>
      <c r="F5" s="619"/>
      <c r="G5" s="619"/>
      <c r="H5" s="619"/>
      <c r="I5" s="619"/>
      <c r="J5" s="619"/>
      <c r="K5" s="619"/>
      <c r="L5" s="619"/>
      <c r="M5" s="619"/>
      <c r="N5" s="619"/>
      <c r="O5" s="619"/>
      <c r="P5" s="619"/>
      <c r="Q5" s="619"/>
      <c r="R5" s="619"/>
      <c r="S5" s="619"/>
      <c r="T5" s="619"/>
      <c r="U5" s="619"/>
      <c r="V5" s="619"/>
      <c r="W5" s="619"/>
      <c r="X5" s="619"/>
      <c r="Y5" s="619"/>
    </row>
    <row r="6" spans="1:25" ht="18" customHeight="1">
      <c r="A6" s="593" t="s">
        <v>183</v>
      </c>
      <c r="B6" s="592"/>
      <c r="C6" s="593" t="s">
        <v>87</v>
      </c>
      <c r="D6" s="593"/>
      <c r="E6" s="593"/>
      <c r="F6" s="593"/>
      <c r="G6" s="593" t="s">
        <v>88</v>
      </c>
      <c r="H6" s="593"/>
      <c r="I6" s="593"/>
      <c r="J6" s="593"/>
      <c r="K6" s="593" t="s">
        <v>69</v>
      </c>
      <c r="L6" s="121"/>
      <c r="M6" s="121"/>
      <c r="N6" s="121"/>
      <c r="O6" s="121"/>
      <c r="P6" s="121"/>
      <c r="Q6" s="121"/>
      <c r="R6" s="121"/>
      <c r="S6" s="121"/>
      <c r="T6" s="121"/>
      <c r="U6" s="121"/>
      <c r="V6" s="121"/>
      <c r="W6" s="121"/>
      <c r="X6" s="121"/>
      <c r="Y6" s="121"/>
    </row>
    <row r="7" spans="1:25" ht="18" customHeight="1">
      <c r="A7" s="593"/>
      <c r="B7" s="592"/>
      <c r="C7" s="593" t="s">
        <v>500</v>
      </c>
      <c r="D7" s="593"/>
      <c r="E7" s="593" t="s">
        <v>501</v>
      </c>
      <c r="F7" s="593"/>
      <c r="G7" s="593" t="s">
        <v>500</v>
      </c>
      <c r="H7" s="593"/>
      <c r="I7" s="593" t="s">
        <v>501</v>
      </c>
      <c r="J7" s="593"/>
      <c r="K7" s="593"/>
      <c r="L7" s="121"/>
      <c r="M7" s="121"/>
      <c r="N7" s="121"/>
      <c r="O7" s="121"/>
      <c r="P7" s="121"/>
      <c r="Q7" s="121"/>
      <c r="R7" s="121"/>
      <c r="S7" s="121"/>
      <c r="T7" s="121"/>
      <c r="U7" s="121"/>
      <c r="V7" s="121"/>
      <c r="W7" s="121"/>
      <c r="X7" s="121"/>
      <c r="Y7" s="121"/>
    </row>
    <row r="8" spans="1:25" ht="18" customHeight="1">
      <c r="A8" s="593"/>
      <c r="B8" s="592"/>
      <c r="C8" s="307" t="s">
        <v>91</v>
      </c>
      <c r="D8" s="307" t="s">
        <v>92</v>
      </c>
      <c r="E8" s="307" t="s">
        <v>91</v>
      </c>
      <c r="F8" s="307" t="s">
        <v>92</v>
      </c>
      <c r="G8" s="307" t="s">
        <v>91</v>
      </c>
      <c r="H8" s="307" t="s">
        <v>92</v>
      </c>
      <c r="I8" s="307" t="s">
        <v>91</v>
      </c>
      <c r="J8" s="307" t="s">
        <v>92</v>
      </c>
      <c r="K8" s="593"/>
      <c r="L8" s="121"/>
      <c r="M8" s="121"/>
      <c r="N8" s="121"/>
      <c r="O8" s="121"/>
      <c r="P8" s="121"/>
      <c r="Q8" s="121"/>
      <c r="R8" s="121"/>
      <c r="S8" s="121"/>
      <c r="T8" s="121"/>
      <c r="U8" s="121"/>
      <c r="V8" s="121"/>
      <c r="W8" s="121"/>
      <c r="X8" s="121"/>
      <c r="Y8" s="121"/>
    </row>
    <row r="9" spans="1:25" ht="8.1" customHeight="1">
      <c r="A9" s="125"/>
      <c r="B9" s="125"/>
      <c r="C9" s="125"/>
      <c r="D9" s="125"/>
      <c r="E9" s="125"/>
      <c r="F9" s="125"/>
      <c r="G9" s="125"/>
      <c r="H9" s="125"/>
      <c r="I9" s="125"/>
      <c r="J9" s="125"/>
      <c r="K9" s="125"/>
      <c r="L9" s="121"/>
      <c r="M9" s="121"/>
      <c r="N9" s="121"/>
      <c r="O9" s="121"/>
      <c r="P9" s="121"/>
      <c r="Q9" s="121"/>
      <c r="R9" s="121"/>
      <c r="S9" s="121"/>
      <c r="T9" s="121"/>
      <c r="U9" s="121"/>
      <c r="V9" s="121"/>
      <c r="W9" s="121"/>
      <c r="X9" s="121"/>
      <c r="Y9" s="121"/>
    </row>
    <row r="10" spans="1:25" ht="21" customHeight="1">
      <c r="A10" s="215" t="s">
        <v>94</v>
      </c>
      <c r="B10" s="125"/>
      <c r="C10" s="218"/>
      <c r="D10" s="219"/>
      <c r="E10" s="219"/>
      <c r="F10" s="219"/>
      <c r="G10" s="219">
        <v>1</v>
      </c>
      <c r="H10" s="219"/>
      <c r="I10" s="219">
        <v>2</v>
      </c>
      <c r="J10" s="219"/>
      <c r="K10" s="220">
        <v>3</v>
      </c>
      <c r="L10" s="121"/>
      <c r="M10" s="216" t="s">
        <v>102</v>
      </c>
      <c r="N10" s="217">
        <v>231</v>
      </c>
      <c r="O10" s="121"/>
      <c r="P10" s="121"/>
      <c r="Q10" s="121"/>
      <c r="R10" s="121"/>
      <c r="S10" s="121"/>
      <c r="T10" s="121"/>
      <c r="U10" s="121"/>
      <c r="V10" s="121"/>
      <c r="W10" s="121"/>
      <c r="X10" s="121"/>
      <c r="Y10" s="121"/>
    </row>
    <row r="11" spans="1:25" ht="21" customHeight="1">
      <c r="A11" s="215" t="s">
        <v>95</v>
      </c>
      <c r="B11" s="125"/>
      <c r="C11" s="218">
        <v>1</v>
      </c>
      <c r="D11" s="219"/>
      <c r="E11" s="219">
        <v>14</v>
      </c>
      <c r="F11" s="219"/>
      <c r="G11" s="219">
        <v>2</v>
      </c>
      <c r="H11" s="219"/>
      <c r="I11" s="219">
        <v>1</v>
      </c>
      <c r="J11" s="219"/>
      <c r="K11" s="220">
        <v>18</v>
      </c>
      <c r="L11" s="121"/>
      <c r="M11" s="216" t="s">
        <v>109</v>
      </c>
      <c r="N11" s="217">
        <v>190</v>
      </c>
      <c r="O11" s="121"/>
      <c r="P11" s="121"/>
      <c r="Q11" s="121"/>
      <c r="R11" s="121"/>
      <c r="S11" s="121"/>
      <c r="T11" s="121"/>
      <c r="U11" s="121"/>
      <c r="V11" s="121"/>
      <c r="W11" s="121"/>
      <c r="X11" s="121"/>
      <c r="Y11" s="121"/>
    </row>
    <row r="12" spans="1:25" ht="21" customHeight="1">
      <c r="A12" s="215" t="s">
        <v>96</v>
      </c>
      <c r="B12" s="125"/>
      <c r="C12" s="218"/>
      <c r="D12" s="219"/>
      <c r="E12" s="219"/>
      <c r="F12" s="219"/>
      <c r="G12" s="219">
        <v>1</v>
      </c>
      <c r="H12" s="219"/>
      <c r="I12" s="219">
        <v>2</v>
      </c>
      <c r="J12" s="219"/>
      <c r="K12" s="220">
        <v>3</v>
      </c>
      <c r="L12" s="121"/>
      <c r="M12" s="216" t="s">
        <v>101</v>
      </c>
      <c r="N12" s="217">
        <v>188</v>
      </c>
      <c r="O12" s="121"/>
      <c r="P12" s="121"/>
      <c r="Q12" s="121"/>
      <c r="R12" s="121"/>
      <c r="S12" s="121"/>
      <c r="T12" s="121"/>
      <c r="U12" s="121"/>
      <c r="V12" s="121"/>
      <c r="W12" s="121"/>
      <c r="X12" s="121"/>
      <c r="Y12" s="121"/>
    </row>
    <row r="13" spans="1:25" ht="21" customHeight="1">
      <c r="A13" s="215" t="s">
        <v>97</v>
      </c>
      <c r="B13" s="125"/>
      <c r="C13" s="218"/>
      <c r="D13" s="219"/>
      <c r="E13" s="219"/>
      <c r="F13" s="219"/>
      <c r="G13" s="219"/>
      <c r="H13" s="219"/>
      <c r="I13" s="219">
        <v>1</v>
      </c>
      <c r="J13" s="219"/>
      <c r="K13" s="220">
        <v>1</v>
      </c>
      <c r="L13" s="121"/>
      <c r="M13" s="216" t="s">
        <v>121</v>
      </c>
      <c r="N13" s="217">
        <v>78</v>
      </c>
      <c r="O13" s="121"/>
      <c r="P13" s="121"/>
      <c r="Q13" s="121"/>
      <c r="R13" s="121"/>
      <c r="S13" s="121"/>
      <c r="T13" s="121"/>
      <c r="U13" s="121"/>
      <c r="V13" s="121"/>
      <c r="W13" s="121"/>
      <c r="X13" s="121"/>
      <c r="Y13" s="121"/>
    </row>
    <row r="14" spans="1:25" ht="21" customHeight="1">
      <c r="A14" s="215" t="s">
        <v>100</v>
      </c>
      <c r="B14" s="125"/>
      <c r="C14" s="218">
        <v>6</v>
      </c>
      <c r="D14" s="219"/>
      <c r="E14" s="219">
        <v>3</v>
      </c>
      <c r="F14" s="219"/>
      <c r="G14" s="219">
        <v>4</v>
      </c>
      <c r="H14" s="219"/>
      <c r="I14" s="219">
        <v>2</v>
      </c>
      <c r="J14" s="219"/>
      <c r="K14" s="220">
        <v>15</v>
      </c>
      <c r="L14" s="121"/>
      <c r="M14" s="216" t="s">
        <v>107</v>
      </c>
      <c r="N14" s="217">
        <v>74</v>
      </c>
      <c r="O14" s="121"/>
      <c r="P14" s="121"/>
      <c r="Q14" s="121"/>
      <c r="R14" s="121"/>
      <c r="S14" s="121"/>
      <c r="T14" s="121"/>
      <c r="U14" s="121"/>
      <c r="V14" s="121"/>
      <c r="W14" s="121"/>
      <c r="X14" s="121"/>
      <c r="Y14" s="121"/>
    </row>
    <row r="15" spans="1:25" ht="21" customHeight="1">
      <c r="A15" s="215" t="s">
        <v>101</v>
      </c>
      <c r="B15" s="125"/>
      <c r="C15" s="218">
        <v>5</v>
      </c>
      <c r="D15" s="219"/>
      <c r="E15" s="219">
        <v>20</v>
      </c>
      <c r="F15" s="219"/>
      <c r="G15" s="219">
        <v>76</v>
      </c>
      <c r="H15" s="219"/>
      <c r="I15" s="219">
        <v>87</v>
      </c>
      <c r="J15" s="219"/>
      <c r="K15" s="220">
        <v>188</v>
      </c>
      <c r="L15" s="121"/>
      <c r="M15" s="216" t="s">
        <v>105</v>
      </c>
      <c r="N15" s="217">
        <v>72</v>
      </c>
      <c r="O15" s="121"/>
      <c r="P15" s="121"/>
      <c r="Q15" s="121"/>
      <c r="R15" s="121"/>
      <c r="S15" s="121"/>
      <c r="T15" s="121"/>
      <c r="U15" s="121"/>
      <c r="V15" s="121"/>
      <c r="W15" s="121"/>
      <c r="X15" s="121"/>
      <c r="Y15" s="121"/>
    </row>
    <row r="16" spans="1:25" ht="21" customHeight="1">
      <c r="A16" s="215" t="s">
        <v>102</v>
      </c>
      <c r="B16" s="125"/>
      <c r="C16" s="218">
        <v>8</v>
      </c>
      <c r="D16" s="219"/>
      <c r="E16" s="219">
        <v>164</v>
      </c>
      <c r="F16" s="219"/>
      <c r="G16" s="219">
        <v>27</v>
      </c>
      <c r="H16" s="219"/>
      <c r="I16" s="219">
        <v>32</v>
      </c>
      <c r="J16" s="219"/>
      <c r="K16" s="220">
        <v>231</v>
      </c>
      <c r="L16" s="121"/>
      <c r="M16" s="216" t="s">
        <v>108</v>
      </c>
      <c r="N16" s="217">
        <v>57</v>
      </c>
      <c r="O16" s="121"/>
      <c r="P16" s="121"/>
      <c r="Q16" s="121"/>
      <c r="R16" s="121"/>
      <c r="S16" s="121"/>
      <c r="T16" s="121"/>
      <c r="U16" s="121"/>
      <c r="V16" s="121"/>
      <c r="W16" s="121"/>
      <c r="X16" s="121"/>
      <c r="Y16" s="121"/>
    </row>
    <row r="17" spans="1:25" ht="21" customHeight="1">
      <c r="A17" s="215" t="s">
        <v>98</v>
      </c>
      <c r="B17" s="125"/>
      <c r="C17" s="218">
        <v>2</v>
      </c>
      <c r="D17" s="219"/>
      <c r="E17" s="219">
        <v>3</v>
      </c>
      <c r="F17" s="219"/>
      <c r="G17" s="219">
        <v>5</v>
      </c>
      <c r="H17" s="219"/>
      <c r="I17" s="219">
        <v>13</v>
      </c>
      <c r="J17" s="219"/>
      <c r="K17" s="220">
        <v>23</v>
      </c>
      <c r="L17" s="121"/>
      <c r="M17" s="216" t="s">
        <v>125</v>
      </c>
      <c r="N17" s="217">
        <v>54</v>
      </c>
      <c r="O17" s="121"/>
      <c r="P17" s="121"/>
      <c r="Q17" s="121"/>
      <c r="R17" s="121"/>
      <c r="S17" s="121"/>
      <c r="T17" s="121"/>
      <c r="U17" s="121"/>
      <c r="V17" s="121"/>
      <c r="W17" s="121"/>
      <c r="X17" s="121"/>
      <c r="Y17" s="121"/>
    </row>
    <row r="18" spans="1:25" ht="21" customHeight="1">
      <c r="A18" s="215" t="s">
        <v>99</v>
      </c>
      <c r="B18" s="125"/>
      <c r="C18" s="218"/>
      <c r="D18" s="219"/>
      <c r="E18" s="219">
        <v>3</v>
      </c>
      <c r="F18" s="219"/>
      <c r="G18" s="219"/>
      <c r="H18" s="219"/>
      <c r="I18" s="219">
        <v>4</v>
      </c>
      <c r="J18" s="219"/>
      <c r="K18" s="220">
        <v>7</v>
      </c>
      <c r="L18" s="121"/>
      <c r="M18" s="216" t="s">
        <v>123</v>
      </c>
      <c r="N18" s="217">
        <v>49</v>
      </c>
      <c r="O18" s="121"/>
      <c r="P18" s="121"/>
      <c r="Q18" s="121"/>
      <c r="R18" s="121"/>
      <c r="S18" s="121"/>
      <c r="T18" s="121"/>
      <c r="U18" s="121"/>
      <c r="V18" s="121"/>
      <c r="W18" s="121"/>
      <c r="X18" s="121"/>
      <c r="Y18" s="121"/>
    </row>
    <row r="19" spans="1:25" ht="21" customHeight="1">
      <c r="A19" s="215" t="s">
        <v>103</v>
      </c>
      <c r="B19" s="125"/>
      <c r="C19" s="218"/>
      <c r="D19" s="219"/>
      <c r="E19" s="219">
        <v>9</v>
      </c>
      <c r="F19" s="219"/>
      <c r="G19" s="219">
        <v>10</v>
      </c>
      <c r="H19" s="219"/>
      <c r="I19" s="219">
        <v>10</v>
      </c>
      <c r="J19" s="219"/>
      <c r="K19" s="220">
        <v>29</v>
      </c>
      <c r="L19" s="121"/>
      <c r="M19" s="216" t="s">
        <v>104</v>
      </c>
      <c r="N19" s="217">
        <v>42</v>
      </c>
      <c r="O19" s="121"/>
      <c r="P19" s="121"/>
      <c r="Q19" s="121"/>
      <c r="R19" s="121"/>
      <c r="S19" s="121"/>
      <c r="T19" s="121"/>
      <c r="U19" s="121"/>
      <c r="V19" s="121"/>
      <c r="W19" s="121"/>
      <c r="X19" s="121"/>
      <c r="Y19" s="121"/>
    </row>
    <row r="20" spans="1:25" ht="21" customHeight="1">
      <c r="A20" s="215" t="s">
        <v>108</v>
      </c>
      <c r="B20" s="125"/>
      <c r="C20" s="218">
        <v>6</v>
      </c>
      <c r="D20" s="219"/>
      <c r="E20" s="219">
        <v>40</v>
      </c>
      <c r="F20" s="219"/>
      <c r="G20" s="219">
        <v>2</v>
      </c>
      <c r="H20" s="219"/>
      <c r="I20" s="219">
        <v>9</v>
      </c>
      <c r="J20" s="219"/>
      <c r="K20" s="220">
        <v>57</v>
      </c>
      <c r="L20" s="121"/>
      <c r="M20" s="216" t="s">
        <v>498</v>
      </c>
      <c r="N20" s="217">
        <v>34</v>
      </c>
      <c r="O20" s="121"/>
      <c r="P20" s="121"/>
      <c r="Q20" s="121"/>
      <c r="R20" s="121"/>
      <c r="S20" s="121"/>
      <c r="T20" s="121"/>
      <c r="U20" s="121"/>
      <c r="V20" s="121"/>
      <c r="W20" s="121"/>
      <c r="X20" s="121"/>
      <c r="Y20" s="121"/>
    </row>
    <row r="21" spans="1:25" ht="21" customHeight="1">
      <c r="A21" s="215" t="s">
        <v>104</v>
      </c>
      <c r="B21" s="125"/>
      <c r="C21" s="218">
        <v>5</v>
      </c>
      <c r="D21" s="219"/>
      <c r="E21" s="219">
        <v>22</v>
      </c>
      <c r="F21" s="219"/>
      <c r="G21" s="219">
        <v>2</v>
      </c>
      <c r="H21" s="219"/>
      <c r="I21" s="219">
        <v>13</v>
      </c>
      <c r="J21" s="219"/>
      <c r="K21" s="220">
        <v>42</v>
      </c>
      <c r="L21" s="121"/>
      <c r="M21" s="216" t="s">
        <v>118</v>
      </c>
      <c r="N21" s="217">
        <v>30</v>
      </c>
      <c r="O21" s="121"/>
      <c r="P21" s="121"/>
      <c r="Q21" s="121"/>
      <c r="R21" s="121"/>
      <c r="S21" s="121"/>
      <c r="T21" s="121"/>
      <c r="U21" s="121"/>
      <c r="V21" s="121"/>
      <c r="W21" s="121"/>
      <c r="X21" s="121"/>
      <c r="Y21" s="121"/>
    </row>
    <row r="22" spans="1:25" ht="21" customHeight="1">
      <c r="A22" s="215" t="s">
        <v>105</v>
      </c>
      <c r="B22" s="125"/>
      <c r="C22" s="218">
        <v>3</v>
      </c>
      <c r="D22" s="219"/>
      <c r="E22" s="219">
        <v>17</v>
      </c>
      <c r="F22" s="219"/>
      <c r="G22" s="219">
        <v>18</v>
      </c>
      <c r="H22" s="219"/>
      <c r="I22" s="219">
        <v>34</v>
      </c>
      <c r="J22" s="219"/>
      <c r="K22" s="220">
        <v>72</v>
      </c>
      <c r="L22" s="121"/>
      <c r="M22" s="216" t="s">
        <v>103</v>
      </c>
      <c r="N22" s="217">
        <v>29</v>
      </c>
      <c r="O22" s="121"/>
      <c r="P22" s="121"/>
      <c r="Q22" s="121"/>
      <c r="R22" s="121"/>
      <c r="S22" s="121"/>
      <c r="T22" s="121"/>
      <c r="U22" s="121"/>
      <c r="V22" s="121"/>
      <c r="W22" s="121"/>
      <c r="X22" s="121"/>
      <c r="Y22" s="121"/>
    </row>
    <row r="23" spans="1:25" ht="21" customHeight="1">
      <c r="A23" s="215" t="s">
        <v>106</v>
      </c>
      <c r="B23" s="125"/>
      <c r="C23" s="218">
        <v>1</v>
      </c>
      <c r="D23" s="219"/>
      <c r="E23" s="219">
        <v>3</v>
      </c>
      <c r="F23" s="219"/>
      <c r="G23" s="219"/>
      <c r="H23" s="219"/>
      <c r="I23" s="219"/>
      <c r="J23" s="219"/>
      <c r="K23" s="220">
        <v>4</v>
      </c>
      <c r="L23" s="121"/>
      <c r="M23" s="216" t="s">
        <v>110</v>
      </c>
      <c r="N23" s="217">
        <v>28</v>
      </c>
      <c r="O23" s="121"/>
      <c r="P23" s="121"/>
      <c r="Q23" s="121"/>
      <c r="R23" s="121"/>
      <c r="S23" s="121"/>
      <c r="T23" s="121"/>
      <c r="U23" s="121"/>
      <c r="V23" s="121"/>
      <c r="W23" s="121"/>
      <c r="X23" s="121"/>
      <c r="Y23" s="121"/>
    </row>
    <row r="24" spans="1:25" ht="21" customHeight="1">
      <c r="A24" s="215" t="s">
        <v>107</v>
      </c>
      <c r="B24" s="125"/>
      <c r="C24" s="218">
        <v>2</v>
      </c>
      <c r="D24" s="219"/>
      <c r="E24" s="219">
        <v>8</v>
      </c>
      <c r="F24" s="219"/>
      <c r="G24" s="219">
        <v>20</v>
      </c>
      <c r="H24" s="219"/>
      <c r="I24" s="219">
        <v>44</v>
      </c>
      <c r="J24" s="219"/>
      <c r="K24" s="220">
        <v>74</v>
      </c>
      <c r="L24" s="121"/>
      <c r="M24" s="216" t="s">
        <v>98</v>
      </c>
      <c r="N24" s="217">
        <v>23</v>
      </c>
      <c r="O24" s="121"/>
      <c r="P24" s="121"/>
      <c r="Q24" s="121"/>
      <c r="R24" s="121"/>
      <c r="S24" s="121"/>
      <c r="T24" s="121"/>
      <c r="U24" s="121"/>
      <c r="V24" s="121"/>
      <c r="W24" s="121"/>
      <c r="X24" s="121"/>
      <c r="Y24" s="121"/>
    </row>
    <row r="25" spans="1:25" ht="21" customHeight="1">
      <c r="A25" s="215" t="s">
        <v>109</v>
      </c>
      <c r="B25" s="125"/>
      <c r="C25" s="218">
        <v>2</v>
      </c>
      <c r="D25" s="219"/>
      <c r="E25" s="219">
        <v>36</v>
      </c>
      <c r="F25" s="219"/>
      <c r="G25" s="219">
        <v>28</v>
      </c>
      <c r="H25" s="219"/>
      <c r="I25" s="219">
        <v>124</v>
      </c>
      <c r="J25" s="219"/>
      <c r="K25" s="220">
        <v>190</v>
      </c>
      <c r="L25" s="121"/>
      <c r="M25" s="216" t="s">
        <v>95</v>
      </c>
      <c r="N25" s="217">
        <v>18</v>
      </c>
      <c r="O25" s="121"/>
      <c r="P25" s="121"/>
      <c r="Q25" s="121"/>
      <c r="R25" s="121"/>
      <c r="S25" s="121"/>
      <c r="T25" s="121"/>
      <c r="U25" s="121"/>
      <c r="V25" s="121"/>
      <c r="W25" s="121"/>
      <c r="X25" s="121"/>
      <c r="Y25" s="121"/>
    </row>
    <row r="26" spans="1:25" ht="21" customHeight="1">
      <c r="A26" s="215" t="s">
        <v>110</v>
      </c>
      <c r="B26" s="125"/>
      <c r="C26" s="218">
        <v>1</v>
      </c>
      <c r="D26" s="219"/>
      <c r="E26" s="219">
        <v>5</v>
      </c>
      <c r="F26" s="219"/>
      <c r="G26" s="219">
        <v>7</v>
      </c>
      <c r="H26" s="219"/>
      <c r="I26" s="219">
        <v>15</v>
      </c>
      <c r="J26" s="219"/>
      <c r="K26" s="220">
        <v>28</v>
      </c>
      <c r="L26" s="121"/>
      <c r="M26" s="216" t="s">
        <v>113</v>
      </c>
      <c r="N26" s="217">
        <v>16</v>
      </c>
      <c r="O26" s="121"/>
      <c r="P26" s="121"/>
      <c r="Q26" s="121"/>
      <c r="R26" s="121"/>
      <c r="S26" s="121"/>
      <c r="T26" s="121"/>
      <c r="U26" s="121"/>
      <c r="V26" s="121"/>
      <c r="W26" s="121"/>
      <c r="X26" s="121"/>
      <c r="Y26" s="121"/>
    </row>
    <row r="27" spans="1:25" ht="21" customHeight="1">
      <c r="A27" s="215" t="s">
        <v>111</v>
      </c>
      <c r="B27" s="125"/>
      <c r="C27" s="218">
        <v>1</v>
      </c>
      <c r="D27" s="219"/>
      <c r="E27" s="219">
        <v>5</v>
      </c>
      <c r="F27" s="219"/>
      <c r="G27" s="219">
        <v>4</v>
      </c>
      <c r="H27" s="219"/>
      <c r="I27" s="219">
        <v>3</v>
      </c>
      <c r="J27" s="219"/>
      <c r="K27" s="220">
        <v>13</v>
      </c>
      <c r="L27" s="121"/>
      <c r="M27" s="216" t="s">
        <v>100</v>
      </c>
      <c r="N27" s="217">
        <v>15</v>
      </c>
      <c r="O27" s="121"/>
      <c r="P27" s="121"/>
      <c r="Q27" s="121"/>
      <c r="R27" s="121"/>
      <c r="S27" s="121"/>
      <c r="T27" s="121"/>
      <c r="U27" s="121"/>
      <c r="V27" s="121"/>
      <c r="W27" s="121"/>
      <c r="X27" s="121"/>
      <c r="Y27" s="121"/>
    </row>
    <row r="28" spans="1:25" ht="21" customHeight="1">
      <c r="A28" s="215" t="s">
        <v>112</v>
      </c>
      <c r="B28" s="125"/>
      <c r="C28" s="218"/>
      <c r="D28" s="219"/>
      <c r="E28" s="219">
        <v>1</v>
      </c>
      <c r="F28" s="219"/>
      <c r="G28" s="219">
        <v>1</v>
      </c>
      <c r="H28" s="219"/>
      <c r="I28" s="219">
        <v>4</v>
      </c>
      <c r="J28" s="219"/>
      <c r="K28" s="220">
        <v>6</v>
      </c>
      <c r="L28" s="121"/>
      <c r="M28" s="216" t="s">
        <v>120</v>
      </c>
      <c r="N28" s="217">
        <v>14</v>
      </c>
      <c r="O28" s="121"/>
      <c r="P28" s="121"/>
      <c r="Q28" s="121"/>
      <c r="R28" s="121"/>
      <c r="S28" s="121"/>
      <c r="T28" s="121"/>
      <c r="U28" s="121"/>
      <c r="V28" s="121"/>
      <c r="W28" s="121"/>
      <c r="X28" s="121"/>
      <c r="Y28" s="121"/>
    </row>
    <row r="29" spans="1:25" ht="21" customHeight="1">
      <c r="A29" s="215" t="s">
        <v>113</v>
      </c>
      <c r="B29" s="125"/>
      <c r="C29" s="218">
        <v>2</v>
      </c>
      <c r="D29" s="219"/>
      <c r="E29" s="219">
        <v>7</v>
      </c>
      <c r="F29" s="219"/>
      <c r="G29" s="219">
        <v>3</v>
      </c>
      <c r="H29" s="219"/>
      <c r="I29" s="219">
        <v>4</v>
      </c>
      <c r="J29" s="219"/>
      <c r="K29" s="220">
        <v>16</v>
      </c>
      <c r="L29" s="121"/>
      <c r="M29" s="216" t="s">
        <v>111</v>
      </c>
      <c r="N29" s="217">
        <v>13</v>
      </c>
      <c r="O29" s="121"/>
      <c r="P29" s="121"/>
      <c r="Q29" s="121"/>
      <c r="R29" s="121"/>
      <c r="S29" s="121"/>
      <c r="T29" s="121"/>
      <c r="U29" s="121"/>
      <c r="V29" s="121"/>
      <c r="W29" s="121"/>
      <c r="X29" s="121"/>
      <c r="Y29" s="121"/>
    </row>
    <row r="30" spans="1:25" ht="21" customHeight="1">
      <c r="A30" s="215" t="s">
        <v>114</v>
      </c>
      <c r="B30" s="125"/>
      <c r="C30" s="218">
        <v>1</v>
      </c>
      <c r="D30" s="219"/>
      <c r="E30" s="219">
        <v>5</v>
      </c>
      <c r="F30" s="219"/>
      <c r="G30" s="219">
        <v>1</v>
      </c>
      <c r="H30" s="219"/>
      <c r="I30" s="219">
        <v>3</v>
      </c>
      <c r="J30" s="219"/>
      <c r="K30" s="220">
        <v>10</v>
      </c>
      <c r="L30" s="121"/>
      <c r="M30" s="216" t="s">
        <v>117</v>
      </c>
      <c r="N30" s="217">
        <v>13</v>
      </c>
      <c r="O30" s="121"/>
      <c r="P30" s="121"/>
      <c r="Q30" s="121"/>
      <c r="R30" s="121"/>
      <c r="S30" s="121"/>
      <c r="T30" s="121"/>
      <c r="U30" s="121"/>
      <c r="V30" s="121"/>
      <c r="W30" s="121"/>
      <c r="X30" s="121"/>
      <c r="Y30" s="121"/>
    </row>
    <row r="31" spans="1:25" ht="21" customHeight="1">
      <c r="A31" s="215" t="s">
        <v>115</v>
      </c>
      <c r="B31" s="125"/>
      <c r="C31" s="218"/>
      <c r="D31" s="219"/>
      <c r="E31" s="219"/>
      <c r="F31" s="219"/>
      <c r="G31" s="219"/>
      <c r="H31" s="219"/>
      <c r="I31" s="219"/>
      <c r="J31" s="219"/>
      <c r="K31" s="220">
        <v>0</v>
      </c>
      <c r="L31" s="121"/>
      <c r="M31" s="216" t="s">
        <v>116</v>
      </c>
      <c r="N31" s="217">
        <v>11</v>
      </c>
      <c r="O31" s="121"/>
      <c r="P31" s="121"/>
      <c r="Q31" s="121"/>
      <c r="R31" s="121"/>
      <c r="S31" s="121"/>
      <c r="T31" s="121"/>
      <c r="U31" s="121"/>
      <c r="V31" s="121"/>
      <c r="W31" s="121"/>
      <c r="X31" s="121"/>
      <c r="Y31" s="121"/>
    </row>
    <row r="32" spans="1:25" ht="21" customHeight="1">
      <c r="A32" s="215" t="s">
        <v>116</v>
      </c>
      <c r="B32" s="125"/>
      <c r="C32" s="218">
        <v>7</v>
      </c>
      <c r="D32" s="219"/>
      <c r="E32" s="219">
        <v>3</v>
      </c>
      <c r="F32" s="219"/>
      <c r="G32" s="219">
        <v>1</v>
      </c>
      <c r="H32" s="219"/>
      <c r="I32" s="219"/>
      <c r="J32" s="219"/>
      <c r="K32" s="220">
        <v>11</v>
      </c>
      <c r="L32" s="121"/>
      <c r="M32" s="216" t="s">
        <v>114</v>
      </c>
      <c r="N32" s="217">
        <v>10</v>
      </c>
      <c r="O32" s="121"/>
      <c r="P32" s="121"/>
      <c r="Q32" s="121"/>
      <c r="R32" s="121"/>
      <c r="S32" s="121"/>
      <c r="T32" s="121"/>
      <c r="U32" s="121"/>
      <c r="V32" s="121"/>
      <c r="W32" s="121"/>
      <c r="X32" s="121"/>
      <c r="Y32" s="121"/>
    </row>
    <row r="33" spans="1:25" ht="21" customHeight="1">
      <c r="A33" s="215" t="s">
        <v>117</v>
      </c>
      <c r="B33" s="125"/>
      <c r="C33" s="218">
        <v>1</v>
      </c>
      <c r="D33" s="219"/>
      <c r="E33" s="219">
        <v>6</v>
      </c>
      <c r="F33" s="219"/>
      <c r="G33" s="219">
        <v>4</v>
      </c>
      <c r="H33" s="219"/>
      <c r="I33" s="219">
        <v>2</v>
      </c>
      <c r="J33" s="219"/>
      <c r="K33" s="220">
        <v>13</v>
      </c>
      <c r="L33" s="121"/>
      <c r="M33" s="216" t="s">
        <v>119</v>
      </c>
      <c r="N33" s="217">
        <v>8</v>
      </c>
      <c r="O33" s="121"/>
      <c r="P33" s="121"/>
      <c r="Q33" s="121"/>
      <c r="R33" s="121"/>
      <c r="S33" s="121"/>
      <c r="T33" s="121"/>
      <c r="U33" s="121"/>
      <c r="V33" s="121"/>
      <c r="W33" s="121"/>
      <c r="X33" s="121"/>
      <c r="Y33" s="121"/>
    </row>
    <row r="34" spans="1:25" ht="21" customHeight="1">
      <c r="A34" s="215" t="s">
        <v>118</v>
      </c>
      <c r="B34" s="125"/>
      <c r="C34" s="218">
        <v>1</v>
      </c>
      <c r="D34" s="219"/>
      <c r="E34" s="219">
        <v>8</v>
      </c>
      <c r="F34" s="219"/>
      <c r="G34" s="219">
        <v>9</v>
      </c>
      <c r="H34" s="219"/>
      <c r="I34" s="219">
        <v>12</v>
      </c>
      <c r="J34" s="219"/>
      <c r="K34" s="220">
        <v>30</v>
      </c>
      <c r="L34" s="121"/>
      <c r="M34" s="216" t="s">
        <v>99</v>
      </c>
      <c r="N34" s="217">
        <v>7</v>
      </c>
      <c r="O34" s="121"/>
      <c r="P34" s="121"/>
      <c r="Q34" s="121"/>
      <c r="R34" s="121"/>
      <c r="S34" s="121"/>
      <c r="T34" s="121"/>
      <c r="U34" s="121"/>
      <c r="V34" s="121"/>
      <c r="W34" s="121"/>
      <c r="X34" s="121"/>
      <c r="Y34" s="121"/>
    </row>
    <row r="35" spans="1:25" ht="21" customHeight="1">
      <c r="A35" s="215" t="s">
        <v>119</v>
      </c>
      <c r="B35" s="125"/>
      <c r="C35" s="218"/>
      <c r="D35" s="219"/>
      <c r="E35" s="219">
        <v>1</v>
      </c>
      <c r="F35" s="219"/>
      <c r="G35" s="219">
        <v>1</v>
      </c>
      <c r="H35" s="219"/>
      <c r="I35" s="219">
        <v>6</v>
      </c>
      <c r="J35" s="219"/>
      <c r="K35" s="220">
        <v>8</v>
      </c>
      <c r="L35" s="121"/>
      <c r="M35" s="216" t="s">
        <v>112</v>
      </c>
      <c r="N35" s="217">
        <v>6</v>
      </c>
      <c r="O35" s="121"/>
      <c r="P35" s="121"/>
      <c r="Q35" s="121"/>
      <c r="R35" s="121"/>
      <c r="S35" s="121"/>
      <c r="T35" s="121"/>
      <c r="U35" s="121"/>
      <c r="V35" s="121"/>
      <c r="W35" s="121"/>
      <c r="X35" s="121"/>
      <c r="Y35" s="121"/>
    </row>
    <row r="36" spans="1:25" ht="21" customHeight="1">
      <c r="A36" s="215" t="s">
        <v>120</v>
      </c>
      <c r="B36" s="125"/>
      <c r="C36" s="218">
        <v>1</v>
      </c>
      <c r="D36" s="219"/>
      <c r="E36" s="219">
        <v>3</v>
      </c>
      <c r="F36" s="219"/>
      <c r="G36" s="219">
        <v>7</v>
      </c>
      <c r="H36" s="219"/>
      <c r="I36" s="219">
        <v>3</v>
      </c>
      <c r="J36" s="219"/>
      <c r="K36" s="220">
        <v>14</v>
      </c>
      <c r="L36" s="121"/>
      <c r="M36" s="216" t="s">
        <v>106</v>
      </c>
      <c r="N36" s="217">
        <v>4</v>
      </c>
      <c r="O36" s="121"/>
      <c r="P36" s="121"/>
      <c r="Q36" s="121"/>
      <c r="R36" s="121"/>
      <c r="S36" s="121"/>
      <c r="T36" s="121"/>
      <c r="U36" s="121"/>
      <c r="V36" s="121"/>
      <c r="W36" s="121"/>
      <c r="X36" s="121"/>
      <c r="Y36" s="121"/>
    </row>
    <row r="37" spans="1:25" ht="21" customHeight="1">
      <c r="A37" s="215" t="s">
        <v>121</v>
      </c>
      <c r="B37" s="125"/>
      <c r="C37" s="218">
        <v>6</v>
      </c>
      <c r="D37" s="219"/>
      <c r="E37" s="219">
        <v>12</v>
      </c>
      <c r="F37" s="219"/>
      <c r="G37" s="219">
        <v>15</v>
      </c>
      <c r="H37" s="219"/>
      <c r="I37" s="219">
        <v>45</v>
      </c>
      <c r="J37" s="219"/>
      <c r="K37" s="220">
        <v>78</v>
      </c>
      <c r="L37" s="121"/>
      <c r="M37" s="216" t="s">
        <v>94</v>
      </c>
      <c r="N37" s="217">
        <v>3</v>
      </c>
      <c r="O37" s="121"/>
      <c r="P37" s="121"/>
      <c r="Q37" s="121"/>
      <c r="R37" s="121"/>
      <c r="S37" s="121"/>
      <c r="T37" s="121"/>
      <c r="U37" s="121"/>
      <c r="V37" s="121"/>
      <c r="W37" s="121"/>
      <c r="X37" s="121"/>
      <c r="Y37" s="121"/>
    </row>
    <row r="38" spans="1:25" ht="21" customHeight="1">
      <c r="A38" s="215" t="s">
        <v>122</v>
      </c>
      <c r="B38" s="125"/>
      <c r="C38" s="218"/>
      <c r="D38" s="219"/>
      <c r="E38" s="219">
        <v>1</v>
      </c>
      <c r="F38" s="219"/>
      <c r="G38" s="219">
        <v>1</v>
      </c>
      <c r="H38" s="219"/>
      <c r="I38" s="219"/>
      <c r="J38" s="219"/>
      <c r="K38" s="220">
        <v>2</v>
      </c>
      <c r="L38" s="121"/>
      <c r="M38" s="216" t="s">
        <v>96</v>
      </c>
      <c r="N38" s="217">
        <v>3</v>
      </c>
      <c r="O38" s="121"/>
      <c r="P38" s="121"/>
      <c r="Q38" s="121"/>
      <c r="R38" s="121"/>
      <c r="S38" s="121"/>
      <c r="T38" s="121"/>
      <c r="U38" s="121"/>
      <c r="V38" s="121"/>
      <c r="W38" s="121"/>
      <c r="X38" s="121"/>
      <c r="Y38" s="121"/>
    </row>
    <row r="39" spans="1:25" ht="21" customHeight="1">
      <c r="A39" s="215" t="s">
        <v>123</v>
      </c>
      <c r="B39" s="125"/>
      <c r="C39" s="218">
        <v>1</v>
      </c>
      <c r="D39" s="219"/>
      <c r="E39" s="219">
        <v>15</v>
      </c>
      <c r="F39" s="219"/>
      <c r="G39" s="219">
        <v>8</v>
      </c>
      <c r="H39" s="219"/>
      <c r="I39" s="219">
        <v>25</v>
      </c>
      <c r="J39" s="219"/>
      <c r="K39" s="220">
        <v>49</v>
      </c>
      <c r="L39" s="121"/>
      <c r="M39" s="216" t="s">
        <v>124</v>
      </c>
      <c r="N39" s="217">
        <v>3</v>
      </c>
      <c r="O39" s="121"/>
      <c r="P39" s="121"/>
      <c r="Q39" s="121"/>
      <c r="R39" s="121"/>
      <c r="S39" s="121"/>
      <c r="T39" s="121"/>
      <c r="U39" s="121"/>
      <c r="V39" s="121"/>
      <c r="W39" s="121"/>
      <c r="X39" s="121"/>
      <c r="Y39" s="121"/>
    </row>
    <row r="40" spans="1:25" ht="21" customHeight="1">
      <c r="A40" s="215" t="s">
        <v>124</v>
      </c>
      <c r="B40" s="125"/>
      <c r="C40" s="218"/>
      <c r="D40" s="219"/>
      <c r="E40" s="219">
        <v>3</v>
      </c>
      <c r="F40" s="219"/>
      <c r="G40" s="219"/>
      <c r="H40" s="219"/>
      <c r="I40" s="219"/>
      <c r="J40" s="219"/>
      <c r="K40" s="220">
        <v>3</v>
      </c>
      <c r="L40" s="121"/>
      <c r="M40" s="216" t="s">
        <v>122</v>
      </c>
      <c r="N40" s="217">
        <v>2</v>
      </c>
      <c r="O40" s="121"/>
      <c r="P40" s="121"/>
      <c r="Q40" s="121"/>
      <c r="R40" s="121"/>
      <c r="S40" s="121"/>
      <c r="T40" s="121"/>
      <c r="U40" s="121"/>
      <c r="V40" s="121"/>
      <c r="W40" s="121"/>
      <c r="X40" s="121"/>
      <c r="Y40" s="121"/>
    </row>
    <row r="41" spans="1:25" ht="21" customHeight="1">
      <c r="A41" s="215" t="s">
        <v>125</v>
      </c>
      <c r="B41" s="125"/>
      <c r="C41" s="218">
        <v>1</v>
      </c>
      <c r="D41" s="219"/>
      <c r="E41" s="219">
        <v>47</v>
      </c>
      <c r="F41" s="219"/>
      <c r="G41" s="219">
        <v>6</v>
      </c>
      <c r="H41" s="219"/>
      <c r="I41" s="219"/>
      <c r="J41" s="219"/>
      <c r="K41" s="220">
        <v>54</v>
      </c>
      <c r="L41" s="121"/>
      <c r="M41" s="216" t="s">
        <v>97</v>
      </c>
      <c r="N41" s="217">
        <v>1</v>
      </c>
      <c r="O41" s="121"/>
      <c r="P41" s="121"/>
      <c r="Q41" s="121"/>
      <c r="R41" s="121"/>
      <c r="S41" s="121"/>
      <c r="T41" s="121"/>
      <c r="U41" s="121"/>
      <c r="V41" s="121"/>
      <c r="W41" s="121"/>
      <c r="X41" s="121"/>
      <c r="Y41" s="121"/>
    </row>
    <row r="42" spans="1:25" ht="21" customHeight="1">
      <c r="A42" s="215" t="s">
        <v>498</v>
      </c>
      <c r="B42" s="125"/>
      <c r="C42" s="218">
        <v>1</v>
      </c>
      <c r="D42" s="219"/>
      <c r="E42" s="219">
        <v>7</v>
      </c>
      <c r="F42" s="219"/>
      <c r="G42" s="219">
        <v>10</v>
      </c>
      <c r="H42" s="219"/>
      <c r="I42" s="219">
        <v>16</v>
      </c>
      <c r="J42" s="219"/>
      <c r="K42" s="220">
        <v>34</v>
      </c>
      <c r="L42" s="121"/>
      <c r="M42" s="216" t="s">
        <v>115</v>
      </c>
      <c r="N42" s="217">
        <v>0</v>
      </c>
      <c r="O42" s="121"/>
      <c r="P42" s="121"/>
      <c r="Q42" s="121"/>
      <c r="R42" s="121"/>
      <c r="S42" s="121"/>
      <c r="T42" s="121"/>
      <c r="U42" s="121"/>
      <c r="V42" s="121"/>
      <c r="W42" s="121"/>
      <c r="X42" s="121"/>
      <c r="Y42" s="121"/>
    </row>
    <row r="43" spans="1:25" ht="8.1" customHeight="1">
      <c r="A43" s="125"/>
      <c r="B43" s="125"/>
      <c r="C43" s="221"/>
      <c r="D43" s="221"/>
      <c r="E43" s="221"/>
      <c r="F43" s="221"/>
      <c r="G43" s="221"/>
      <c r="H43" s="221"/>
      <c r="I43" s="221"/>
      <c r="J43" s="221"/>
      <c r="K43" s="221"/>
      <c r="L43" s="121"/>
      <c r="M43" s="121"/>
      <c r="N43" s="121"/>
      <c r="O43" s="121"/>
      <c r="P43" s="121"/>
      <c r="Q43" s="121"/>
      <c r="R43" s="121"/>
      <c r="S43" s="121"/>
      <c r="T43" s="121"/>
      <c r="U43" s="121"/>
      <c r="V43" s="121"/>
      <c r="W43" s="121"/>
      <c r="X43" s="121"/>
      <c r="Y43" s="121"/>
    </row>
    <row r="44" spans="1:25" ht="21" customHeight="1">
      <c r="A44" s="211" t="s">
        <v>90</v>
      </c>
      <c r="B44" s="125"/>
      <c r="C44" s="222">
        <v>65</v>
      </c>
      <c r="D44" s="223">
        <v>0</v>
      </c>
      <c r="E44" s="223">
        <v>471</v>
      </c>
      <c r="F44" s="223">
        <v>0</v>
      </c>
      <c r="G44" s="223">
        <v>274</v>
      </c>
      <c r="H44" s="223">
        <v>0</v>
      </c>
      <c r="I44" s="223">
        <v>516</v>
      </c>
      <c r="J44" s="223">
        <v>0</v>
      </c>
      <c r="K44" s="224">
        <v>1326</v>
      </c>
      <c r="L44" s="121"/>
      <c r="M44" s="121"/>
      <c r="N44" s="121"/>
      <c r="O44" s="121"/>
      <c r="P44" s="121"/>
      <c r="Q44" s="121"/>
      <c r="R44" s="121"/>
      <c r="S44" s="121"/>
      <c r="T44" s="121"/>
      <c r="U44" s="121"/>
      <c r="V44" s="121"/>
      <c r="W44" s="121"/>
      <c r="X44" s="121"/>
      <c r="Y44" s="121"/>
    </row>
    <row r="45" spans="1:25">
      <c r="A45" s="125"/>
      <c r="B45" s="125"/>
      <c r="C45" s="121"/>
      <c r="D45" s="121"/>
      <c r="E45" s="121"/>
      <c r="F45" s="121"/>
      <c r="G45" s="121"/>
      <c r="H45" s="121"/>
      <c r="I45" s="121"/>
      <c r="J45" s="121"/>
      <c r="K45" s="121"/>
      <c r="L45" s="121"/>
      <c r="M45" s="121"/>
      <c r="N45" s="121"/>
      <c r="O45" s="121"/>
      <c r="P45" s="121"/>
      <c r="Q45" s="121"/>
      <c r="R45" s="121"/>
      <c r="S45" s="121"/>
      <c r="T45" s="121"/>
      <c r="U45" s="121"/>
      <c r="V45" s="121"/>
      <c r="W45" s="121"/>
      <c r="X45" s="121"/>
      <c r="Y45" s="121"/>
    </row>
    <row r="46" spans="1:25">
      <c r="A46" s="125"/>
      <c r="B46" s="125"/>
      <c r="C46" s="121"/>
      <c r="D46" s="121"/>
      <c r="E46" s="121"/>
      <c r="F46" s="121"/>
      <c r="G46" s="121"/>
      <c r="H46" s="121"/>
      <c r="I46" s="121"/>
      <c r="J46" s="121"/>
      <c r="K46" s="121"/>
      <c r="L46" s="121"/>
      <c r="M46" s="121"/>
      <c r="N46" s="121"/>
      <c r="O46" s="121"/>
      <c r="P46" s="121"/>
      <c r="Q46" s="121"/>
      <c r="R46" s="121"/>
      <c r="S46" s="121"/>
      <c r="T46" s="121"/>
      <c r="U46" s="121"/>
      <c r="V46" s="121"/>
      <c r="W46" s="121"/>
      <c r="X46" s="121"/>
      <c r="Y46" s="121"/>
    </row>
    <row r="47" spans="1:25">
      <c r="A47" s="125"/>
      <c r="B47" s="125"/>
      <c r="C47" s="121"/>
      <c r="D47" s="121"/>
      <c r="E47" s="121"/>
      <c r="F47" s="121"/>
      <c r="G47" s="121"/>
      <c r="H47" s="121"/>
      <c r="I47" s="121"/>
      <c r="J47" s="121"/>
      <c r="K47" s="121"/>
      <c r="L47" s="121"/>
      <c r="M47" s="121"/>
      <c r="N47" s="121"/>
      <c r="O47" s="121"/>
      <c r="P47" s="121"/>
      <c r="Q47" s="121"/>
      <c r="R47" s="121"/>
      <c r="S47" s="121"/>
      <c r="T47" s="121"/>
      <c r="U47" s="121"/>
      <c r="V47" s="121"/>
      <c r="W47" s="121"/>
      <c r="X47" s="121"/>
      <c r="Y47" s="121"/>
    </row>
    <row r="48" spans="1:25" ht="14.1" customHeight="1">
      <c r="A48" s="121" t="s">
        <v>499</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row>
    <row r="49" spans="1:25" ht="14.1" customHeight="1">
      <c r="A49" s="121" t="s">
        <v>497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row>
    <row r="50" spans="1:25" ht="14.1" customHeight="1">
      <c r="A50" s="121" t="s">
        <v>82</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row>
    <row r="51" spans="1:25" ht="14.1" customHeight="1">
      <c r="A51" s="214"/>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8" orientation="landscape" useFirstPageNumber="1" r:id="rId1"/>
  <headerFooter scaleWithDoc="0">
    <oddHeader>&amp;L&amp;G&amp;C&amp;G&amp;R&amp;G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9">
    <tabColor theme="0" tint="-0.14999847407452621"/>
  </sheetPr>
  <dimension ref="A1:Q112"/>
  <sheetViews>
    <sheetView view="pageBreakPreview" topLeftCell="A33" zoomScale="85" zoomScaleNormal="60" zoomScaleSheetLayoutView="85" workbookViewId="0">
      <selection activeCell="A53" sqref="A53:P53"/>
    </sheetView>
  </sheetViews>
  <sheetFormatPr baseColWidth="10" defaultColWidth="11.44140625" defaultRowHeight="17.399999999999999"/>
  <cols>
    <col min="1" max="1" width="10.6640625" style="6" customWidth="1"/>
    <col min="2" max="2" width="28.6640625" style="6" customWidth="1"/>
    <col min="3" max="3" width="12.6640625" style="6" customWidth="1"/>
    <col min="4" max="4" width="30.6640625" style="6" customWidth="1"/>
    <col min="5" max="5" width="20.6640625" style="6" customWidth="1"/>
    <col min="6" max="6" width="5.6640625" style="6" customWidth="1"/>
    <col min="7" max="7" width="20.6640625" style="6" customWidth="1"/>
    <col min="8" max="8" width="5.6640625" style="6" customWidth="1"/>
    <col min="9" max="9" width="3.6640625" style="6" customWidth="1"/>
    <col min="10" max="10" width="4.109375" style="6" customWidth="1"/>
    <col min="11" max="11" width="30.6640625" style="6" customWidth="1"/>
    <col min="12" max="12" width="35.6640625" style="6" customWidth="1"/>
    <col min="13" max="13" width="20.6640625" style="6" customWidth="1"/>
    <col min="14" max="14" width="9.6640625" style="6" customWidth="1"/>
    <col min="15" max="15" width="20.6640625" style="6" customWidth="1"/>
    <col min="16" max="16" width="10.6640625" style="6" customWidth="1"/>
    <col min="17" max="55" width="12.6640625" style="6" customWidth="1"/>
    <col min="56" max="16384" width="11.44140625" style="6"/>
  </cols>
  <sheetData>
    <row r="1" spans="1:16" ht="65.25" customHeight="1"/>
    <row r="2" spans="1:16" ht="35.1" customHeight="1">
      <c r="A2" s="561" t="str">
        <f>UPPER("Resumen de la Población Privada de la libertad")</f>
        <v>RESUMEN DE LA POBLACIÓN PRIVADA DE LA LIBERTAD</v>
      </c>
      <c r="B2" s="561"/>
      <c r="C2" s="561"/>
      <c r="D2" s="561"/>
      <c r="E2" s="561"/>
      <c r="F2" s="561"/>
      <c r="G2" s="561"/>
      <c r="H2" s="561"/>
      <c r="I2" s="561"/>
      <c r="J2" s="561"/>
      <c r="K2" s="561"/>
      <c r="L2" s="561"/>
      <c r="M2" s="561"/>
      <c r="N2" s="561"/>
      <c r="O2" s="561"/>
      <c r="P2" s="561"/>
    </row>
    <row r="3" spans="1:16" ht="7.5" customHeight="1">
      <c r="A3" s="11"/>
      <c r="B3" s="11"/>
      <c r="C3" s="11"/>
      <c r="D3" s="11"/>
      <c r="E3" s="11"/>
      <c r="F3" s="11"/>
      <c r="G3" s="11"/>
      <c r="H3" s="11"/>
      <c r="I3" s="11"/>
      <c r="J3" s="11"/>
      <c r="K3" s="11"/>
      <c r="L3" s="11"/>
      <c r="M3" s="11"/>
      <c r="N3" s="11"/>
      <c r="O3" s="11"/>
      <c r="P3" s="11"/>
    </row>
    <row r="4" spans="1:16" ht="24.9" customHeight="1">
      <c r="A4" s="561" t="s">
        <v>75</v>
      </c>
      <c r="B4" s="561"/>
      <c r="C4" s="561"/>
      <c r="D4" s="561"/>
      <c r="E4" s="561"/>
      <c r="F4" s="561"/>
      <c r="G4" s="561"/>
      <c r="H4" s="561"/>
      <c r="I4" s="561"/>
      <c r="J4" s="561"/>
      <c r="K4" s="561"/>
      <c r="L4" s="561"/>
      <c r="M4" s="561"/>
      <c r="N4" s="561"/>
      <c r="O4" s="561"/>
      <c r="P4" s="561"/>
    </row>
    <row r="5" spans="1:16" ht="8.25" customHeight="1">
      <c r="A5" s="10"/>
      <c r="B5" s="7"/>
      <c r="C5" s="7"/>
      <c r="D5" s="7"/>
      <c r="E5" s="7"/>
      <c r="F5" s="7"/>
      <c r="G5" s="7"/>
      <c r="H5" s="7"/>
      <c r="I5" s="7"/>
      <c r="J5" s="7"/>
      <c r="K5" s="7"/>
      <c r="L5" s="7"/>
      <c r="M5" s="7"/>
      <c r="N5" s="7"/>
      <c r="O5" s="7"/>
      <c r="P5" s="7"/>
    </row>
    <row r="6" spans="1:16" ht="44.25" customHeight="1"/>
    <row r="7" spans="1:16" ht="24.9" customHeight="1">
      <c r="A7" s="562" t="s">
        <v>56</v>
      </c>
      <c r="B7" s="562"/>
      <c r="C7" s="562"/>
      <c r="D7" s="562"/>
      <c r="E7" s="562"/>
      <c r="F7" s="562"/>
      <c r="G7" s="562"/>
      <c r="H7" s="562"/>
      <c r="I7" s="562"/>
      <c r="J7" s="562"/>
      <c r="K7" s="562"/>
      <c r="L7" s="562"/>
      <c r="M7" s="562"/>
      <c r="N7" s="562"/>
      <c r="O7" s="562"/>
      <c r="P7" s="562"/>
    </row>
    <row r="8" spans="1:16" ht="8.1" customHeight="1">
      <c r="A8" s="14"/>
      <c r="B8" s="15"/>
      <c r="C8" s="15"/>
      <c r="D8" s="15"/>
      <c r="E8" s="15"/>
      <c r="F8" s="15"/>
      <c r="G8" s="15" t="s">
        <v>1</v>
      </c>
      <c r="H8" s="15"/>
      <c r="I8" s="15"/>
      <c r="J8" s="15"/>
      <c r="K8" s="15"/>
      <c r="L8" s="15"/>
      <c r="M8" s="15"/>
      <c r="N8" s="15"/>
      <c r="O8" s="15" t="s">
        <v>1</v>
      </c>
      <c r="P8" s="16"/>
    </row>
    <row r="9" spans="1:16" ht="8.1" customHeight="1">
      <c r="A9" s="14"/>
      <c r="B9" s="15"/>
      <c r="C9" s="15"/>
      <c r="D9" s="15"/>
      <c r="E9" s="15"/>
      <c r="F9" s="15"/>
      <c r="G9" s="15"/>
      <c r="H9" s="15"/>
      <c r="I9" s="15"/>
      <c r="J9" s="15"/>
      <c r="K9" s="15"/>
      <c r="L9" s="15"/>
      <c r="M9" s="15"/>
      <c r="N9" s="15"/>
      <c r="O9" s="15"/>
      <c r="P9" s="16"/>
    </row>
    <row r="10" spans="1:16" s="8" customFormat="1" ht="20.100000000000001" customHeight="1">
      <c r="A10" s="17"/>
      <c r="B10" s="555" t="s">
        <v>12</v>
      </c>
      <c r="C10" s="556"/>
      <c r="D10" s="556"/>
      <c r="E10" s="557">
        <v>228254</v>
      </c>
      <c r="F10" s="18"/>
      <c r="G10" s="19"/>
      <c r="H10" s="20"/>
      <c r="I10" s="15"/>
      <c r="J10" s="20"/>
      <c r="K10" s="21" t="s">
        <v>8</v>
      </c>
      <c r="L10" s="20"/>
      <c r="M10" s="22">
        <v>215397</v>
      </c>
      <c r="N10" s="23"/>
      <c r="O10" s="24">
        <v>94.37</v>
      </c>
      <c r="P10" s="25" t="s">
        <v>53</v>
      </c>
    </row>
    <row r="11" spans="1:16" s="8" customFormat="1" ht="20.100000000000001" customHeight="1">
      <c r="A11" s="17"/>
      <c r="B11" s="555"/>
      <c r="C11" s="556"/>
      <c r="D11" s="556"/>
      <c r="E11" s="558"/>
      <c r="F11" s="18"/>
      <c r="G11" s="26"/>
      <c r="H11" s="20"/>
      <c r="I11" s="15"/>
      <c r="J11" s="20"/>
      <c r="K11" s="21" t="s">
        <v>9</v>
      </c>
      <c r="L11" s="20"/>
      <c r="M11" s="22">
        <v>12857</v>
      </c>
      <c r="N11" s="23"/>
      <c r="O11" s="24">
        <v>5.63</v>
      </c>
      <c r="P11" s="25" t="s">
        <v>53</v>
      </c>
    </row>
    <row r="12" spans="1:16" s="8" customFormat="1" ht="20.100000000000001" customHeight="1">
      <c r="A12" s="17"/>
      <c r="B12" s="20"/>
      <c r="C12" s="20"/>
      <c r="D12" s="20"/>
      <c r="E12" s="27"/>
      <c r="F12" s="27"/>
      <c r="G12" s="28"/>
      <c r="H12" s="20"/>
      <c r="I12" s="20"/>
      <c r="J12" s="20"/>
      <c r="K12" s="21"/>
      <c r="L12" s="20"/>
      <c r="M12" s="23"/>
      <c r="N12" s="23"/>
      <c r="O12" s="29"/>
      <c r="P12" s="25"/>
    </row>
    <row r="13" spans="1:16" s="8" customFormat="1" ht="20.100000000000001" customHeight="1">
      <c r="A13" s="30"/>
      <c r="B13" s="555" t="s">
        <v>43</v>
      </c>
      <c r="C13" s="556"/>
      <c r="D13" s="556"/>
      <c r="E13" s="557">
        <v>198847</v>
      </c>
      <c r="F13" s="18"/>
      <c r="G13" s="559">
        <v>87.12</v>
      </c>
      <c r="H13" s="555" t="s">
        <v>53</v>
      </c>
      <c r="I13" s="15"/>
      <c r="J13" s="20"/>
      <c r="K13" s="560" t="s">
        <v>41</v>
      </c>
      <c r="L13" s="560"/>
      <c r="M13" s="22">
        <v>79824</v>
      </c>
      <c r="N13" s="23"/>
      <c r="O13" s="24">
        <v>34.97</v>
      </c>
      <c r="P13" s="25" t="s">
        <v>53</v>
      </c>
    </row>
    <row r="14" spans="1:16" s="8" customFormat="1" ht="20.100000000000001" customHeight="1">
      <c r="A14" s="17"/>
      <c r="B14" s="555"/>
      <c r="C14" s="556"/>
      <c r="D14" s="556"/>
      <c r="E14" s="558"/>
      <c r="F14" s="18"/>
      <c r="G14" s="559"/>
      <c r="H14" s="555"/>
      <c r="I14" s="15"/>
      <c r="J14" s="20"/>
      <c r="K14" s="560" t="s">
        <v>42</v>
      </c>
      <c r="L14" s="560"/>
      <c r="M14" s="22">
        <v>119023</v>
      </c>
      <c r="N14" s="23"/>
      <c r="O14" s="24">
        <v>52.15</v>
      </c>
      <c r="P14" s="25" t="s">
        <v>53</v>
      </c>
    </row>
    <row r="15" spans="1:16" s="8" customFormat="1" ht="20.100000000000001" customHeight="1">
      <c r="A15" s="17"/>
      <c r="B15" s="20"/>
      <c r="C15" s="20"/>
      <c r="D15" s="20"/>
      <c r="E15" s="27"/>
      <c r="F15" s="27"/>
      <c r="G15" s="28"/>
      <c r="H15" s="20"/>
      <c r="I15" s="20"/>
      <c r="J15" s="20"/>
      <c r="K15" s="21"/>
      <c r="L15" s="20"/>
      <c r="M15" s="23"/>
      <c r="N15" s="23"/>
      <c r="O15" s="24"/>
      <c r="P15" s="25"/>
    </row>
    <row r="16" spans="1:16" s="8" customFormat="1" ht="20.100000000000001" customHeight="1">
      <c r="A16" s="17"/>
      <c r="B16" s="555" t="s">
        <v>44</v>
      </c>
      <c r="C16" s="556"/>
      <c r="D16" s="556"/>
      <c r="E16" s="557">
        <v>29407</v>
      </c>
      <c r="F16" s="18"/>
      <c r="G16" s="559">
        <v>12.88</v>
      </c>
      <c r="H16" s="555" t="s">
        <v>53</v>
      </c>
      <c r="I16" s="20"/>
      <c r="J16" s="20"/>
      <c r="K16" s="560" t="s">
        <v>41</v>
      </c>
      <c r="L16" s="560"/>
      <c r="M16" s="22">
        <v>12971</v>
      </c>
      <c r="N16" s="23"/>
      <c r="O16" s="24">
        <v>5.68</v>
      </c>
      <c r="P16" s="25" t="s">
        <v>53</v>
      </c>
    </row>
    <row r="17" spans="1:17" s="8" customFormat="1" ht="20.100000000000001" customHeight="1">
      <c r="A17" s="30"/>
      <c r="B17" s="555"/>
      <c r="C17" s="556"/>
      <c r="D17" s="556"/>
      <c r="E17" s="558"/>
      <c r="F17" s="18"/>
      <c r="G17" s="558"/>
      <c r="H17" s="555"/>
      <c r="I17" s="15"/>
      <c r="J17" s="20"/>
      <c r="K17" s="560" t="s">
        <v>42</v>
      </c>
      <c r="L17" s="560"/>
      <c r="M17" s="22">
        <v>16436</v>
      </c>
      <c r="N17" s="23"/>
      <c r="O17" s="24">
        <v>7.2</v>
      </c>
      <c r="P17" s="25" t="s">
        <v>53</v>
      </c>
    </row>
    <row r="18" spans="1:17" s="8" customFormat="1" ht="20.100000000000001" customHeight="1" thickBot="1">
      <c r="A18" s="32"/>
      <c r="B18" s="33"/>
      <c r="C18" s="33"/>
      <c r="D18" s="33"/>
      <c r="E18" s="33"/>
      <c r="F18" s="33"/>
      <c r="G18" s="33"/>
      <c r="H18" s="34"/>
      <c r="I18" s="35"/>
      <c r="J18" s="35"/>
      <c r="K18" s="36"/>
      <c r="L18" s="34"/>
      <c r="M18" s="34"/>
      <c r="N18" s="34"/>
      <c r="O18" s="37"/>
      <c r="P18" s="38"/>
    </row>
    <row r="19" spans="1:17" s="8" customFormat="1" ht="20.100000000000001" customHeight="1">
      <c r="A19" s="39"/>
      <c r="B19" s="20"/>
      <c r="C19" s="20"/>
      <c r="D19" s="20"/>
      <c r="E19" s="20"/>
      <c r="F19" s="20"/>
      <c r="G19" s="20"/>
      <c r="H19" s="31"/>
      <c r="I19" s="15"/>
      <c r="J19" s="15"/>
      <c r="K19" s="40"/>
      <c r="L19" s="31"/>
      <c r="M19" s="31"/>
      <c r="N19" s="31"/>
      <c r="O19" s="500"/>
      <c r="P19" s="20"/>
    </row>
    <row r="20" spans="1:17" s="8" customFormat="1" ht="20.100000000000001" customHeight="1">
      <c r="A20" s="562" t="s">
        <v>723</v>
      </c>
      <c r="B20" s="562"/>
      <c r="C20" s="562"/>
      <c r="D20" s="562"/>
      <c r="E20" s="562"/>
      <c r="F20" s="562"/>
      <c r="G20" s="562"/>
      <c r="H20" s="562"/>
      <c r="I20" s="562"/>
      <c r="J20" s="562"/>
      <c r="K20" s="562"/>
      <c r="L20" s="562"/>
      <c r="M20" s="562"/>
      <c r="N20" s="562"/>
      <c r="O20" s="562"/>
      <c r="P20" s="562"/>
    </row>
    <row r="21" spans="1:17" s="8" customFormat="1" ht="20.100000000000001" customHeight="1">
      <c r="A21" s="14"/>
      <c r="B21" s="15"/>
      <c r="C21" s="15"/>
      <c r="D21" s="15"/>
      <c r="E21" s="15"/>
      <c r="F21" s="15"/>
      <c r="G21" s="15" t="s">
        <v>1</v>
      </c>
      <c r="H21" s="15"/>
      <c r="I21" s="15"/>
      <c r="J21" s="15"/>
      <c r="K21" s="15"/>
      <c r="L21" s="15"/>
      <c r="M21" s="15"/>
      <c r="N21" s="15"/>
      <c r="O21" s="15" t="s">
        <v>1</v>
      </c>
      <c r="P21" s="16"/>
    </row>
    <row r="22" spans="1:17" s="8" customFormat="1" ht="20.100000000000001" customHeight="1">
      <c r="A22" s="14"/>
      <c r="B22" s="15"/>
      <c r="C22" s="15"/>
      <c r="D22" s="15"/>
      <c r="E22" s="15"/>
      <c r="F22" s="15"/>
      <c r="G22" s="15"/>
      <c r="H22" s="15"/>
      <c r="I22" s="15"/>
      <c r="J22" s="15"/>
      <c r="K22" s="15"/>
      <c r="L22" s="15"/>
      <c r="M22" s="15"/>
      <c r="N22" s="15"/>
      <c r="O22" s="15"/>
      <c r="P22" s="16"/>
    </row>
    <row r="23" spans="1:17" s="8" customFormat="1" ht="20.100000000000001" customHeight="1">
      <c r="A23" s="30"/>
      <c r="B23" s="555" t="s">
        <v>724</v>
      </c>
      <c r="C23" s="556"/>
      <c r="D23" s="556"/>
      <c r="E23" s="557">
        <v>12118</v>
      </c>
      <c r="F23" s="18"/>
      <c r="G23" s="501"/>
      <c r="H23" s="21"/>
      <c r="I23" s="15"/>
      <c r="J23" s="20"/>
      <c r="K23" s="21" t="s">
        <v>8</v>
      </c>
      <c r="M23" s="22">
        <v>11224</v>
      </c>
      <c r="N23" s="23"/>
      <c r="O23" s="24">
        <f>M23/E23*100</f>
        <v>92.622544974418219</v>
      </c>
      <c r="P23" s="25" t="s">
        <v>53</v>
      </c>
    </row>
    <row r="24" spans="1:17" s="8" customFormat="1" ht="20.100000000000001" customHeight="1">
      <c r="A24" s="30"/>
      <c r="B24" s="555"/>
      <c r="C24" s="556"/>
      <c r="D24" s="556"/>
      <c r="E24" s="558"/>
      <c r="F24" s="18"/>
      <c r="G24" s="501"/>
      <c r="H24" s="21"/>
      <c r="I24" s="15"/>
      <c r="J24" s="20"/>
      <c r="K24" s="21" t="s">
        <v>9</v>
      </c>
      <c r="M24" s="22">
        <v>894</v>
      </c>
      <c r="N24" s="23"/>
      <c r="O24" s="24">
        <f>M24/E23*100</f>
        <v>7.3774550255817788</v>
      </c>
      <c r="P24" s="25" t="s">
        <v>53</v>
      </c>
    </row>
    <row r="25" spans="1:17" s="8" customFormat="1" ht="20.100000000000001" customHeight="1">
      <c r="A25" s="30"/>
      <c r="B25" s="21"/>
      <c r="C25" s="60"/>
      <c r="D25" s="60"/>
      <c r="E25" s="501"/>
      <c r="F25" s="18"/>
      <c r="G25" s="501"/>
      <c r="H25" s="21"/>
      <c r="I25" s="15"/>
      <c r="J25" s="20"/>
      <c r="K25" s="62"/>
      <c r="L25" s="62"/>
      <c r="M25" s="22"/>
      <c r="N25" s="23"/>
      <c r="O25" s="24"/>
      <c r="P25" s="25"/>
    </row>
    <row r="26" spans="1:17" s="8" customFormat="1" ht="20.100000000000001" customHeight="1">
      <c r="A26" s="30"/>
      <c r="B26" s="555" t="s">
        <v>725</v>
      </c>
      <c r="C26" s="556"/>
      <c r="D26" s="556"/>
      <c r="E26" s="557">
        <v>10780</v>
      </c>
      <c r="F26" s="18"/>
      <c r="G26" s="501"/>
      <c r="H26" s="21"/>
      <c r="I26" s="15"/>
      <c r="J26" s="20"/>
      <c r="K26" s="21" t="s">
        <v>8</v>
      </c>
      <c r="L26" s="62"/>
      <c r="M26" s="22">
        <v>9964</v>
      </c>
      <c r="N26" s="23"/>
      <c r="O26" s="24">
        <f>M26/E26*100</f>
        <v>92.430426716141</v>
      </c>
      <c r="P26" s="25" t="s">
        <v>53</v>
      </c>
    </row>
    <row r="27" spans="1:17" s="8" customFormat="1" ht="20.100000000000001" customHeight="1">
      <c r="A27" s="30"/>
      <c r="B27" s="555"/>
      <c r="C27" s="556"/>
      <c r="D27" s="556"/>
      <c r="E27" s="558"/>
      <c r="F27" s="18"/>
      <c r="G27" s="501"/>
      <c r="H27" s="21"/>
      <c r="I27" s="15"/>
      <c r="J27" s="20"/>
      <c r="K27" s="21" t="s">
        <v>9</v>
      </c>
      <c r="L27" s="62"/>
      <c r="M27" s="22">
        <v>816</v>
      </c>
      <c r="N27" s="23"/>
      <c r="O27" s="24">
        <f>M27/E26*100</f>
        <v>7.5695732838589977</v>
      </c>
      <c r="P27" s="25" t="s">
        <v>53</v>
      </c>
    </row>
    <row r="28" spans="1:17" s="8" customFormat="1" ht="20.100000000000001" customHeight="1" thickBot="1">
      <c r="A28" s="32"/>
      <c r="B28" s="33"/>
      <c r="C28" s="33"/>
      <c r="D28" s="33"/>
      <c r="E28" s="33"/>
      <c r="F28" s="33"/>
      <c r="G28" s="33"/>
      <c r="H28" s="34"/>
      <c r="I28" s="35"/>
      <c r="J28" s="35"/>
      <c r="K28" s="36"/>
      <c r="L28" s="34"/>
      <c r="M28" s="34"/>
      <c r="N28" s="34"/>
      <c r="O28" s="37"/>
      <c r="P28" s="38"/>
    </row>
    <row r="29" spans="1:17" s="8" customFormat="1" ht="20.100000000000001" customHeight="1">
      <c r="A29" s="39"/>
      <c r="B29" s="20"/>
      <c r="C29" s="20"/>
      <c r="D29" s="20"/>
      <c r="E29" s="20"/>
      <c r="F29" s="20"/>
      <c r="G29" s="20"/>
      <c r="H29" s="31"/>
      <c r="I29" s="15"/>
      <c r="J29" s="15"/>
      <c r="K29" s="40"/>
      <c r="L29" s="31"/>
      <c r="M29" s="31"/>
      <c r="N29" s="31"/>
      <c r="O29" s="500"/>
      <c r="P29" s="20"/>
    </row>
    <row r="30" spans="1:17" ht="24.9" customHeight="1" thickBot="1">
      <c r="A30" s="562" t="s">
        <v>13</v>
      </c>
      <c r="B30" s="562"/>
      <c r="C30" s="562"/>
      <c r="D30" s="562"/>
      <c r="E30" s="562"/>
      <c r="F30" s="562"/>
      <c r="G30" s="562"/>
      <c r="H30" s="562"/>
      <c r="I30" s="41"/>
      <c r="J30" s="562" t="s">
        <v>14</v>
      </c>
      <c r="K30" s="562"/>
      <c r="L30" s="562"/>
      <c r="M30" s="562"/>
      <c r="N30" s="562"/>
      <c r="O30" s="562"/>
      <c r="P30" s="562"/>
    </row>
    <row r="31" spans="1:17" ht="15" customHeight="1">
      <c r="A31" s="42"/>
      <c r="B31" s="43"/>
      <c r="C31" s="43"/>
      <c r="D31" s="43" t="s">
        <v>1</v>
      </c>
      <c r="E31" s="44" t="s">
        <v>1</v>
      </c>
      <c r="F31" s="45" t="s">
        <v>1</v>
      </c>
      <c r="G31" s="46" t="s">
        <v>1</v>
      </c>
      <c r="H31" s="47"/>
      <c r="I31" s="48"/>
      <c r="J31" s="42"/>
      <c r="K31" s="43"/>
      <c r="L31" s="43"/>
      <c r="M31" s="43"/>
      <c r="N31" s="43"/>
      <c r="O31" s="43"/>
      <c r="P31" s="49"/>
    </row>
    <row r="32" spans="1:17" ht="20.100000000000001" customHeight="1">
      <c r="A32" s="14"/>
      <c r="B32" s="15"/>
      <c r="C32" s="15"/>
      <c r="D32" s="15"/>
      <c r="E32" s="50" t="s">
        <v>15</v>
      </c>
      <c r="F32" s="51"/>
      <c r="G32" s="50" t="s">
        <v>54</v>
      </c>
      <c r="H32" s="52"/>
      <c r="I32" s="48"/>
      <c r="J32" s="14"/>
      <c r="K32" s="53"/>
      <c r="L32" s="53"/>
      <c r="M32" s="53"/>
      <c r="N32" s="53"/>
      <c r="O32" s="27"/>
      <c r="P32" s="16"/>
      <c r="Q32" s="9"/>
    </row>
    <row r="33" spans="1:17" ht="20.100000000000001" customHeight="1">
      <c r="A33" s="17"/>
      <c r="B33" s="20"/>
      <c r="C33" s="20"/>
      <c r="D33" s="20"/>
      <c r="E33" s="20"/>
      <c r="F33" s="20"/>
      <c r="G33" s="20"/>
      <c r="H33" s="54"/>
      <c r="I33" s="20"/>
      <c r="J33" s="17"/>
      <c r="K33" s="53"/>
      <c r="L33" s="53"/>
      <c r="M33" s="53"/>
      <c r="N33" s="53"/>
      <c r="O33" s="53"/>
      <c r="P33" s="25"/>
      <c r="Q33" s="9"/>
    </row>
    <row r="34" spans="1:17" ht="20.100000000000001" customHeight="1">
      <c r="A34" s="17"/>
      <c r="B34" s="560" t="s">
        <v>11</v>
      </c>
      <c r="C34" s="563"/>
      <c r="D34" s="563"/>
      <c r="E34" s="55">
        <v>14</v>
      </c>
      <c r="F34" s="56"/>
      <c r="G34" s="57">
        <v>28520</v>
      </c>
      <c r="H34" s="58"/>
      <c r="I34" s="31"/>
      <c r="J34" s="59"/>
      <c r="K34" s="560" t="s">
        <v>729</v>
      </c>
      <c r="L34" s="563"/>
      <c r="M34" s="563"/>
      <c r="N34" s="563"/>
      <c r="O34" s="57">
        <v>11216</v>
      </c>
      <c r="P34" s="25"/>
      <c r="Q34" s="9"/>
    </row>
    <row r="35" spans="1:17" ht="20.100000000000001" customHeight="1">
      <c r="A35" s="17"/>
      <c r="B35" s="21"/>
      <c r="C35" s="60"/>
      <c r="D35" s="60"/>
      <c r="E35" s="55"/>
      <c r="F35" s="56"/>
      <c r="G35" s="57"/>
      <c r="H35" s="58"/>
      <c r="I35" s="61"/>
      <c r="J35" s="59"/>
      <c r="K35" s="62"/>
      <c r="L35" s="63"/>
      <c r="M35" s="63"/>
      <c r="N35" s="63"/>
      <c r="O35" s="64"/>
      <c r="P35" s="25"/>
      <c r="Q35" s="9"/>
    </row>
    <row r="36" spans="1:17" ht="19.5" customHeight="1">
      <c r="A36" s="17"/>
      <c r="B36" s="560" t="s">
        <v>55</v>
      </c>
      <c r="C36" s="563"/>
      <c r="D36" s="563"/>
      <c r="E36" s="55">
        <v>13</v>
      </c>
      <c r="F36" s="56"/>
      <c r="G36" s="55">
        <v>27718</v>
      </c>
      <c r="H36" s="58"/>
      <c r="I36" s="31"/>
      <c r="J36" s="59"/>
      <c r="K36" s="560" t="s">
        <v>47</v>
      </c>
      <c r="L36" s="563"/>
      <c r="M36" s="563"/>
      <c r="N36" s="563"/>
      <c r="O36" s="64">
        <v>132</v>
      </c>
      <c r="P36" s="25"/>
      <c r="Q36" s="9"/>
    </row>
    <row r="37" spans="1:17" ht="20.100000000000001" customHeight="1">
      <c r="A37" s="17"/>
      <c r="B37" s="21"/>
      <c r="C37" s="60"/>
      <c r="D37" s="60"/>
      <c r="E37" s="55"/>
      <c r="F37" s="56"/>
      <c r="G37" s="57"/>
      <c r="H37" s="58"/>
      <c r="I37" s="31"/>
      <c r="J37" s="59"/>
      <c r="K37" s="65"/>
      <c r="L37" s="65"/>
      <c r="M37" s="65"/>
      <c r="N37" s="65"/>
      <c r="O37" s="56"/>
      <c r="P37" s="25"/>
      <c r="Q37" s="9"/>
    </row>
    <row r="38" spans="1:17" ht="20.100000000000001" customHeight="1">
      <c r="A38" s="17"/>
      <c r="B38" s="560" t="s">
        <v>10</v>
      </c>
      <c r="C38" s="563"/>
      <c r="D38" s="563"/>
      <c r="E38" s="55">
        <v>259</v>
      </c>
      <c r="F38" s="56"/>
      <c r="G38" s="55">
        <v>160800</v>
      </c>
      <c r="H38" s="58"/>
      <c r="I38" s="31"/>
      <c r="J38" s="59"/>
      <c r="K38" s="560" t="s">
        <v>46</v>
      </c>
      <c r="L38" s="560"/>
      <c r="M38" s="560"/>
      <c r="N38" s="560"/>
      <c r="O38" s="564">
        <v>20</v>
      </c>
      <c r="P38" s="25"/>
      <c r="Q38" s="9"/>
    </row>
    <row r="39" spans="1:17" ht="20.100000000000001" customHeight="1">
      <c r="A39" s="17"/>
      <c r="B39" s="21"/>
      <c r="C39" s="60"/>
      <c r="D39" s="60"/>
      <c r="E39" s="55"/>
      <c r="F39" s="56"/>
      <c r="G39" s="55"/>
      <c r="H39" s="58"/>
      <c r="I39" s="31"/>
      <c r="J39" s="59"/>
      <c r="K39" s="560"/>
      <c r="L39" s="560"/>
      <c r="M39" s="560"/>
      <c r="N39" s="560"/>
      <c r="O39" s="564"/>
      <c r="P39" s="25"/>
      <c r="Q39" s="9"/>
    </row>
    <row r="40" spans="1:17" ht="20.100000000000001" customHeight="1">
      <c r="A40" s="17"/>
      <c r="B40" s="560" t="s">
        <v>16</v>
      </c>
      <c r="C40" s="563"/>
      <c r="D40" s="563"/>
      <c r="E40" s="55">
        <v>286</v>
      </c>
      <c r="F40" s="56"/>
      <c r="G40" s="57">
        <v>217038</v>
      </c>
      <c r="H40" s="58"/>
      <c r="I40" s="31"/>
      <c r="J40" s="59"/>
      <c r="K40" s="63"/>
      <c r="L40" s="63"/>
      <c r="M40" s="63"/>
      <c r="N40" s="63"/>
      <c r="O40" s="56"/>
      <c r="P40" s="25"/>
      <c r="Q40" s="9"/>
    </row>
    <row r="41" spans="1:17" ht="20.100000000000001" customHeight="1">
      <c r="A41" s="17"/>
      <c r="B41" s="20"/>
      <c r="C41" s="20"/>
      <c r="D41" s="20"/>
      <c r="E41" s="66"/>
      <c r="F41" s="56"/>
      <c r="G41" s="57"/>
      <c r="H41" s="67"/>
      <c r="I41" s="31"/>
      <c r="J41" s="59"/>
      <c r="K41" s="560" t="s">
        <v>45</v>
      </c>
      <c r="L41" s="563"/>
      <c r="M41" s="563"/>
      <c r="N41" s="563"/>
      <c r="O41" s="565">
        <v>112</v>
      </c>
      <c r="P41" s="25"/>
      <c r="Q41" s="9"/>
    </row>
    <row r="42" spans="1:17" ht="20.100000000000001" customHeight="1">
      <c r="A42" s="17"/>
      <c r="H42" s="58"/>
      <c r="I42" s="31"/>
      <c r="J42" s="59"/>
      <c r="K42" s="563"/>
      <c r="L42" s="563"/>
      <c r="M42" s="563"/>
      <c r="N42" s="563"/>
      <c r="O42" s="565"/>
      <c r="P42" s="25"/>
      <c r="Q42" s="9"/>
    </row>
    <row r="43" spans="1:17" ht="15" customHeight="1" thickBot="1">
      <c r="A43" s="68"/>
      <c r="B43" s="33"/>
      <c r="C43" s="33"/>
      <c r="D43" s="33"/>
      <c r="E43" s="34"/>
      <c r="F43" s="34"/>
      <c r="G43" s="34"/>
      <c r="H43" s="69"/>
      <c r="I43" s="70"/>
      <c r="J43" s="71"/>
      <c r="K43" s="72"/>
      <c r="L43" s="72"/>
      <c r="M43" s="72"/>
      <c r="N43" s="72"/>
      <c r="O43" s="73"/>
      <c r="P43" s="69"/>
    </row>
    <row r="44" spans="1:17" ht="15" customHeight="1">
      <c r="A44" s="74"/>
      <c r="B44" s="75"/>
      <c r="C44" s="75"/>
      <c r="D44" s="75"/>
      <c r="E44" s="75"/>
      <c r="F44" s="75"/>
      <c r="G44" s="75"/>
      <c r="H44" s="76"/>
      <c r="I44" s="74"/>
      <c r="J44" s="74"/>
      <c r="K44" s="77"/>
      <c r="L44" s="78"/>
      <c r="M44" s="78"/>
      <c r="N44" s="78"/>
      <c r="O44" s="78"/>
      <c r="P44" s="74"/>
    </row>
    <row r="45" spans="1:17" ht="24.9" customHeight="1" thickBot="1">
      <c r="A45" s="562" t="s">
        <v>66</v>
      </c>
      <c r="B45" s="562"/>
      <c r="C45" s="562"/>
      <c r="D45" s="562"/>
      <c r="E45" s="562"/>
      <c r="F45" s="562"/>
      <c r="G45" s="562"/>
      <c r="H45" s="562"/>
      <c r="I45" s="15"/>
      <c r="J45" s="562" t="s">
        <v>17</v>
      </c>
      <c r="K45" s="562"/>
      <c r="L45" s="562"/>
      <c r="M45" s="562"/>
      <c r="N45" s="562"/>
      <c r="O45" s="562"/>
      <c r="P45" s="562"/>
    </row>
    <row r="46" spans="1:17" ht="9" customHeight="1">
      <c r="A46" s="84"/>
      <c r="B46" s="85"/>
      <c r="C46" s="86"/>
      <c r="D46" s="86"/>
      <c r="E46" s="43"/>
      <c r="F46" s="87"/>
      <c r="G46" s="104"/>
      <c r="H46" s="49"/>
      <c r="I46" s="79"/>
      <c r="J46" s="42"/>
      <c r="K46" s="43"/>
      <c r="L46" s="43"/>
      <c r="M46" s="43"/>
      <c r="N46" s="43"/>
      <c r="O46" s="43"/>
      <c r="P46" s="49"/>
    </row>
    <row r="47" spans="1:17" ht="9" customHeight="1">
      <c r="A47" s="17"/>
      <c r="B47" s="40"/>
      <c r="C47" s="39"/>
      <c r="D47" s="39"/>
      <c r="E47" s="15"/>
      <c r="F47" s="89"/>
      <c r="G47" s="20"/>
      <c r="H47" s="16"/>
      <c r="I47" s="79"/>
      <c r="J47" s="14"/>
      <c r="K47" s="15"/>
      <c r="L47" s="15"/>
      <c r="M47" s="15"/>
      <c r="N47" s="15"/>
      <c r="O47" s="15"/>
      <c r="P47" s="16"/>
    </row>
    <row r="48" spans="1:17" ht="20.100000000000001" customHeight="1">
      <c r="A48" s="17"/>
      <c r="B48" s="567" t="s">
        <v>20</v>
      </c>
      <c r="C48" s="556"/>
      <c r="D48" s="556"/>
      <c r="E48" s="556"/>
      <c r="F48" s="565">
        <v>0</v>
      </c>
      <c r="G48" s="565"/>
      <c r="H48" s="80"/>
      <c r="I48" s="81"/>
      <c r="J48" s="17"/>
      <c r="K48" s="555" t="s">
        <v>18</v>
      </c>
      <c r="L48" s="556"/>
      <c r="M48" s="556"/>
      <c r="N48" s="556"/>
      <c r="O48" s="55">
        <v>251</v>
      </c>
      <c r="P48" s="25"/>
    </row>
    <row r="49" spans="1:16" ht="20.100000000000001" customHeight="1">
      <c r="A49" s="17"/>
      <c r="B49" s="39"/>
      <c r="C49" s="40"/>
      <c r="D49" s="40"/>
      <c r="E49" s="20"/>
      <c r="F49" s="66"/>
      <c r="G49" s="20"/>
      <c r="H49" s="82"/>
      <c r="I49" s="81"/>
      <c r="J49" s="17"/>
      <c r="K49" s="20"/>
      <c r="L49" s="20"/>
      <c r="M49" s="20"/>
      <c r="N49" s="20"/>
      <c r="O49" s="66"/>
      <c r="P49" s="25"/>
    </row>
    <row r="50" spans="1:16" ht="20.100000000000001" customHeight="1">
      <c r="A50" s="17"/>
      <c r="B50" s="567" t="s">
        <v>21</v>
      </c>
      <c r="C50" s="556"/>
      <c r="D50" s="556"/>
      <c r="E50" s="556"/>
      <c r="F50" s="565">
        <v>0</v>
      </c>
      <c r="G50" s="565"/>
      <c r="H50" s="82"/>
      <c r="I50" s="81"/>
      <c r="J50" s="17"/>
      <c r="K50" s="555" t="s">
        <v>19</v>
      </c>
      <c r="L50" s="556"/>
      <c r="M50" s="556"/>
      <c r="N50" s="556"/>
      <c r="O50" s="55">
        <v>452</v>
      </c>
      <c r="P50" s="25"/>
    </row>
    <row r="51" spans="1:16" ht="15" customHeight="1" thickBot="1">
      <c r="A51" s="83"/>
      <c r="B51" s="33"/>
      <c r="C51" s="33"/>
      <c r="D51" s="33"/>
      <c r="E51" s="33"/>
      <c r="F51" s="33"/>
      <c r="G51" s="33"/>
      <c r="H51" s="105"/>
      <c r="I51" s="81"/>
      <c r="J51" s="83"/>
      <c r="K51" s="33"/>
      <c r="L51" s="33"/>
      <c r="M51" s="33"/>
      <c r="N51" s="33"/>
      <c r="O51" s="33"/>
      <c r="P51" s="38"/>
    </row>
    <row r="52" spans="1:16" ht="15" customHeight="1">
      <c r="A52" s="20"/>
      <c r="B52" s="20"/>
      <c r="C52" s="20"/>
      <c r="D52" s="20"/>
      <c r="E52" s="20"/>
      <c r="F52" s="20"/>
      <c r="G52" s="20"/>
      <c r="H52" s="102"/>
      <c r="I52" s="81"/>
      <c r="J52" s="20"/>
      <c r="K52" s="20"/>
      <c r="L52" s="20"/>
      <c r="M52" s="20"/>
      <c r="N52" s="20"/>
      <c r="O52" s="20"/>
      <c r="P52" s="20"/>
    </row>
    <row r="53" spans="1:16" ht="27.75" customHeight="1">
      <c r="A53" s="566" t="s">
        <v>735</v>
      </c>
      <c r="B53" s="566"/>
      <c r="C53" s="566"/>
      <c r="D53" s="566"/>
      <c r="E53" s="566"/>
      <c r="F53" s="566"/>
      <c r="G53" s="566"/>
      <c r="H53" s="566"/>
      <c r="I53" s="566"/>
      <c r="J53" s="566"/>
      <c r="K53" s="566"/>
      <c r="L53" s="566"/>
      <c r="M53" s="566"/>
      <c r="N53" s="566"/>
      <c r="O53" s="566"/>
      <c r="P53" s="566"/>
    </row>
    <row r="54" spans="1:16" ht="14.25" customHeight="1">
      <c r="A54" s="566" t="s">
        <v>732</v>
      </c>
      <c r="B54" s="566"/>
      <c r="C54" s="566"/>
      <c r="D54" s="566"/>
      <c r="E54" s="566"/>
      <c r="F54" s="566"/>
      <c r="G54" s="566"/>
      <c r="H54" s="566"/>
      <c r="I54" s="566"/>
      <c r="J54" s="566"/>
      <c r="K54" s="566"/>
      <c r="L54" s="566"/>
      <c r="M54" s="566"/>
      <c r="N54" s="566"/>
      <c r="O54" s="566"/>
      <c r="P54" s="566"/>
    </row>
    <row r="55" spans="1:16" ht="20.100000000000001" customHeight="1">
      <c r="A55" s="20"/>
      <c r="B55" s="99"/>
      <c r="C55" s="99"/>
      <c r="D55" s="99"/>
      <c r="E55" s="99"/>
      <c r="F55" s="99"/>
      <c r="G55" s="100"/>
      <c r="H55" s="39"/>
      <c r="I55" s="81"/>
    </row>
    <row r="56" spans="1:16" ht="20.100000000000001" customHeight="1">
      <c r="A56" s="20"/>
      <c r="B56" s="99"/>
      <c r="C56" s="99"/>
      <c r="D56" s="99"/>
      <c r="E56" s="99"/>
      <c r="F56" s="99"/>
      <c r="G56" s="100"/>
      <c r="H56" s="40"/>
      <c r="I56" s="81"/>
    </row>
    <row r="57" spans="1:16" ht="20.100000000000001" customHeight="1">
      <c r="A57" s="20"/>
      <c r="B57" s="40"/>
      <c r="C57" s="40"/>
      <c r="D57" s="40"/>
      <c r="E57" s="40"/>
      <c r="F57" s="88"/>
      <c r="G57" s="70"/>
      <c r="H57" s="40"/>
      <c r="I57" s="81"/>
    </row>
    <row r="58" spans="1:16" ht="20.100000000000001" customHeight="1">
      <c r="A58" s="20"/>
      <c r="B58" s="99"/>
      <c r="C58" s="101"/>
      <c r="D58" s="101"/>
      <c r="E58" s="101"/>
      <c r="F58" s="101"/>
      <c r="G58" s="100"/>
      <c r="H58" s="40"/>
      <c r="I58" s="81"/>
    </row>
    <row r="59" spans="1:16" ht="20.100000000000001" customHeight="1">
      <c r="A59" s="20"/>
      <c r="B59" s="101"/>
      <c r="C59" s="101"/>
      <c r="D59" s="101"/>
      <c r="E59" s="101"/>
      <c r="F59" s="101"/>
      <c r="G59" s="101"/>
      <c r="H59" s="102"/>
      <c r="I59" s="81"/>
    </row>
    <row r="60" spans="1:16" ht="20.100000000000001" customHeight="1">
      <c r="A60" s="20"/>
      <c r="B60" s="101"/>
      <c r="C60" s="101"/>
      <c r="D60" s="101"/>
      <c r="E60" s="101"/>
      <c r="F60" s="101"/>
      <c r="G60" s="101"/>
      <c r="H60" s="103"/>
      <c r="I60" s="81"/>
    </row>
    <row r="61" spans="1:16" ht="15" customHeight="1">
      <c r="A61" s="20"/>
      <c r="B61" s="20"/>
      <c r="C61" s="20"/>
      <c r="D61" s="20"/>
      <c r="E61" s="20"/>
      <c r="F61" s="70"/>
      <c r="G61" s="70"/>
      <c r="H61" s="70"/>
      <c r="I61" s="81"/>
    </row>
    <row r="62" spans="1:16" ht="24.9" customHeight="1">
      <c r="A62" s="53"/>
      <c r="B62" s="53"/>
      <c r="C62" s="53"/>
      <c r="D62" s="53"/>
      <c r="E62" s="53"/>
      <c r="F62" s="53"/>
      <c r="G62" s="53"/>
      <c r="H62" s="53"/>
      <c r="I62" s="53"/>
      <c r="J62" s="53"/>
      <c r="K62" s="53"/>
      <c r="L62" s="53"/>
      <c r="M62" s="53"/>
      <c r="N62" s="53"/>
      <c r="O62" s="53"/>
      <c r="P62" s="53"/>
    </row>
    <row r="63" spans="1:16" ht="24.9" customHeight="1">
      <c r="A63" s="53"/>
      <c r="B63" s="53"/>
      <c r="C63" s="53"/>
      <c r="D63" s="53"/>
      <c r="E63" s="53"/>
      <c r="F63" s="53"/>
      <c r="G63" s="53"/>
      <c r="H63" s="53"/>
      <c r="I63" s="53"/>
      <c r="J63" s="53"/>
      <c r="K63" s="53"/>
      <c r="L63" s="53"/>
      <c r="M63" s="53"/>
      <c r="N63" s="53"/>
      <c r="O63" s="53"/>
      <c r="P63" s="53"/>
    </row>
    <row r="64" spans="1:16" ht="24.9" customHeight="1">
      <c r="A64" s="53"/>
      <c r="B64" s="53"/>
      <c r="C64" s="53"/>
      <c r="D64" s="53"/>
      <c r="E64" s="53"/>
      <c r="F64" s="53"/>
      <c r="G64" s="53"/>
      <c r="H64" s="53"/>
      <c r="I64" s="53"/>
      <c r="J64" s="53"/>
      <c r="K64" s="53"/>
      <c r="L64" s="53"/>
      <c r="M64" s="53"/>
      <c r="N64" s="53"/>
      <c r="O64" s="53"/>
      <c r="P64" s="53"/>
    </row>
    <row r="65" spans="1:16" ht="24.9" customHeight="1">
      <c r="A65" s="53"/>
      <c r="B65" s="53"/>
      <c r="C65" s="53"/>
      <c r="D65" s="53"/>
      <c r="E65" s="53"/>
      <c r="F65" s="53"/>
      <c r="G65" s="53"/>
      <c r="H65" s="53"/>
      <c r="I65" s="53"/>
      <c r="J65" s="53"/>
      <c r="K65" s="53"/>
      <c r="L65" s="53"/>
      <c r="M65" s="53"/>
      <c r="N65" s="53"/>
      <c r="O65" s="53"/>
      <c r="P65" s="53"/>
    </row>
    <row r="66" spans="1:16" ht="24.9" customHeight="1">
      <c r="A66" s="53"/>
      <c r="B66" s="53"/>
      <c r="C66" s="53"/>
      <c r="D66" s="53"/>
      <c r="E66" s="53"/>
      <c r="F66" s="53"/>
      <c r="G66" s="53"/>
      <c r="H66" s="53"/>
      <c r="I66" s="53"/>
      <c r="J66" s="53"/>
      <c r="K66" s="53"/>
      <c r="L66" s="53"/>
      <c r="M66" s="53"/>
      <c r="N66" s="53"/>
      <c r="O66" s="53"/>
      <c r="P66" s="53"/>
    </row>
    <row r="67" spans="1:16" ht="24.9" customHeight="1">
      <c r="A67" s="53"/>
      <c r="B67" s="53"/>
      <c r="C67" s="53"/>
      <c r="D67" s="53"/>
      <c r="E67" s="53"/>
      <c r="F67" s="53"/>
      <c r="G67" s="53"/>
      <c r="H67" s="53"/>
      <c r="I67" s="53"/>
      <c r="J67" s="53"/>
      <c r="K67" s="53"/>
      <c r="L67" s="53"/>
      <c r="M67" s="53"/>
      <c r="N67" s="53"/>
      <c r="O67" s="53"/>
      <c r="P67" s="53"/>
    </row>
    <row r="68" spans="1:16" ht="24.9" customHeight="1">
      <c r="A68" s="53"/>
      <c r="B68" s="53"/>
      <c r="C68" s="53"/>
      <c r="D68" s="53"/>
      <c r="E68" s="53"/>
      <c r="F68" s="53"/>
      <c r="G68" s="53"/>
      <c r="H68" s="53"/>
      <c r="I68" s="53"/>
      <c r="J68" s="53"/>
      <c r="K68" s="53"/>
      <c r="L68" s="53"/>
      <c r="M68" s="53"/>
      <c r="N68" s="53"/>
      <c r="O68" s="53"/>
      <c r="P68" s="53"/>
    </row>
    <row r="69" spans="1:16" ht="24.9" customHeight="1">
      <c r="A69" s="53"/>
      <c r="B69" s="53"/>
      <c r="C69" s="53"/>
      <c r="D69" s="53"/>
      <c r="E69" s="53"/>
      <c r="F69" s="53"/>
      <c r="G69" s="53"/>
      <c r="H69" s="53"/>
      <c r="I69" s="53"/>
      <c r="J69" s="53"/>
      <c r="K69" s="53"/>
      <c r="L69" s="53"/>
      <c r="M69" s="53"/>
      <c r="N69" s="53"/>
      <c r="O69" s="53"/>
      <c r="P69" s="53"/>
    </row>
    <row r="70" spans="1:16" ht="24.9" customHeight="1">
      <c r="A70" s="53"/>
      <c r="B70" s="53"/>
      <c r="C70" s="53"/>
      <c r="D70" s="53"/>
      <c r="E70" s="53"/>
      <c r="F70" s="53"/>
      <c r="G70" s="53"/>
      <c r="H70" s="53"/>
      <c r="I70" s="53"/>
      <c r="J70" s="53"/>
      <c r="K70" s="53"/>
      <c r="L70" s="53"/>
      <c r="M70" s="53"/>
      <c r="N70" s="53"/>
      <c r="O70" s="53"/>
      <c r="P70" s="53"/>
    </row>
    <row r="71" spans="1:16" ht="24.9" customHeight="1">
      <c r="A71" s="53"/>
      <c r="B71" s="53"/>
      <c r="C71" s="53"/>
      <c r="D71" s="53"/>
      <c r="E71" s="53"/>
      <c r="F71" s="53"/>
      <c r="G71" s="53"/>
      <c r="H71" s="53"/>
      <c r="I71" s="53"/>
      <c r="J71" s="53"/>
      <c r="K71" s="53"/>
      <c r="L71" s="53"/>
      <c r="M71" s="53"/>
      <c r="N71" s="53"/>
      <c r="O71" s="53"/>
      <c r="P71" s="53"/>
    </row>
    <row r="72" spans="1:16" ht="24.9" customHeight="1">
      <c r="A72" s="53"/>
      <c r="B72" s="53"/>
      <c r="C72" s="53"/>
      <c r="D72" s="53"/>
      <c r="E72" s="53"/>
      <c r="F72" s="53"/>
      <c r="G72" s="53"/>
      <c r="H72" s="53"/>
      <c r="I72" s="53"/>
      <c r="J72" s="53"/>
      <c r="K72" s="53"/>
      <c r="L72" s="53"/>
      <c r="M72" s="53"/>
      <c r="N72" s="53"/>
      <c r="O72" s="53"/>
      <c r="P72" s="53"/>
    </row>
    <row r="73" spans="1:16" ht="24.9" customHeight="1">
      <c r="A73" s="53"/>
      <c r="B73" s="53"/>
      <c r="C73" s="53"/>
      <c r="D73" s="53"/>
      <c r="E73" s="53"/>
      <c r="F73" s="53"/>
      <c r="G73" s="53"/>
      <c r="H73" s="53"/>
      <c r="I73" s="53"/>
      <c r="J73" s="53"/>
      <c r="K73" s="53"/>
      <c r="L73" s="53"/>
      <c r="M73" s="53"/>
      <c r="N73" s="53"/>
      <c r="O73" s="53"/>
      <c r="P73" s="53"/>
    </row>
    <row r="74" spans="1:16" ht="24.9" customHeight="1">
      <c r="A74" s="53"/>
      <c r="B74" s="53"/>
      <c r="C74" s="53"/>
      <c r="D74" s="53"/>
      <c r="E74" s="53"/>
      <c r="F74" s="53"/>
      <c r="G74" s="53"/>
      <c r="H74" s="53"/>
      <c r="I74" s="53"/>
      <c r="J74" s="53"/>
      <c r="K74" s="53"/>
      <c r="L74" s="53"/>
      <c r="M74" s="53"/>
      <c r="N74" s="53"/>
      <c r="O74" s="53"/>
      <c r="P74" s="53"/>
    </row>
    <row r="75" spans="1:16" ht="24.9" customHeight="1">
      <c r="A75" s="53"/>
      <c r="B75" s="53"/>
      <c r="C75" s="53"/>
      <c r="D75" s="53"/>
      <c r="E75" s="53"/>
      <c r="F75" s="53"/>
      <c r="G75" s="53"/>
      <c r="H75" s="53"/>
      <c r="I75" s="53"/>
      <c r="J75" s="53"/>
      <c r="K75" s="53"/>
      <c r="L75" s="53"/>
      <c r="M75" s="53"/>
      <c r="N75" s="53"/>
      <c r="O75" s="53"/>
      <c r="P75" s="53"/>
    </row>
    <row r="76" spans="1:16" ht="24.9" customHeight="1">
      <c r="A76" s="53"/>
      <c r="B76" s="53"/>
      <c r="C76" s="53"/>
      <c r="D76" s="53"/>
      <c r="E76" s="53"/>
      <c r="F76" s="53"/>
      <c r="G76" s="53"/>
      <c r="H76" s="53"/>
      <c r="I76" s="53"/>
      <c r="J76" s="53"/>
      <c r="K76" s="53"/>
      <c r="L76" s="53"/>
      <c r="M76" s="53"/>
      <c r="N76" s="53"/>
      <c r="O76" s="53"/>
      <c r="P76" s="53"/>
    </row>
    <row r="77" spans="1:16" ht="24.9" customHeight="1">
      <c r="A77" s="53"/>
      <c r="B77" s="53"/>
      <c r="C77" s="53"/>
      <c r="D77" s="53"/>
      <c r="E77" s="53"/>
      <c r="F77" s="53"/>
      <c r="G77" s="53"/>
      <c r="H77" s="53"/>
      <c r="I77" s="53"/>
      <c r="J77" s="53"/>
      <c r="K77" s="53"/>
      <c r="L77" s="53"/>
      <c r="M77" s="53"/>
      <c r="N77" s="53"/>
      <c r="O77" s="53"/>
      <c r="P77" s="53"/>
    </row>
    <row r="78" spans="1:16" ht="24.9" customHeight="1">
      <c r="A78" s="53"/>
      <c r="B78" s="53"/>
      <c r="C78" s="53"/>
      <c r="D78" s="53"/>
      <c r="E78" s="53"/>
      <c r="F78" s="53"/>
      <c r="G78" s="53"/>
      <c r="H78" s="53"/>
      <c r="I78" s="53"/>
      <c r="J78" s="53"/>
      <c r="K78" s="53"/>
      <c r="L78" s="53"/>
      <c r="M78" s="53"/>
      <c r="N78" s="53"/>
      <c r="O78" s="53"/>
      <c r="P78" s="53"/>
    </row>
    <row r="79" spans="1:16" ht="24.9" customHeight="1">
      <c r="A79" s="53"/>
      <c r="B79" s="53"/>
      <c r="C79" s="53"/>
      <c r="D79" s="53"/>
      <c r="E79" s="53"/>
      <c r="F79" s="53"/>
      <c r="G79" s="53"/>
      <c r="H79" s="53"/>
      <c r="I79" s="53"/>
      <c r="J79" s="53"/>
      <c r="K79" s="53"/>
      <c r="L79" s="53"/>
      <c r="M79" s="53"/>
      <c r="N79" s="53"/>
      <c r="O79" s="53"/>
      <c r="P79" s="53"/>
    </row>
    <row r="80" spans="1:16" ht="24.9" customHeight="1">
      <c r="A80" s="53"/>
      <c r="B80" s="53"/>
      <c r="C80" s="53"/>
      <c r="D80" s="53"/>
      <c r="E80" s="53"/>
      <c r="F80" s="53"/>
      <c r="G80" s="53"/>
      <c r="H80" s="53"/>
      <c r="I80" s="53"/>
      <c r="J80" s="53"/>
      <c r="K80" s="53"/>
      <c r="L80" s="53"/>
      <c r="M80" s="53"/>
      <c r="N80" s="53"/>
      <c r="O80" s="53"/>
      <c r="P80" s="53"/>
    </row>
    <row r="81" spans="1:16" ht="24.9" customHeight="1">
      <c r="A81" s="53"/>
      <c r="B81" s="53"/>
      <c r="C81" s="53"/>
      <c r="D81" s="53"/>
      <c r="E81" s="53"/>
      <c r="F81" s="53"/>
      <c r="G81" s="53"/>
      <c r="H81" s="53"/>
      <c r="I81" s="53"/>
      <c r="J81" s="53"/>
      <c r="K81" s="53"/>
      <c r="L81" s="53"/>
      <c r="M81" s="53"/>
      <c r="N81" s="53"/>
      <c r="O81" s="53"/>
      <c r="P81" s="53"/>
    </row>
    <row r="82" spans="1:16" ht="24.9" customHeight="1">
      <c r="A82" s="53"/>
      <c r="B82" s="53"/>
      <c r="C82" s="53"/>
      <c r="D82" s="53"/>
      <c r="E82" s="53"/>
      <c r="F82" s="53"/>
      <c r="G82" s="53"/>
      <c r="H82" s="53"/>
      <c r="I82" s="53"/>
      <c r="J82" s="53"/>
      <c r="K82" s="53"/>
      <c r="L82" s="53"/>
      <c r="M82" s="53"/>
      <c r="N82" s="53"/>
      <c r="O82" s="53"/>
      <c r="P82" s="53"/>
    </row>
    <row r="83" spans="1:16" ht="24.9" customHeight="1">
      <c r="A83" s="53"/>
      <c r="B83" s="53"/>
      <c r="C83" s="53"/>
      <c r="D83" s="53"/>
      <c r="E83" s="53"/>
      <c r="F83" s="53"/>
      <c r="G83" s="53"/>
      <c r="H83" s="53"/>
      <c r="I83" s="53"/>
      <c r="J83" s="53"/>
      <c r="K83" s="53"/>
      <c r="L83" s="53"/>
      <c r="M83" s="53"/>
      <c r="N83" s="53"/>
      <c r="O83" s="53"/>
      <c r="P83" s="53"/>
    </row>
    <row r="84" spans="1:16" ht="24.9" customHeight="1">
      <c r="A84" s="53"/>
      <c r="B84" s="53"/>
      <c r="C84" s="53"/>
      <c r="D84" s="53"/>
      <c r="E84" s="53"/>
      <c r="F84" s="53"/>
      <c r="G84" s="53"/>
      <c r="H84" s="53"/>
      <c r="I84" s="53"/>
      <c r="J84" s="53"/>
      <c r="K84" s="53"/>
      <c r="L84" s="53"/>
      <c r="M84" s="53"/>
      <c r="N84" s="53"/>
      <c r="O84" s="53"/>
      <c r="P84" s="53"/>
    </row>
    <row r="85" spans="1:16" ht="24.9" customHeight="1">
      <c r="A85" s="53"/>
      <c r="B85" s="53"/>
      <c r="C85" s="53"/>
      <c r="D85" s="53"/>
      <c r="E85" s="53"/>
      <c r="F85" s="53"/>
      <c r="G85" s="53"/>
      <c r="H85" s="53"/>
      <c r="I85" s="53"/>
      <c r="J85" s="53"/>
      <c r="K85" s="53"/>
      <c r="L85" s="53"/>
      <c r="M85" s="53"/>
      <c r="N85" s="53"/>
      <c r="O85" s="53"/>
      <c r="P85" s="53"/>
    </row>
    <row r="86" spans="1:16" ht="24.9" customHeight="1">
      <c r="A86" s="53"/>
      <c r="B86" s="53"/>
      <c r="C86" s="53"/>
      <c r="D86" s="53"/>
      <c r="E86" s="53"/>
      <c r="F86" s="53"/>
      <c r="G86" s="53"/>
      <c r="H86" s="53"/>
      <c r="I86" s="53"/>
      <c r="J86" s="53"/>
      <c r="K86" s="53"/>
      <c r="L86" s="53"/>
      <c r="M86" s="53"/>
      <c r="N86" s="53"/>
      <c r="O86" s="53"/>
      <c r="P86" s="53"/>
    </row>
    <row r="87" spans="1:16" ht="24.9" customHeight="1">
      <c r="A87" s="53"/>
      <c r="B87" s="53"/>
      <c r="C87" s="53"/>
      <c r="D87" s="53"/>
      <c r="E87" s="53"/>
      <c r="F87" s="53"/>
      <c r="G87" s="53"/>
      <c r="H87" s="53"/>
      <c r="I87" s="53"/>
      <c r="J87" s="53"/>
      <c r="K87" s="53"/>
      <c r="L87" s="53"/>
      <c r="M87" s="53"/>
      <c r="N87" s="53"/>
      <c r="O87" s="53"/>
      <c r="P87" s="53"/>
    </row>
    <row r="88" spans="1:16" ht="24.9" customHeight="1">
      <c r="A88" s="53"/>
      <c r="B88" s="53"/>
      <c r="C88" s="53"/>
      <c r="D88" s="53"/>
      <c r="E88" s="53"/>
      <c r="F88" s="53"/>
      <c r="G88" s="53"/>
      <c r="H88" s="53"/>
      <c r="I88" s="53"/>
      <c r="J88" s="53"/>
      <c r="K88" s="53"/>
      <c r="L88" s="53"/>
      <c r="M88" s="53"/>
      <c r="N88" s="53"/>
      <c r="O88" s="53"/>
      <c r="P88" s="53"/>
    </row>
    <row r="89" spans="1:16" ht="24.9" customHeight="1">
      <c r="A89" s="53"/>
      <c r="B89" s="53"/>
      <c r="C89" s="53"/>
      <c r="D89" s="53"/>
      <c r="E89" s="53"/>
      <c r="F89" s="53"/>
      <c r="G89" s="53"/>
      <c r="H89" s="53"/>
      <c r="I89" s="53"/>
      <c r="J89" s="53"/>
      <c r="K89" s="53"/>
      <c r="L89" s="53"/>
      <c r="M89" s="53"/>
      <c r="N89" s="53"/>
      <c r="O89" s="53"/>
      <c r="P89" s="53"/>
    </row>
    <row r="90" spans="1:16" ht="24.9" customHeight="1">
      <c r="A90" s="53"/>
      <c r="B90" s="53"/>
      <c r="C90" s="53"/>
      <c r="D90" s="53"/>
      <c r="E90" s="53"/>
      <c r="F90" s="53"/>
      <c r="G90" s="53"/>
      <c r="H90" s="53"/>
      <c r="I90" s="53"/>
      <c r="J90" s="53"/>
      <c r="K90" s="53"/>
      <c r="L90" s="53"/>
      <c r="M90" s="53"/>
      <c r="N90" s="53"/>
      <c r="O90" s="53"/>
      <c r="P90" s="53"/>
    </row>
    <row r="91" spans="1:16" ht="24.9" customHeight="1">
      <c r="A91" s="53"/>
      <c r="B91" s="53"/>
      <c r="C91" s="53"/>
      <c r="D91" s="53"/>
      <c r="E91" s="53"/>
      <c r="F91" s="53"/>
      <c r="G91" s="53"/>
      <c r="H91" s="53"/>
      <c r="I91" s="53"/>
      <c r="J91" s="53"/>
      <c r="K91" s="53"/>
      <c r="L91" s="53"/>
      <c r="M91" s="53"/>
      <c r="N91" s="53"/>
      <c r="O91" s="53"/>
      <c r="P91" s="53"/>
    </row>
    <row r="92" spans="1:16" ht="24.9" customHeight="1"/>
    <row r="93" spans="1:16" ht="24.9" customHeight="1"/>
    <row r="94" spans="1:16" ht="24.9" customHeight="1"/>
    <row r="95" spans="1:16" ht="24.9" customHeight="1"/>
    <row r="96" spans="1:16" ht="24.9" customHeight="1"/>
    <row r="97" ht="24.9" customHeight="1"/>
    <row r="98" ht="24.9" customHeight="1"/>
    <row r="99" ht="24.9" customHeight="1"/>
    <row r="100" ht="24.9" customHeight="1"/>
    <row r="101" ht="24.9" customHeight="1"/>
    <row r="102" ht="24.9" customHeight="1"/>
    <row r="103" ht="24.9" customHeight="1"/>
    <row r="104" ht="24.9" customHeight="1"/>
    <row r="105" ht="24.9" customHeight="1"/>
    <row r="106" ht="24.9" customHeight="1"/>
    <row r="107" ht="24.9" customHeight="1"/>
    <row r="108" ht="24.9" customHeight="1"/>
    <row r="109" ht="24.9" customHeight="1"/>
    <row r="110" ht="24.9" customHeight="1"/>
    <row r="111" ht="24.9" customHeight="1"/>
    <row r="112" ht="24.9" customHeight="1"/>
  </sheetData>
  <mergeCells count="44">
    <mergeCell ref="A53:P53"/>
    <mergeCell ref="A54:P54"/>
    <mergeCell ref="A20:P20"/>
    <mergeCell ref="B23:D24"/>
    <mergeCell ref="E23:E24"/>
    <mergeCell ref="B26:D27"/>
    <mergeCell ref="E26:E27"/>
    <mergeCell ref="F48:G48"/>
    <mergeCell ref="F50:G50"/>
    <mergeCell ref="A30:H30"/>
    <mergeCell ref="J30:P30"/>
    <mergeCell ref="B48:E48"/>
    <mergeCell ref="B50:E50"/>
    <mergeCell ref="K48:N48"/>
    <mergeCell ref="K50:N50"/>
    <mergeCell ref="A45:H45"/>
    <mergeCell ref="J45:P45"/>
    <mergeCell ref="B34:D34"/>
    <mergeCell ref="K34:N34"/>
    <mergeCell ref="B36:D36"/>
    <mergeCell ref="K36:N36"/>
    <mergeCell ref="B38:D38"/>
    <mergeCell ref="K38:N39"/>
    <mergeCell ref="O38:O39"/>
    <mergeCell ref="K41:N42"/>
    <mergeCell ref="O41:O42"/>
    <mergeCell ref="B40:D40"/>
    <mergeCell ref="A2:P2"/>
    <mergeCell ref="A4:P4"/>
    <mergeCell ref="A7:P7"/>
    <mergeCell ref="B10:D11"/>
    <mergeCell ref="E10:E11"/>
    <mergeCell ref="B16:D17"/>
    <mergeCell ref="E16:E17"/>
    <mergeCell ref="G16:G17"/>
    <mergeCell ref="K16:L16"/>
    <mergeCell ref="B13:D14"/>
    <mergeCell ref="E13:E14"/>
    <mergeCell ref="G13:G14"/>
    <mergeCell ref="K13:L13"/>
    <mergeCell ref="K14:L14"/>
    <mergeCell ref="K17:L17"/>
    <mergeCell ref="H13:H14"/>
    <mergeCell ref="H16:H17"/>
  </mergeCells>
  <printOptions horizontalCentered="1"/>
  <pageMargins left="0.196850393700787" right="0.196850393700787" top="0.39370078740157499" bottom="0.196850393700787" header="0" footer="0.196850393700787"/>
  <pageSetup paperSize="9" scale="49" firstPageNumber="3" fitToWidth="0" fitToHeight="0"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47188-50F9-4C60-9B75-2038A2D58199}">
  <sheetPr>
    <tabColor theme="0" tint="-0.14999847407452621"/>
  </sheetPr>
  <dimension ref="A1:Y51"/>
  <sheetViews>
    <sheetView view="pageBreakPreview" zoomScale="60" zoomScaleNormal="100" workbookViewId="0">
      <selection activeCell="AC37" sqref="AC37"/>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row>
    <row r="2" spans="1:25" ht="69.900000000000006" customHeight="1">
      <c r="A2" s="601" t="s">
        <v>502</v>
      </c>
      <c r="B2" s="601"/>
      <c r="C2" s="601"/>
      <c r="D2" s="601"/>
      <c r="E2" s="601"/>
      <c r="F2" s="601"/>
      <c r="G2" s="601"/>
      <c r="H2" s="601"/>
      <c r="I2" s="601"/>
      <c r="J2" s="601"/>
      <c r="K2" s="601"/>
      <c r="L2" s="601"/>
      <c r="M2" s="601"/>
      <c r="N2" s="601"/>
      <c r="O2" s="601"/>
      <c r="P2" s="601"/>
      <c r="Q2" s="601"/>
      <c r="R2" s="601"/>
      <c r="S2" s="601"/>
      <c r="T2" s="601"/>
      <c r="U2" s="601"/>
      <c r="V2" s="601"/>
      <c r="W2" s="601"/>
      <c r="X2" s="601"/>
      <c r="Y2" s="601"/>
    </row>
    <row r="3" spans="1:25" ht="30" customHeight="1">
      <c r="A3" s="601" t="str">
        <f>UPPER(CONCATENATE("Julio 2022"))</f>
        <v>JULIO 2022</v>
      </c>
      <c r="B3" s="601"/>
      <c r="C3" s="601"/>
      <c r="D3" s="601"/>
      <c r="E3" s="601"/>
      <c r="F3" s="601"/>
      <c r="G3" s="601"/>
      <c r="H3" s="601"/>
      <c r="I3" s="601"/>
      <c r="J3" s="601"/>
      <c r="K3" s="601"/>
      <c r="L3" s="601"/>
      <c r="M3" s="601"/>
      <c r="N3" s="601"/>
      <c r="O3" s="601"/>
      <c r="P3" s="601"/>
      <c r="Q3" s="601"/>
      <c r="R3" s="601"/>
      <c r="S3" s="601"/>
      <c r="T3" s="601"/>
      <c r="U3" s="601"/>
      <c r="V3" s="601"/>
      <c r="W3" s="601"/>
      <c r="X3" s="601"/>
      <c r="Y3" s="601"/>
    </row>
    <row r="4" spans="1:25">
      <c r="A4" s="125"/>
      <c r="B4" s="121"/>
      <c r="C4" s="121"/>
      <c r="D4" s="121"/>
      <c r="E4" s="121"/>
      <c r="F4" s="121"/>
      <c r="G4" s="121"/>
      <c r="H4" s="121"/>
      <c r="I4" s="121"/>
      <c r="J4" s="121"/>
      <c r="K4" s="121"/>
      <c r="L4" s="121"/>
      <c r="M4" s="121"/>
      <c r="N4" s="121"/>
      <c r="O4" s="121"/>
      <c r="P4" s="121"/>
      <c r="Q4" s="121"/>
      <c r="R4" s="121"/>
      <c r="S4" s="121"/>
      <c r="T4" s="121"/>
      <c r="U4" s="121"/>
      <c r="V4" s="121"/>
      <c r="W4" s="121"/>
      <c r="X4" s="121"/>
      <c r="Y4" s="121"/>
    </row>
    <row r="5" spans="1:25" ht="30" customHeight="1">
      <c r="A5" s="619" t="s">
        <v>138</v>
      </c>
      <c r="B5" s="619"/>
      <c r="C5" s="619"/>
      <c r="D5" s="619"/>
      <c r="E5" s="619"/>
      <c r="F5" s="619"/>
      <c r="G5" s="619"/>
      <c r="H5" s="619"/>
      <c r="I5" s="619"/>
      <c r="J5" s="619"/>
      <c r="K5" s="619"/>
      <c r="L5" s="619"/>
      <c r="M5" s="619"/>
      <c r="N5" s="619"/>
      <c r="O5" s="619"/>
      <c r="P5" s="619"/>
      <c r="Q5" s="619"/>
      <c r="R5" s="619"/>
      <c r="S5" s="619"/>
      <c r="T5" s="619"/>
      <c r="U5" s="619"/>
      <c r="V5" s="619"/>
      <c r="W5" s="619"/>
      <c r="X5" s="619"/>
      <c r="Y5" s="619"/>
    </row>
    <row r="6" spans="1:25" ht="18" customHeight="1">
      <c r="A6" s="593" t="s">
        <v>183</v>
      </c>
      <c r="B6" s="592"/>
      <c r="C6" s="593" t="s">
        <v>87</v>
      </c>
      <c r="D6" s="593"/>
      <c r="E6" s="593"/>
      <c r="F6" s="593"/>
      <c r="G6" s="593" t="s">
        <v>88</v>
      </c>
      <c r="H6" s="593"/>
      <c r="I6" s="593"/>
      <c r="J6" s="593"/>
      <c r="K6" s="593" t="s">
        <v>69</v>
      </c>
      <c r="L6" s="121"/>
      <c r="M6" s="121"/>
      <c r="N6" s="121"/>
      <c r="O6" s="121"/>
      <c r="P6" s="121"/>
      <c r="Q6" s="121"/>
      <c r="R6" s="121"/>
      <c r="S6" s="121"/>
      <c r="T6" s="121"/>
      <c r="U6" s="121"/>
      <c r="V6" s="121"/>
      <c r="W6" s="121"/>
      <c r="X6" s="121"/>
      <c r="Y6" s="121"/>
    </row>
    <row r="7" spans="1:25" ht="18" customHeight="1">
      <c r="A7" s="593"/>
      <c r="B7" s="592"/>
      <c r="C7" s="593" t="s">
        <v>500</v>
      </c>
      <c r="D7" s="593"/>
      <c r="E7" s="593" t="s">
        <v>501</v>
      </c>
      <c r="F7" s="593"/>
      <c r="G7" s="593" t="s">
        <v>500</v>
      </c>
      <c r="H7" s="593"/>
      <c r="I7" s="593" t="s">
        <v>501</v>
      </c>
      <c r="J7" s="593"/>
      <c r="K7" s="593"/>
      <c r="L7" s="121"/>
      <c r="M7" s="121"/>
      <c r="N7" s="121"/>
      <c r="O7" s="121"/>
      <c r="P7" s="121"/>
      <c r="Q7" s="121"/>
      <c r="R7" s="121"/>
      <c r="S7" s="121"/>
      <c r="T7" s="121"/>
      <c r="U7" s="121"/>
      <c r="V7" s="121"/>
      <c r="W7" s="121"/>
      <c r="X7" s="121"/>
      <c r="Y7" s="121"/>
    </row>
    <row r="8" spans="1:25" ht="18" customHeight="1">
      <c r="A8" s="593"/>
      <c r="B8" s="592"/>
      <c r="C8" s="307" t="s">
        <v>91</v>
      </c>
      <c r="D8" s="307" t="s">
        <v>92</v>
      </c>
      <c r="E8" s="307" t="s">
        <v>91</v>
      </c>
      <c r="F8" s="307" t="s">
        <v>92</v>
      </c>
      <c r="G8" s="307" t="s">
        <v>91</v>
      </c>
      <c r="H8" s="307" t="s">
        <v>92</v>
      </c>
      <c r="I8" s="307" t="s">
        <v>91</v>
      </c>
      <c r="J8" s="307" t="s">
        <v>92</v>
      </c>
      <c r="K8" s="593"/>
      <c r="L8" s="121"/>
      <c r="M8" s="121"/>
      <c r="N8" s="121"/>
      <c r="O8" s="121"/>
      <c r="P8" s="121"/>
      <c r="Q8" s="121"/>
      <c r="R8" s="121"/>
      <c r="S8" s="121"/>
      <c r="T8" s="121"/>
      <c r="U8" s="121"/>
      <c r="V8" s="121"/>
      <c r="W8" s="121"/>
      <c r="X8" s="121"/>
      <c r="Y8" s="121"/>
    </row>
    <row r="9" spans="1:25" ht="8.1" customHeight="1">
      <c r="A9" s="125"/>
      <c r="B9" s="125"/>
      <c r="C9" s="125"/>
      <c r="D9" s="125"/>
      <c r="E9" s="125"/>
      <c r="F9" s="125"/>
      <c r="G9" s="125"/>
      <c r="H9" s="125"/>
      <c r="I9" s="125"/>
      <c r="J9" s="125"/>
      <c r="K9" s="125"/>
      <c r="L9" s="121"/>
      <c r="M9" s="121"/>
      <c r="N9" s="121"/>
      <c r="O9" s="121"/>
      <c r="P9" s="121"/>
      <c r="Q9" s="121"/>
      <c r="R9" s="121"/>
      <c r="S9" s="121"/>
      <c r="T9" s="121"/>
      <c r="U9" s="121"/>
      <c r="V9" s="121"/>
      <c r="W9" s="121"/>
      <c r="X9" s="121"/>
      <c r="Y9" s="121"/>
    </row>
    <row r="10" spans="1:25" ht="21" customHeight="1">
      <c r="A10" s="215" t="s">
        <v>94</v>
      </c>
      <c r="B10" s="125"/>
      <c r="C10" s="218">
        <v>1</v>
      </c>
      <c r="D10" s="219"/>
      <c r="E10" s="219">
        <v>3</v>
      </c>
      <c r="F10" s="219"/>
      <c r="G10" s="219">
        <v>9</v>
      </c>
      <c r="H10" s="219"/>
      <c r="I10" s="219">
        <v>10</v>
      </c>
      <c r="J10" s="219"/>
      <c r="K10" s="220">
        <v>23</v>
      </c>
      <c r="L10" s="121"/>
      <c r="M10" s="216" t="s">
        <v>101</v>
      </c>
      <c r="N10" s="217">
        <v>316</v>
      </c>
      <c r="O10" s="121"/>
      <c r="P10" s="121"/>
      <c r="Q10" s="121"/>
      <c r="R10" s="121"/>
      <c r="S10" s="121"/>
      <c r="T10" s="121"/>
      <c r="U10" s="121"/>
      <c r="V10" s="121"/>
      <c r="W10" s="121"/>
      <c r="X10" s="121"/>
      <c r="Y10" s="121"/>
    </row>
    <row r="11" spans="1:25" ht="21" customHeight="1">
      <c r="A11" s="215" t="s">
        <v>95</v>
      </c>
      <c r="B11" s="125"/>
      <c r="C11" s="218">
        <v>1</v>
      </c>
      <c r="D11" s="219"/>
      <c r="E11" s="219">
        <v>5</v>
      </c>
      <c r="F11" s="219"/>
      <c r="G11" s="219">
        <v>5</v>
      </c>
      <c r="H11" s="219"/>
      <c r="I11" s="219">
        <v>4</v>
      </c>
      <c r="J11" s="219"/>
      <c r="K11" s="220">
        <v>15</v>
      </c>
      <c r="L11" s="121"/>
      <c r="M11" s="216" t="s">
        <v>112</v>
      </c>
      <c r="N11" s="217">
        <v>276</v>
      </c>
      <c r="O11" s="121"/>
      <c r="P11" s="121"/>
      <c r="Q11" s="121"/>
      <c r="R11" s="121"/>
      <c r="S11" s="121"/>
      <c r="T11" s="121"/>
      <c r="U11" s="121"/>
      <c r="V11" s="121"/>
      <c r="W11" s="121"/>
      <c r="X11" s="121"/>
      <c r="Y11" s="121"/>
    </row>
    <row r="12" spans="1:25" ht="21" customHeight="1">
      <c r="A12" s="215" t="s">
        <v>96</v>
      </c>
      <c r="B12" s="125"/>
      <c r="C12" s="218"/>
      <c r="D12" s="219"/>
      <c r="E12" s="219">
        <v>1</v>
      </c>
      <c r="F12" s="219"/>
      <c r="G12" s="219">
        <v>2</v>
      </c>
      <c r="H12" s="219"/>
      <c r="I12" s="219"/>
      <c r="J12" s="219"/>
      <c r="K12" s="220">
        <v>3</v>
      </c>
      <c r="L12" s="121"/>
      <c r="M12" s="216" t="s">
        <v>98</v>
      </c>
      <c r="N12" s="217">
        <v>200</v>
      </c>
      <c r="O12" s="121"/>
      <c r="P12" s="121"/>
      <c r="Q12" s="121"/>
      <c r="R12" s="121"/>
      <c r="S12" s="121"/>
      <c r="T12" s="121"/>
      <c r="U12" s="121"/>
      <c r="V12" s="121"/>
      <c r="W12" s="121"/>
      <c r="X12" s="121"/>
      <c r="Y12" s="121"/>
    </row>
    <row r="13" spans="1:25" ht="21" customHeight="1">
      <c r="A13" s="215" t="s">
        <v>97</v>
      </c>
      <c r="B13" s="125"/>
      <c r="C13" s="218"/>
      <c r="D13" s="219"/>
      <c r="E13" s="219"/>
      <c r="F13" s="219"/>
      <c r="G13" s="219"/>
      <c r="H13" s="219"/>
      <c r="I13" s="219">
        <v>3</v>
      </c>
      <c r="J13" s="219"/>
      <c r="K13" s="220">
        <v>3</v>
      </c>
      <c r="L13" s="121"/>
      <c r="M13" s="216" t="s">
        <v>121</v>
      </c>
      <c r="N13" s="217">
        <v>133</v>
      </c>
      <c r="O13" s="121"/>
      <c r="P13" s="121"/>
      <c r="Q13" s="121"/>
      <c r="R13" s="121"/>
      <c r="S13" s="121"/>
      <c r="T13" s="121"/>
      <c r="U13" s="121"/>
      <c r="V13" s="121"/>
      <c r="W13" s="121"/>
      <c r="X13" s="121"/>
      <c r="Y13" s="121"/>
    </row>
    <row r="14" spans="1:25" ht="21" customHeight="1">
      <c r="A14" s="215" t="s">
        <v>100</v>
      </c>
      <c r="B14" s="125"/>
      <c r="C14" s="218">
        <v>1</v>
      </c>
      <c r="D14" s="219"/>
      <c r="E14" s="219">
        <v>3</v>
      </c>
      <c r="F14" s="219"/>
      <c r="G14" s="219">
        <v>2</v>
      </c>
      <c r="H14" s="219"/>
      <c r="I14" s="219">
        <v>9</v>
      </c>
      <c r="J14" s="219"/>
      <c r="K14" s="220">
        <v>15</v>
      </c>
      <c r="L14" s="121"/>
      <c r="M14" s="216" t="s">
        <v>102</v>
      </c>
      <c r="N14" s="217">
        <v>103</v>
      </c>
      <c r="O14" s="121"/>
      <c r="P14" s="121"/>
      <c r="Q14" s="121"/>
      <c r="R14" s="121"/>
      <c r="S14" s="121"/>
      <c r="T14" s="121"/>
      <c r="U14" s="121"/>
      <c r="V14" s="121"/>
      <c r="W14" s="121"/>
      <c r="X14" s="121"/>
      <c r="Y14" s="121"/>
    </row>
    <row r="15" spans="1:25" ht="21" customHeight="1">
      <c r="A15" s="215" t="s">
        <v>101</v>
      </c>
      <c r="B15" s="125"/>
      <c r="C15" s="218">
        <v>8</v>
      </c>
      <c r="D15" s="219"/>
      <c r="E15" s="219">
        <v>58</v>
      </c>
      <c r="F15" s="219"/>
      <c r="G15" s="219">
        <v>167</v>
      </c>
      <c r="H15" s="219"/>
      <c r="I15" s="219">
        <v>83</v>
      </c>
      <c r="J15" s="219"/>
      <c r="K15" s="220">
        <v>316</v>
      </c>
      <c r="L15" s="121"/>
      <c r="M15" s="216" t="s">
        <v>125</v>
      </c>
      <c r="N15" s="217">
        <v>93</v>
      </c>
      <c r="O15" s="121"/>
      <c r="P15" s="121"/>
      <c r="Q15" s="121"/>
      <c r="R15" s="121"/>
      <c r="S15" s="121"/>
      <c r="T15" s="121"/>
      <c r="U15" s="121"/>
      <c r="V15" s="121"/>
      <c r="W15" s="121"/>
      <c r="X15" s="121"/>
      <c r="Y15" s="121"/>
    </row>
    <row r="16" spans="1:25" ht="21" customHeight="1">
      <c r="A16" s="215" t="s">
        <v>102</v>
      </c>
      <c r="B16" s="125"/>
      <c r="C16" s="218">
        <v>7</v>
      </c>
      <c r="D16" s="219"/>
      <c r="E16" s="219">
        <v>46</v>
      </c>
      <c r="F16" s="219"/>
      <c r="G16" s="219">
        <v>32</v>
      </c>
      <c r="H16" s="219"/>
      <c r="I16" s="219">
        <v>18</v>
      </c>
      <c r="J16" s="219"/>
      <c r="K16" s="220">
        <v>103</v>
      </c>
      <c r="L16" s="121"/>
      <c r="M16" s="216" t="s">
        <v>108</v>
      </c>
      <c r="N16" s="217">
        <v>85</v>
      </c>
      <c r="O16" s="121"/>
      <c r="P16" s="121"/>
      <c r="Q16" s="121"/>
      <c r="R16" s="121"/>
      <c r="S16" s="121"/>
      <c r="T16" s="121"/>
      <c r="U16" s="121"/>
      <c r="V16" s="121"/>
      <c r="W16" s="121"/>
      <c r="X16" s="121"/>
      <c r="Y16" s="121"/>
    </row>
    <row r="17" spans="1:25" ht="21" customHeight="1">
      <c r="A17" s="215" t="s">
        <v>98</v>
      </c>
      <c r="B17" s="125"/>
      <c r="C17" s="218">
        <v>4</v>
      </c>
      <c r="D17" s="219"/>
      <c r="E17" s="219">
        <v>50</v>
      </c>
      <c r="F17" s="219"/>
      <c r="G17" s="219">
        <v>77</v>
      </c>
      <c r="H17" s="219"/>
      <c r="I17" s="219">
        <v>69</v>
      </c>
      <c r="J17" s="219"/>
      <c r="K17" s="220">
        <v>200</v>
      </c>
      <c r="L17" s="121"/>
      <c r="M17" s="216" t="s">
        <v>105</v>
      </c>
      <c r="N17" s="217">
        <v>79</v>
      </c>
      <c r="O17" s="121"/>
      <c r="P17" s="121"/>
      <c r="Q17" s="121"/>
      <c r="R17" s="121"/>
      <c r="S17" s="121"/>
      <c r="T17" s="121"/>
      <c r="U17" s="121"/>
      <c r="V17" s="121"/>
      <c r="W17" s="121"/>
      <c r="X17" s="121"/>
      <c r="Y17" s="121"/>
    </row>
    <row r="18" spans="1:25" ht="21" customHeight="1">
      <c r="A18" s="215" t="s">
        <v>99</v>
      </c>
      <c r="B18" s="125"/>
      <c r="C18" s="218"/>
      <c r="D18" s="219"/>
      <c r="E18" s="219"/>
      <c r="F18" s="219"/>
      <c r="G18" s="219"/>
      <c r="H18" s="219"/>
      <c r="I18" s="219">
        <v>2</v>
      </c>
      <c r="J18" s="219"/>
      <c r="K18" s="220">
        <v>2</v>
      </c>
      <c r="L18" s="121"/>
      <c r="M18" s="216" t="s">
        <v>123</v>
      </c>
      <c r="N18" s="217">
        <v>73</v>
      </c>
      <c r="O18" s="121"/>
      <c r="P18" s="121"/>
      <c r="Q18" s="121"/>
      <c r="R18" s="121"/>
      <c r="S18" s="121"/>
      <c r="T18" s="121"/>
      <c r="U18" s="121"/>
      <c r="V18" s="121"/>
      <c r="W18" s="121"/>
      <c r="X18" s="121"/>
      <c r="Y18" s="121"/>
    </row>
    <row r="19" spans="1:25" ht="21" customHeight="1">
      <c r="A19" s="215" t="s">
        <v>103</v>
      </c>
      <c r="B19" s="125"/>
      <c r="C19" s="218"/>
      <c r="D19" s="219"/>
      <c r="E19" s="219">
        <v>20</v>
      </c>
      <c r="F19" s="219"/>
      <c r="G19" s="219">
        <v>18</v>
      </c>
      <c r="H19" s="219"/>
      <c r="I19" s="219">
        <v>27</v>
      </c>
      <c r="J19" s="219"/>
      <c r="K19" s="220">
        <v>65</v>
      </c>
      <c r="L19" s="121"/>
      <c r="M19" s="216" t="s">
        <v>109</v>
      </c>
      <c r="N19" s="217">
        <v>68</v>
      </c>
      <c r="O19" s="121"/>
      <c r="P19" s="121"/>
      <c r="Q19" s="121"/>
      <c r="R19" s="121"/>
      <c r="S19" s="121"/>
      <c r="T19" s="121"/>
      <c r="U19" s="121"/>
      <c r="V19" s="121"/>
      <c r="W19" s="121"/>
      <c r="X19" s="121"/>
      <c r="Y19" s="121"/>
    </row>
    <row r="20" spans="1:25" ht="21" customHeight="1">
      <c r="A20" s="215" t="s">
        <v>108</v>
      </c>
      <c r="B20" s="125"/>
      <c r="C20" s="218">
        <v>4</v>
      </c>
      <c r="D20" s="219"/>
      <c r="E20" s="219">
        <v>26</v>
      </c>
      <c r="F20" s="219"/>
      <c r="G20" s="219">
        <v>40</v>
      </c>
      <c r="H20" s="219"/>
      <c r="I20" s="219">
        <v>15</v>
      </c>
      <c r="J20" s="219"/>
      <c r="K20" s="220">
        <v>85</v>
      </c>
      <c r="L20" s="121"/>
      <c r="M20" s="216" t="s">
        <v>103</v>
      </c>
      <c r="N20" s="217">
        <v>65</v>
      </c>
      <c r="O20" s="121"/>
      <c r="P20" s="121"/>
      <c r="Q20" s="121"/>
      <c r="R20" s="121"/>
      <c r="S20" s="121"/>
      <c r="T20" s="121"/>
      <c r="U20" s="121"/>
      <c r="V20" s="121"/>
      <c r="W20" s="121"/>
      <c r="X20" s="121"/>
      <c r="Y20" s="121"/>
    </row>
    <row r="21" spans="1:25" ht="21" customHeight="1">
      <c r="A21" s="215" t="s">
        <v>104</v>
      </c>
      <c r="B21" s="125"/>
      <c r="C21" s="218">
        <v>9</v>
      </c>
      <c r="D21" s="219"/>
      <c r="E21" s="219">
        <v>18</v>
      </c>
      <c r="F21" s="219"/>
      <c r="G21" s="219">
        <v>10</v>
      </c>
      <c r="H21" s="219"/>
      <c r="I21" s="219">
        <v>9</v>
      </c>
      <c r="J21" s="219"/>
      <c r="K21" s="220">
        <v>46</v>
      </c>
      <c r="L21" s="121"/>
      <c r="M21" s="216" t="s">
        <v>498</v>
      </c>
      <c r="N21" s="217">
        <v>64</v>
      </c>
      <c r="O21" s="121"/>
      <c r="P21" s="121"/>
      <c r="Q21" s="121"/>
      <c r="R21" s="121"/>
      <c r="S21" s="121"/>
      <c r="T21" s="121"/>
      <c r="U21" s="121"/>
      <c r="V21" s="121"/>
      <c r="W21" s="121"/>
      <c r="X21" s="121"/>
      <c r="Y21" s="121"/>
    </row>
    <row r="22" spans="1:25" ht="21" customHeight="1">
      <c r="A22" s="215" t="s">
        <v>105</v>
      </c>
      <c r="B22" s="125"/>
      <c r="C22" s="218">
        <v>12</v>
      </c>
      <c r="D22" s="219"/>
      <c r="E22" s="219">
        <v>14</v>
      </c>
      <c r="F22" s="219"/>
      <c r="G22" s="219">
        <v>30</v>
      </c>
      <c r="H22" s="219"/>
      <c r="I22" s="219">
        <v>23</v>
      </c>
      <c r="J22" s="219"/>
      <c r="K22" s="220">
        <v>79</v>
      </c>
      <c r="L22" s="121"/>
      <c r="M22" s="216" t="s">
        <v>104</v>
      </c>
      <c r="N22" s="217">
        <v>46</v>
      </c>
      <c r="O22" s="121"/>
      <c r="P22" s="121"/>
      <c r="Q22" s="121"/>
      <c r="R22" s="121"/>
      <c r="S22" s="121"/>
      <c r="T22" s="121"/>
      <c r="U22" s="121"/>
      <c r="V22" s="121"/>
      <c r="W22" s="121"/>
      <c r="X22" s="121"/>
      <c r="Y22" s="121"/>
    </row>
    <row r="23" spans="1:25" ht="21" customHeight="1">
      <c r="A23" s="215" t="s">
        <v>106</v>
      </c>
      <c r="B23" s="125"/>
      <c r="C23" s="218"/>
      <c r="D23" s="219"/>
      <c r="E23" s="219">
        <v>4</v>
      </c>
      <c r="F23" s="219"/>
      <c r="G23" s="219">
        <v>7</v>
      </c>
      <c r="H23" s="219"/>
      <c r="I23" s="219">
        <v>4</v>
      </c>
      <c r="J23" s="219"/>
      <c r="K23" s="220">
        <v>15</v>
      </c>
      <c r="L23" s="121"/>
      <c r="M23" s="216" t="s">
        <v>118</v>
      </c>
      <c r="N23" s="217">
        <v>43</v>
      </c>
      <c r="O23" s="121"/>
      <c r="P23" s="121"/>
      <c r="Q23" s="121"/>
      <c r="R23" s="121"/>
      <c r="S23" s="121"/>
      <c r="T23" s="121"/>
      <c r="U23" s="121"/>
      <c r="V23" s="121"/>
      <c r="W23" s="121"/>
      <c r="X23" s="121"/>
      <c r="Y23" s="121"/>
    </row>
    <row r="24" spans="1:25" ht="21" customHeight="1">
      <c r="A24" s="215" t="s">
        <v>107</v>
      </c>
      <c r="B24" s="125"/>
      <c r="C24" s="218"/>
      <c r="D24" s="219"/>
      <c r="E24" s="219">
        <v>6</v>
      </c>
      <c r="F24" s="219"/>
      <c r="G24" s="219">
        <v>16</v>
      </c>
      <c r="H24" s="219"/>
      <c r="I24" s="219">
        <v>10</v>
      </c>
      <c r="J24" s="219"/>
      <c r="K24" s="220">
        <v>32</v>
      </c>
      <c r="L24" s="121"/>
      <c r="M24" s="216" t="s">
        <v>107</v>
      </c>
      <c r="N24" s="217">
        <v>32</v>
      </c>
      <c r="O24" s="121"/>
      <c r="P24" s="121"/>
      <c r="Q24" s="121"/>
      <c r="R24" s="121"/>
      <c r="S24" s="121"/>
      <c r="T24" s="121"/>
      <c r="U24" s="121"/>
      <c r="V24" s="121"/>
      <c r="W24" s="121"/>
      <c r="X24" s="121"/>
      <c r="Y24" s="121"/>
    </row>
    <row r="25" spans="1:25" ht="21" customHeight="1">
      <c r="A25" s="215" t="s">
        <v>109</v>
      </c>
      <c r="B25" s="125"/>
      <c r="C25" s="218"/>
      <c r="D25" s="219"/>
      <c r="E25" s="219">
        <v>4</v>
      </c>
      <c r="F25" s="219"/>
      <c r="G25" s="219">
        <v>37</v>
      </c>
      <c r="H25" s="219"/>
      <c r="I25" s="219">
        <v>27</v>
      </c>
      <c r="J25" s="219"/>
      <c r="K25" s="220">
        <v>68</v>
      </c>
      <c r="L25" s="121"/>
      <c r="M25" s="216" t="s">
        <v>117</v>
      </c>
      <c r="N25" s="217">
        <v>28</v>
      </c>
      <c r="O25" s="121"/>
      <c r="P25" s="121"/>
      <c r="Q25" s="121"/>
      <c r="R25" s="121"/>
      <c r="S25" s="121"/>
      <c r="T25" s="121"/>
      <c r="U25" s="121"/>
      <c r="V25" s="121"/>
      <c r="W25" s="121"/>
      <c r="X25" s="121"/>
      <c r="Y25" s="121"/>
    </row>
    <row r="26" spans="1:25" ht="21" customHeight="1">
      <c r="A26" s="215" t="s">
        <v>110</v>
      </c>
      <c r="B26" s="125"/>
      <c r="C26" s="218"/>
      <c r="D26" s="219"/>
      <c r="E26" s="219">
        <v>4</v>
      </c>
      <c r="F26" s="219"/>
      <c r="G26" s="219">
        <v>12</v>
      </c>
      <c r="H26" s="219"/>
      <c r="I26" s="219">
        <v>2</v>
      </c>
      <c r="J26" s="219"/>
      <c r="K26" s="220">
        <v>18</v>
      </c>
      <c r="L26" s="121"/>
      <c r="M26" s="216" t="s">
        <v>94</v>
      </c>
      <c r="N26" s="217">
        <v>23</v>
      </c>
      <c r="O26" s="121"/>
      <c r="P26" s="121"/>
      <c r="Q26" s="121"/>
      <c r="R26" s="121"/>
      <c r="S26" s="121"/>
      <c r="T26" s="121"/>
      <c r="U26" s="121"/>
      <c r="V26" s="121"/>
      <c r="W26" s="121"/>
      <c r="X26" s="121"/>
      <c r="Y26" s="121"/>
    </row>
    <row r="27" spans="1:25" ht="21" customHeight="1">
      <c r="A27" s="215" t="s">
        <v>111</v>
      </c>
      <c r="B27" s="125"/>
      <c r="C27" s="218"/>
      <c r="D27" s="219"/>
      <c r="E27" s="219"/>
      <c r="F27" s="219"/>
      <c r="G27" s="219">
        <v>6</v>
      </c>
      <c r="H27" s="219"/>
      <c r="I27" s="219">
        <v>1</v>
      </c>
      <c r="J27" s="219"/>
      <c r="K27" s="220">
        <v>7</v>
      </c>
      <c r="L27" s="121"/>
      <c r="M27" s="216" t="s">
        <v>114</v>
      </c>
      <c r="N27" s="217">
        <v>21</v>
      </c>
      <c r="O27" s="121"/>
      <c r="P27" s="121"/>
      <c r="Q27" s="121"/>
      <c r="R27" s="121"/>
      <c r="S27" s="121"/>
      <c r="T27" s="121"/>
      <c r="U27" s="121"/>
      <c r="V27" s="121"/>
      <c r="W27" s="121"/>
      <c r="X27" s="121"/>
      <c r="Y27" s="121"/>
    </row>
    <row r="28" spans="1:25" ht="21" customHeight="1">
      <c r="A28" s="215" t="s">
        <v>112</v>
      </c>
      <c r="B28" s="125"/>
      <c r="C28" s="218">
        <v>38</v>
      </c>
      <c r="D28" s="219"/>
      <c r="E28" s="219">
        <v>139</v>
      </c>
      <c r="F28" s="219"/>
      <c r="G28" s="219">
        <v>28</v>
      </c>
      <c r="H28" s="219"/>
      <c r="I28" s="219">
        <v>71</v>
      </c>
      <c r="J28" s="219"/>
      <c r="K28" s="220">
        <v>276</v>
      </c>
      <c r="L28" s="121"/>
      <c r="M28" s="216" t="s">
        <v>110</v>
      </c>
      <c r="N28" s="217">
        <v>18</v>
      </c>
      <c r="O28" s="121"/>
      <c r="P28" s="121"/>
      <c r="Q28" s="121"/>
      <c r="R28" s="121"/>
      <c r="S28" s="121"/>
      <c r="T28" s="121"/>
      <c r="U28" s="121"/>
      <c r="V28" s="121"/>
      <c r="W28" s="121"/>
      <c r="X28" s="121"/>
      <c r="Y28" s="121"/>
    </row>
    <row r="29" spans="1:25" ht="21" customHeight="1">
      <c r="A29" s="215" t="s">
        <v>113</v>
      </c>
      <c r="B29" s="125"/>
      <c r="C29" s="218">
        <v>1</v>
      </c>
      <c r="D29" s="219"/>
      <c r="E29" s="219">
        <v>2</v>
      </c>
      <c r="F29" s="219"/>
      <c r="G29" s="219">
        <v>5</v>
      </c>
      <c r="H29" s="219"/>
      <c r="I29" s="219">
        <v>5</v>
      </c>
      <c r="J29" s="219"/>
      <c r="K29" s="220">
        <v>13</v>
      </c>
      <c r="L29" s="121"/>
      <c r="M29" s="216" t="s">
        <v>95</v>
      </c>
      <c r="N29" s="217">
        <v>15</v>
      </c>
      <c r="O29" s="121"/>
      <c r="P29" s="121"/>
      <c r="Q29" s="121"/>
      <c r="R29" s="121"/>
      <c r="S29" s="121"/>
      <c r="T29" s="121"/>
      <c r="U29" s="121"/>
      <c r="V29" s="121"/>
      <c r="W29" s="121"/>
      <c r="X29" s="121"/>
      <c r="Y29" s="121"/>
    </row>
    <row r="30" spans="1:25" ht="21" customHeight="1">
      <c r="A30" s="215" t="s">
        <v>114</v>
      </c>
      <c r="B30" s="125"/>
      <c r="C30" s="218">
        <v>3</v>
      </c>
      <c r="D30" s="219"/>
      <c r="E30" s="219">
        <v>3</v>
      </c>
      <c r="F30" s="219"/>
      <c r="G30" s="219">
        <v>12</v>
      </c>
      <c r="H30" s="219"/>
      <c r="I30" s="219">
        <v>3</v>
      </c>
      <c r="J30" s="219"/>
      <c r="K30" s="220">
        <v>21</v>
      </c>
      <c r="L30" s="121"/>
      <c r="M30" s="216" t="s">
        <v>100</v>
      </c>
      <c r="N30" s="217">
        <v>15</v>
      </c>
      <c r="O30" s="121"/>
      <c r="P30" s="121"/>
      <c r="Q30" s="121"/>
      <c r="R30" s="121"/>
      <c r="S30" s="121"/>
      <c r="T30" s="121"/>
      <c r="U30" s="121"/>
      <c r="V30" s="121"/>
      <c r="W30" s="121"/>
      <c r="X30" s="121"/>
      <c r="Y30" s="121"/>
    </row>
    <row r="31" spans="1:25" ht="21" customHeight="1">
      <c r="A31" s="215" t="s">
        <v>115</v>
      </c>
      <c r="B31" s="125"/>
      <c r="C31" s="218"/>
      <c r="D31" s="219"/>
      <c r="E31" s="219"/>
      <c r="F31" s="219"/>
      <c r="G31" s="219">
        <v>2</v>
      </c>
      <c r="H31" s="219"/>
      <c r="I31" s="219">
        <v>2</v>
      </c>
      <c r="J31" s="219"/>
      <c r="K31" s="220">
        <v>4</v>
      </c>
      <c r="L31" s="121"/>
      <c r="M31" s="216" t="s">
        <v>106</v>
      </c>
      <c r="N31" s="217">
        <v>15</v>
      </c>
      <c r="O31" s="121"/>
      <c r="P31" s="121"/>
      <c r="Q31" s="121"/>
      <c r="R31" s="121"/>
      <c r="S31" s="121"/>
      <c r="T31" s="121"/>
      <c r="U31" s="121"/>
      <c r="V31" s="121"/>
      <c r="W31" s="121"/>
      <c r="X31" s="121"/>
      <c r="Y31" s="121"/>
    </row>
    <row r="32" spans="1:25" ht="21" customHeight="1">
      <c r="A32" s="215" t="s">
        <v>116</v>
      </c>
      <c r="B32" s="125"/>
      <c r="C32" s="218"/>
      <c r="D32" s="219"/>
      <c r="E32" s="219">
        <v>1</v>
      </c>
      <c r="F32" s="219"/>
      <c r="G32" s="219"/>
      <c r="H32" s="219"/>
      <c r="I32" s="219">
        <v>2</v>
      </c>
      <c r="J32" s="219"/>
      <c r="K32" s="220">
        <v>3</v>
      </c>
      <c r="L32" s="121"/>
      <c r="M32" s="216" t="s">
        <v>113</v>
      </c>
      <c r="N32" s="217">
        <v>13</v>
      </c>
      <c r="O32" s="121"/>
      <c r="P32" s="121"/>
      <c r="Q32" s="121"/>
      <c r="R32" s="121"/>
      <c r="S32" s="121"/>
      <c r="T32" s="121"/>
      <c r="U32" s="121"/>
      <c r="V32" s="121"/>
      <c r="W32" s="121"/>
      <c r="X32" s="121"/>
      <c r="Y32" s="121"/>
    </row>
    <row r="33" spans="1:25" ht="21" customHeight="1">
      <c r="A33" s="215" t="s">
        <v>117</v>
      </c>
      <c r="B33" s="125"/>
      <c r="C33" s="218">
        <v>4</v>
      </c>
      <c r="D33" s="219"/>
      <c r="E33" s="219">
        <v>5</v>
      </c>
      <c r="F33" s="219"/>
      <c r="G33" s="219">
        <v>13</v>
      </c>
      <c r="H33" s="219"/>
      <c r="I33" s="219">
        <v>6</v>
      </c>
      <c r="J33" s="219"/>
      <c r="K33" s="220">
        <v>28</v>
      </c>
      <c r="L33" s="121"/>
      <c r="M33" s="216" t="s">
        <v>119</v>
      </c>
      <c r="N33" s="217">
        <v>12</v>
      </c>
      <c r="O33" s="121"/>
      <c r="P33" s="121"/>
      <c r="Q33" s="121"/>
      <c r="R33" s="121"/>
      <c r="S33" s="121"/>
      <c r="T33" s="121"/>
      <c r="U33" s="121"/>
      <c r="V33" s="121"/>
      <c r="W33" s="121"/>
      <c r="X33" s="121"/>
      <c r="Y33" s="121"/>
    </row>
    <row r="34" spans="1:25" ht="21" customHeight="1">
      <c r="A34" s="215" t="s">
        <v>118</v>
      </c>
      <c r="B34" s="125"/>
      <c r="C34" s="218">
        <v>1</v>
      </c>
      <c r="D34" s="219"/>
      <c r="E34" s="219">
        <v>7</v>
      </c>
      <c r="F34" s="219"/>
      <c r="G34" s="219">
        <v>13</v>
      </c>
      <c r="H34" s="219"/>
      <c r="I34" s="219">
        <v>22</v>
      </c>
      <c r="J34" s="219"/>
      <c r="K34" s="220">
        <v>43</v>
      </c>
      <c r="L34" s="121"/>
      <c r="M34" s="216" t="s">
        <v>120</v>
      </c>
      <c r="N34" s="217">
        <v>11</v>
      </c>
      <c r="O34" s="121"/>
      <c r="P34" s="121"/>
      <c r="Q34" s="121"/>
      <c r="R34" s="121"/>
      <c r="S34" s="121"/>
      <c r="T34" s="121"/>
      <c r="U34" s="121"/>
      <c r="V34" s="121"/>
      <c r="W34" s="121"/>
      <c r="X34" s="121"/>
      <c r="Y34" s="121"/>
    </row>
    <row r="35" spans="1:25" ht="21" customHeight="1">
      <c r="A35" s="215" t="s">
        <v>119</v>
      </c>
      <c r="B35" s="125"/>
      <c r="C35" s="218"/>
      <c r="D35" s="219"/>
      <c r="E35" s="219">
        <v>4</v>
      </c>
      <c r="F35" s="219"/>
      <c r="G35" s="219">
        <v>7</v>
      </c>
      <c r="H35" s="219"/>
      <c r="I35" s="219">
        <v>1</v>
      </c>
      <c r="J35" s="219"/>
      <c r="K35" s="220">
        <v>12</v>
      </c>
      <c r="L35" s="121"/>
      <c r="M35" s="216" t="s">
        <v>111</v>
      </c>
      <c r="N35" s="217">
        <v>7</v>
      </c>
      <c r="O35" s="121"/>
      <c r="P35" s="121"/>
      <c r="Q35" s="121"/>
      <c r="R35" s="121"/>
      <c r="S35" s="121"/>
      <c r="T35" s="121"/>
      <c r="U35" s="121"/>
      <c r="V35" s="121"/>
      <c r="W35" s="121"/>
      <c r="X35" s="121"/>
      <c r="Y35" s="121"/>
    </row>
    <row r="36" spans="1:25" ht="21" customHeight="1">
      <c r="A36" s="215" t="s">
        <v>120</v>
      </c>
      <c r="B36" s="125"/>
      <c r="C36" s="218"/>
      <c r="D36" s="219"/>
      <c r="E36" s="219">
        <v>1</v>
      </c>
      <c r="F36" s="219"/>
      <c r="G36" s="219">
        <v>6</v>
      </c>
      <c r="H36" s="219"/>
      <c r="I36" s="219">
        <v>4</v>
      </c>
      <c r="J36" s="219"/>
      <c r="K36" s="220">
        <v>11</v>
      </c>
      <c r="L36" s="121"/>
      <c r="M36" s="216" t="s">
        <v>115</v>
      </c>
      <c r="N36" s="217">
        <v>4</v>
      </c>
      <c r="O36" s="121"/>
      <c r="P36" s="121"/>
      <c r="Q36" s="121"/>
      <c r="R36" s="121"/>
      <c r="S36" s="121"/>
      <c r="T36" s="121"/>
      <c r="U36" s="121"/>
      <c r="V36" s="121"/>
      <c r="W36" s="121"/>
      <c r="X36" s="121"/>
      <c r="Y36" s="121"/>
    </row>
    <row r="37" spans="1:25" ht="21" customHeight="1">
      <c r="A37" s="215" t="s">
        <v>121</v>
      </c>
      <c r="B37" s="125"/>
      <c r="C37" s="218">
        <v>8</v>
      </c>
      <c r="D37" s="219"/>
      <c r="E37" s="219">
        <v>17</v>
      </c>
      <c r="F37" s="219"/>
      <c r="G37" s="219">
        <v>43</v>
      </c>
      <c r="H37" s="219"/>
      <c r="I37" s="219">
        <v>65</v>
      </c>
      <c r="J37" s="219"/>
      <c r="K37" s="220">
        <v>133</v>
      </c>
      <c r="L37" s="121"/>
      <c r="M37" s="216" t="s">
        <v>122</v>
      </c>
      <c r="N37" s="217">
        <v>4</v>
      </c>
      <c r="O37" s="121"/>
      <c r="P37" s="121"/>
      <c r="Q37" s="121"/>
      <c r="R37" s="121"/>
      <c r="S37" s="121"/>
      <c r="T37" s="121"/>
      <c r="U37" s="121"/>
      <c r="V37" s="121"/>
      <c r="W37" s="121"/>
      <c r="X37" s="121"/>
      <c r="Y37" s="121"/>
    </row>
    <row r="38" spans="1:25" ht="21" customHeight="1">
      <c r="A38" s="215" t="s">
        <v>122</v>
      </c>
      <c r="B38" s="125"/>
      <c r="C38" s="218"/>
      <c r="D38" s="219"/>
      <c r="E38" s="219">
        <v>1</v>
      </c>
      <c r="F38" s="219"/>
      <c r="G38" s="219">
        <v>3</v>
      </c>
      <c r="H38" s="219"/>
      <c r="I38" s="219"/>
      <c r="J38" s="219"/>
      <c r="K38" s="220">
        <v>4</v>
      </c>
      <c r="L38" s="121"/>
      <c r="M38" s="216" t="s">
        <v>96</v>
      </c>
      <c r="N38" s="217">
        <v>3</v>
      </c>
      <c r="O38" s="121"/>
      <c r="P38" s="121"/>
      <c r="Q38" s="121"/>
      <c r="R38" s="121"/>
      <c r="S38" s="121"/>
      <c r="T38" s="121"/>
      <c r="U38" s="121"/>
      <c r="V38" s="121"/>
      <c r="W38" s="121"/>
      <c r="X38" s="121"/>
      <c r="Y38" s="121"/>
    </row>
    <row r="39" spans="1:25" ht="21" customHeight="1">
      <c r="A39" s="215" t="s">
        <v>123</v>
      </c>
      <c r="B39" s="125"/>
      <c r="C39" s="218">
        <v>8</v>
      </c>
      <c r="D39" s="219"/>
      <c r="E39" s="219">
        <v>19</v>
      </c>
      <c r="F39" s="219"/>
      <c r="G39" s="219">
        <v>27</v>
      </c>
      <c r="H39" s="219"/>
      <c r="I39" s="219">
        <v>19</v>
      </c>
      <c r="J39" s="219"/>
      <c r="K39" s="220">
        <v>73</v>
      </c>
      <c r="L39" s="121"/>
      <c r="M39" s="216" t="s">
        <v>97</v>
      </c>
      <c r="N39" s="217">
        <v>3</v>
      </c>
      <c r="O39" s="121"/>
      <c r="P39" s="121"/>
      <c r="Q39" s="121"/>
      <c r="R39" s="121"/>
      <c r="S39" s="121"/>
      <c r="T39" s="121"/>
      <c r="U39" s="121"/>
      <c r="V39" s="121"/>
      <c r="W39" s="121"/>
      <c r="X39" s="121"/>
      <c r="Y39" s="121"/>
    </row>
    <row r="40" spans="1:25" ht="21" customHeight="1">
      <c r="A40" s="215" t="s">
        <v>124</v>
      </c>
      <c r="B40" s="125"/>
      <c r="C40" s="218"/>
      <c r="D40" s="219"/>
      <c r="E40" s="219"/>
      <c r="F40" s="219"/>
      <c r="G40" s="219">
        <v>1</v>
      </c>
      <c r="H40" s="219"/>
      <c r="I40" s="219"/>
      <c r="J40" s="219"/>
      <c r="K40" s="220">
        <v>1</v>
      </c>
      <c r="L40" s="121"/>
      <c r="M40" s="216" t="s">
        <v>116</v>
      </c>
      <c r="N40" s="217">
        <v>3</v>
      </c>
      <c r="O40" s="121"/>
      <c r="P40" s="121"/>
      <c r="Q40" s="121"/>
      <c r="R40" s="121"/>
      <c r="S40" s="121"/>
      <c r="T40" s="121"/>
      <c r="U40" s="121"/>
      <c r="V40" s="121"/>
      <c r="W40" s="121"/>
      <c r="X40" s="121"/>
      <c r="Y40" s="121"/>
    </row>
    <row r="41" spans="1:25" ht="21" customHeight="1">
      <c r="A41" s="215" t="s">
        <v>125</v>
      </c>
      <c r="B41" s="125"/>
      <c r="C41" s="218">
        <v>2</v>
      </c>
      <c r="D41" s="219"/>
      <c r="E41" s="219">
        <v>53</v>
      </c>
      <c r="F41" s="219"/>
      <c r="G41" s="219">
        <v>5</v>
      </c>
      <c r="H41" s="219"/>
      <c r="I41" s="219">
        <v>33</v>
      </c>
      <c r="J41" s="219"/>
      <c r="K41" s="220">
        <v>93</v>
      </c>
      <c r="L41" s="121"/>
      <c r="M41" s="216" t="s">
        <v>99</v>
      </c>
      <c r="N41" s="217">
        <v>2</v>
      </c>
      <c r="O41" s="121"/>
      <c r="P41" s="121"/>
      <c r="Q41" s="121"/>
      <c r="R41" s="121"/>
      <c r="S41" s="121"/>
      <c r="T41" s="121"/>
      <c r="U41" s="121"/>
      <c r="V41" s="121"/>
      <c r="W41" s="121"/>
      <c r="X41" s="121"/>
      <c r="Y41" s="121"/>
    </row>
    <row r="42" spans="1:25" ht="21" customHeight="1">
      <c r="A42" s="215" t="s">
        <v>498</v>
      </c>
      <c r="B42" s="125"/>
      <c r="C42" s="218"/>
      <c r="D42" s="219"/>
      <c r="E42" s="219">
        <v>10</v>
      </c>
      <c r="F42" s="219"/>
      <c r="G42" s="219">
        <v>36</v>
      </c>
      <c r="H42" s="219"/>
      <c r="I42" s="219">
        <v>18</v>
      </c>
      <c r="J42" s="219"/>
      <c r="K42" s="220">
        <v>64</v>
      </c>
      <c r="L42" s="121"/>
      <c r="M42" s="216" t="s">
        <v>124</v>
      </c>
      <c r="N42" s="217">
        <v>1</v>
      </c>
      <c r="O42" s="121"/>
      <c r="P42" s="121"/>
      <c r="Q42" s="121"/>
      <c r="R42" s="121"/>
      <c r="S42" s="121"/>
      <c r="T42" s="121"/>
      <c r="U42" s="121"/>
      <c r="V42" s="121"/>
      <c r="W42" s="121"/>
      <c r="X42" s="121"/>
      <c r="Y42" s="121"/>
    </row>
    <row r="43" spans="1:25" ht="8.1" customHeight="1">
      <c r="A43" s="125"/>
      <c r="B43" s="125"/>
      <c r="C43" s="221"/>
      <c r="D43" s="221"/>
      <c r="E43" s="221"/>
      <c r="F43" s="221"/>
      <c r="G43" s="221"/>
      <c r="H43" s="221"/>
      <c r="I43" s="221"/>
      <c r="J43" s="221"/>
      <c r="K43" s="221"/>
      <c r="L43" s="121"/>
      <c r="M43" s="121"/>
      <c r="N43" s="121"/>
      <c r="O43" s="121"/>
      <c r="P43" s="121"/>
      <c r="Q43" s="121"/>
      <c r="R43" s="121"/>
      <c r="S43" s="121"/>
      <c r="T43" s="121"/>
      <c r="U43" s="121"/>
      <c r="V43" s="121"/>
      <c r="W43" s="121"/>
      <c r="X43" s="121"/>
      <c r="Y43" s="121"/>
    </row>
    <row r="44" spans="1:25" ht="21" customHeight="1">
      <c r="A44" s="211" t="s">
        <v>90</v>
      </c>
      <c r="B44" s="125"/>
      <c r="C44" s="222">
        <v>112</v>
      </c>
      <c r="D44" s="223">
        <v>0</v>
      </c>
      <c r="E44" s="223">
        <v>524</v>
      </c>
      <c r="F44" s="223">
        <v>0</v>
      </c>
      <c r="G44" s="223">
        <v>671</v>
      </c>
      <c r="H44" s="223">
        <v>0</v>
      </c>
      <c r="I44" s="223">
        <v>567</v>
      </c>
      <c r="J44" s="223">
        <v>0</v>
      </c>
      <c r="K44" s="224">
        <v>1874</v>
      </c>
      <c r="L44" s="121"/>
      <c r="M44" s="121"/>
      <c r="N44" s="121"/>
      <c r="O44" s="121"/>
      <c r="P44" s="121"/>
      <c r="Q44" s="121"/>
      <c r="R44" s="121"/>
      <c r="S44" s="121"/>
      <c r="T44" s="121"/>
      <c r="U44" s="121"/>
      <c r="V44" s="121"/>
      <c r="W44" s="121"/>
      <c r="X44" s="121"/>
      <c r="Y44" s="121"/>
    </row>
    <row r="45" spans="1:25">
      <c r="A45" s="125"/>
      <c r="B45" s="125"/>
      <c r="C45" s="121"/>
      <c r="D45" s="121"/>
      <c r="E45" s="121"/>
      <c r="F45" s="121"/>
      <c r="G45" s="121"/>
      <c r="H45" s="121"/>
      <c r="I45" s="121"/>
      <c r="J45" s="121"/>
      <c r="K45" s="121"/>
      <c r="L45" s="121"/>
      <c r="M45" s="121"/>
      <c r="N45" s="121"/>
      <c r="O45" s="121"/>
      <c r="P45" s="121"/>
      <c r="Q45" s="121"/>
      <c r="R45" s="121"/>
      <c r="S45" s="121"/>
      <c r="T45" s="121"/>
      <c r="U45" s="121"/>
      <c r="V45" s="121"/>
      <c r="W45" s="121"/>
      <c r="X45" s="121"/>
      <c r="Y45" s="121"/>
    </row>
    <row r="46" spans="1:25">
      <c r="A46" s="125"/>
      <c r="B46" s="125"/>
      <c r="C46" s="121"/>
      <c r="D46" s="121"/>
      <c r="E46" s="121"/>
      <c r="F46" s="121"/>
      <c r="G46" s="121"/>
      <c r="H46" s="121"/>
      <c r="I46" s="121"/>
      <c r="J46" s="121"/>
      <c r="K46" s="121"/>
      <c r="L46" s="121"/>
      <c r="M46" s="121"/>
      <c r="N46" s="121"/>
      <c r="O46" s="121"/>
      <c r="P46" s="121"/>
      <c r="Q46" s="121"/>
      <c r="R46" s="121"/>
      <c r="S46" s="121"/>
      <c r="T46" s="121"/>
      <c r="U46" s="121"/>
      <c r="V46" s="121"/>
      <c r="W46" s="121"/>
      <c r="X46" s="121"/>
      <c r="Y46" s="121"/>
    </row>
    <row r="47" spans="1:25">
      <c r="A47" s="125"/>
      <c r="B47" s="125"/>
      <c r="C47" s="121"/>
      <c r="D47" s="121"/>
      <c r="E47" s="121"/>
      <c r="F47" s="121"/>
      <c r="G47" s="121"/>
      <c r="H47" s="121"/>
      <c r="I47" s="121"/>
      <c r="J47" s="121"/>
      <c r="K47" s="121"/>
      <c r="L47" s="121"/>
      <c r="M47" s="121"/>
      <c r="N47" s="121"/>
      <c r="O47" s="121"/>
      <c r="P47" s="121"/>
      <c r="Q47" s="121"/>
      <c r="R47" s="121"/>
      <c r="S47" s="121"/>
      <c r="T47" s="121"/>
      <c r="U47" s="121"/>
      <c r="V47" s="121"/>
      <c r="W47" s="121"/>
      <c r="X47" s="121"/>
      <c r="Y47" s="121"/>
    </row>
    <row r="48" spans="1:25" ht="14.1" customHeight="1">
      <c r="A48" s="121" t="s">
        <v>499</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row>
    <row r="49" spans="1:25" ht="14.1" customHeight="1">
      <c r="A49" s="121" t="s">
        <v>497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row>
    <row r="50" spans="1:25" ht="14.1" customHeight="1">
      <c r="A50" s="121" t="s">
        <v>82</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row>
    <row r="51" spans="1:25" ht="14.1" customHeight="1">
      <c r="A51" s="214"/>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9" orientation="landscape" useFirstPageNumber="1" r:id="rId1"/>
  <headerFooter scaleWithDoc="0">
    <oddHeader>&amp;L&amp;G&amp;C&amp;G&amp;R&amp;G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1F557-93CE-4BAD-85EB-08E030CF7AB8}">
  <sheetPr>
    <tabColor theme="0" tint="-0.14999847407452621"/>
  </sheetPr>
  <dimension ref="A1:Y51"/>
  <sheetViews>
    <sheetView view="pageBreakPreview" zoomScale="60" zoomScaleNormal="100" workbookViewId="0">
      <selection activeCell="AC40" sqref="AC40"/>
    </sheetView>
  </sheetViews>
  <sheetFormatPr baseColWidth="10" defaultRowHeight="13.2"/>
  <cols>
    <col min="1" max="1" width="30.6640625" customWidth="1"/>
    <col min="2" max="2" width="1.44140625" customWidth="1"/>
    <col min="3" max="3" width="6.109375" customWidth="1"/>
    <col min="4" max="4" width="5.5546875" customWidth="1"/>
    <col min="5" max="5" width="6.109375" customWidth="1"/>
    <col min="6" max="6" width="5.5546875" customWidth="1"/>
    <col min="7" max="7" width="6.109375" customWidth="1"/>
    <col min="8" max="8" width="5.5546875" customWidth="1"/>
    <col min="9" max="9" width="6.109375" customWidth="1"/>
    <col min="10" max="10" width="5.5546875" customWidth="1"/>
    <col min="11" max="11" width="6.109375" bestFit="1" customWidth="1"/>
    <col min="12" max="12" width="1.44140625" customWidth="1"/>
    <col min="13" max="14" width="24.6640625" customWidth="1"/>
  </cols>
  <sheetData>
    <row r="1" spans="1:25" ht="24.9"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row>
    <row r="2" spans="1:25" ht="69.900000000000006" customHeight="1">
      <c r="A2" s="601" t="s">
        <v>502</v>
      </c>
      <c r="B2" s="601"/>
      <c r="C2" s="601"/>
      <c r="D2" s="601"/>
      <c r="E2" s="601"/>
      <c r="F2" s="601"/>
      <c r="G2" s="601"/>
      <c r="H2" s="601"/>
      <c r="I2" s="601"/>
      <c r="J2" s="601"/>
      <c r="K2" s="601"/>
      <c r="L2" s="601"/>
      <c r="M2" s="601"/>
      <c r="N2" s="601"/>
      <c r="O2" s="601"/>
      <c r="P2" s="601"/>
      <c r="Q2" s="601"/>
      <c r="R2" s="601"/>
      <c r="S2" s="601"/>
      <c r="T2" s="601"/>
      <c r="U2" s="601"/>
      <c r="V2" s="601"/>
      <c r="W2" s="601"/>
      <c r="X2" s="601"/>
      <c r="Y2" s="601"/>
    </row>
    <row r="3" spans="1:25" ht="30" customHeight="1">
      <c r="A3" s="601" t="str">
        <f>UPPER(CONCATENATE("Julio 2022"))</f>
        <v>JULIO 2022</v>
      </c>
      <c r="B3" s="601"/>
      <c r="C3" s="601"/>
      <c r="D3" s="601"/>
      <c r="E3" s="601"/>
      <c r="F3" s="601"/>
      <c r="G3" s="601"/>
      <c r="H3" s="601"/>
      <c r="I3" s="601"/>
      <c r="J3" s="601"/>
      <c r="K3" s="601"/>
      <c r="L3" s="601"/>
      <c r="M3" s="601"/>
      <c r="N3" s="601"/>
      <c r="O3" s="601"/>
      <c r="P3" s="601"/>
      <c r="Q3" s="601"/>
      <c r="R3" s="601"/>
      <c r="S3" s="601"/>
      <c r="T3" s="601"/>
      <c r="U3" s="601"/>
      <c r="V3" s="601"/>
      <c r="W3" s="601"/>
      <c r="X3" s="601"/>
      <c r="Y3" s="601"/>
    </row>
    <row r="4" spans="1:25">
      <c r="A4" s="125"/>
      <c r="B4" s="121"/>
      <c r="C4" s="121"/>
      <c r="D4" s="121"/>
      <c r="E4" s="121"/>
      <c r="F4" s="121"/>
      <c r="G4" s="121"/>
      <c r="H4" s="121"/>
      <c r="I4" s="121"/>
      <c r="J4" s="121"/>
      <c r="K4" s="121"/>
      <c r="L4" s="121"/>
      <c r="M4" s="121"/>
      <c r="N4" s="121"/>
      <c r="O4" s="121"/>
      <c r="P4" s="121"/>
      <c r="Q4" s="121"/>
      <c r="R4" s="121"/>
      <c r="S4" s="121"/>
      <c r="T4" s="121"/>
      <c r="U4" s="121"/>
      <c r="V4" s="121"/>
      <c r="W4" s="121"/>
      <c r="X4" s="121"/>
      <c r="Y4" s="121"/>
    </row>
    <row r="5" spans="1:25" ht="30" customHeight="1">
      <c r="A5" s="619" t="s">
        <v>139</v>
      </c>
      <c r="B5" s="619"/>
      <c r="C5" s="619"/>
      <c r="D5" s="619"/>
      <c r="E5" s="619"/>
      <c r="F5" s="619"/>
      <c r="G5" s="619"/>
      <c r="H5" s="619"/>
      <c r="I5" s="619"/>
      <c r="J5" s="619"/>
      <c r="K5" s="619"/>
      <c r="L5" s="619"/>
      <c r="M5" s="619"/>
      <c r="N5" s="619"/>
      <c r="O5" s="619"/>
      <c r="P5" s="619"/>
      <c r="Q5" s="619"/>
      <c r="R5" s="619"/>
      <c r="S5" s="619"/>
      <c r="T5" s="619"/>
      <c r="U5" s="619"/>
      <c r="V5" s="619"/>
      <c r="W5" s="619"/>
      <c r="X5" s="619"/>
      <c r="Y5" s="619"/>
    </row>
    <row r="6" spans="1:25" ht="18" customHeight="1">
      <c r="A6" s="593" t="s">
        <v>183</v>
      </c>
      <c r="B6" s="592"/>
      <c r="C6" s="593" t="s">
        <v>87</v>
      </c>
      <c r="D6" s="593"/>
      <c r="E6" s="593"/>
      <c r="F6" s="593"/>
      <c r="G6" s="593" t="s">
        <v>88</v>
      </c>
      <c r="H6" s="593"/>
      <c r="I6" s="593"/>
      <c r="J6" s="593"/>
      <c r="K6" s="593" t="s">
        <v>69</v>
      </c>
      <c r="L6" s="121"/>
      <c r="M6" s="121"/>
      <c r="N6" s="121"/>
      <c r="O6" s="121"/>
      <c r="P6" s="121"/>
      <c r="Q6" s="121"/>
      <c r="R6" s="121"/>
      <c r="S6" s="121"/>
      <c r="T6" s="121"/>
      <c r="U6" s="121"/>
      <c r="V6" s="121"/>
      <c r="W6" s="121"/>
      <c r="X6" s="121"/>
      <c r="Y6" s="121"/>
    </row>
    <row r="7" spans="1:25" ht="18" customHeight="1">
      <c r="A7" s="593"/>
      <c r="B7" s="592"/>
      <c r="C7" s="593" t="s">
        <v>500</v>
      </c>
      <c r="D7" s="593"/>
      <c r="E7" s="593" t="s">
        <v>501</v>
      </c>
      <c r="F7" s="593"/>
      <c r="G7" s="593" t="s">
        <v>500</v>
      </c>
      <c r="H7" s="593"/>
      <c r="I7" s="593" t="s">
        <v>501</v>
      </c>
      <c r="J7" s="593"/>
      <c r="K7" s="593"/>
      <c r="L7" s="121"/>
      <c r="M7" s="121"/>
      <c r="N7" s="121"/>
      <c r="O7" s="121"/>
      <c r="P7" s="121"/>
      <c r="Q7" s="121"/>
      <c r="R7" s="121"/>
      <c r="S7" s="121"/>
      <c r="T7" s="121"/>
      <c r="U7" s="121"/>
      <c r="V7" s="121"/>
      <c r="W7" s="121"/>
      <c r="X7" s="121"/>
      <c r="Y7" s="121"/>
    </row>
    <row r="8" spans="1:25" ht="18" customHeight="1">
      <c r="A8" s="593"/>
      <c r="B8" s="592"/>
      <c r="C8" s="307" t="s">
        <v>91</v>
      </c>
      <c r="D8" s="307" t="s">
        <v>92</v>
      </c>
      <c r="E8" s="307" t="s">
        <v>91</v>
      </c>
      <c r="F8" s="307" t="s">
        <v>92</v>
      </c>
      <c r="G8" s="307" t="s">
        <v>91</v>
      </c>
      <c r="H8" s="307" t="s">
        <v>92</v>
      </c>
      <c r="I8" s="307" t="s">
        <v>91</v>
      </c>
      <c r="J8" s="307" t="s">
        <v>92</v>
      </c>
      <c r="K8" s="593"/>
      <c r="L8" s="121"/>
      <c r="M8" s="121"/>
      <c r="N8" s="121"/>
      <c r="O8" s="121"/>
      <c r="P8" s="121"/>
      <c r="Q8" s="121"/>
      <c r="R8" s="121"/>
      <c r="S8" s="121"/>
      <c r="T8" s="121"/>
      <c r="U8" s="121"/>
      <c r="V8" s="121"/>
      <c r="W8" s="121"/>
      <c r="X8" s="121"/>
      <c r="Y8" s="121"/>
    </row>
    <row r="9" spans="1:25" ht="8.1" customHeight="1">
      <c r="A9" s="125"/>
      <c r="B9" s="125"/>
      <c r="C9" s="125"/>
      <c r="D9" s="125"/>
      <c r="E9" s="125"/>
      <c r="F9" s="125"/>
      <c r="G9" s="125"/>
      <c r="H9" s="125"/>
      <c r="I9" s="125"/>
      <c r="J9" s="125"/>
      <c r="K9" s="125"/>
      <c r="L9" s="121"/>
      <c r="M9" s="121"/>
      <c r="N9" s="121"/>
      <c r="O9" s="121"/>
      <c r="P9" s="121"/>
      <c r="Q9" s="121"/>
      <c r="R9" s="121"/>
      <c r="S9" s="121"/>
      <c r="T9" s="121"/>
      <c r="U9" s="121"/>
      <c r="V9" s="121"/>
      <c r="W9" s="121"/>
      <c r="X9" s="121"/>
      <c r="Y9" s="121"/>
    </row>
    <row r="10" spans="1:25" ht="21" customHeight="1">
      <c r="A10" s="215" t="s">
        <v>94</v>
      </c>
      <c r="B10" s="125"/>
      <c r="C10" s="218"/>
      <c r="D10" s="219"/>
      <c r="E10" s="219">
        <v>4</v>
      </c>
      <c r="F10" s="219"/>
      <c r="G10" s="219">
        <v>1</v>
      </c>
      <c r="H10" s="219"/>
      <c r="I10" s="219"/>
      <c r="J10" s="219"/>
      <c r="K10" s="220">
        <v>5</v>
      </c>
      <c r="L10" s="121"/>
      <c r="M10" s="216" t="s">
        <v>102</v>
      </c>
      <c r="N10" s="217">
        <v>17</v>
      </c>
      <c r="O10" s="121"/>
      <c r="P10" s="121"/>
      <c r="Q10" s="121"/>
      <c r="R10" s="121"/>
      <c r="S10" s="121"/>
      <c r="T10" s="121"/>
      <c r="U10" s="121"/>
      <c r="V10" s="121"/>
      <c r="W10" s="121"/>
      <c r="X10" s="121"/>
      <c r="Y10" s="121"/>
    </row>
    <row r="11" spans="1:25" ht="21" customHeight="1">
      <c r="A11" s="215" t="s">
        <v>95</v>
      </c>
      <c r="B11" s="125"/>
      <c r="C11" s="218"/>
      <c r="D11" s="219"/>
      <c r="E11" s="219"/>
      <c r="F11" s="219"/>
      <c r="G11" s="219"/>
      <c r="H11" s="219"/>
      <c r="I11" s="219">
        <v>1</v>
      </c>
      <c r="J11" s="219"/>
      <c r="K11" s="220">
        <v>1</v>
      </c>
      <c r="L11" s="121"/>
      <c r="M11" s="216" t="s">
        <v>121</v>
      </c>
      <c r="N11" s="217">
        <v>13</v>
      </c>
      <c r="O11" s="121"/>
      <c r="P11" s="121"/>
      <c r="Q11" s="121"/>
      <c r="R11" s="121"/>
      <c r="S11" s="121"/>
      <c r="T11" s="121"/>
      <c r="U11" s="121"/>
      <c r="V11" s="121"/>
      <c r="W11" s="121"/>
      <c r="X11" s="121"/>
      <c r="Y11" s="121"/>
    </row>
    <row r="12" spans="1:25" ht="21" customHeight="1">
      <c r="A12" s="215" t="s">
        <v>96</v>
      </c>
      <c r="B12" s="125"/>
      <c r="C12" s="218"/>
      <c r="D12" s="219"/>
      <c r="E12" s="219">
        <v>1</v>
      </c>
      <c r="F12" s="219"/>
      <c r="G12" s="219"/>
      <c r="H12" s="219"/>
      <c r="I12" s="219"/>
      <c r="J12" s="219"/>
      <c r="K12" s="220">
        <v>1</v>
      </c>
      <c r="L12" s="121"/>
      <c r="M12" s="216" t="s">
        <v>123</v>
      </c>
      <c r="N12" s="217">
        <v>10</v>
      </c>
      <c r="O12" s="121"/>
      <c r="P12" s="121"/>
      <c r="Q12" s="121"/>
      <c r="R12" s="121"/>
      <c r="S12" s="121"/>
      <c r="T12" s="121"/>
      <c r="U12" s="121"/>
      <c r="V12" s="121"/>
      <c r="W12" s="121"/>
      <c r="X12" s="121"/>
      <c r="Y12" s="121"/>
    </row>
    <row r="13" spans="1:25" ht="21" customHeight="1">
      <c r="A13" s="215" t="s">
        <v>97</v>
      </c>
      <c r="B13" s="125"/>
      <c r="C13" s="218"/>
      <c r="D13" s="219"/>
      <c r="E13" s="219"/>
      <c r="F13" s="219"/>
      <c r="G13" s="219"/>
      <c r="H13" s="219"/>
      <c r="I13" s="219">
        <v>1</v>
      </c>
      <c r="J13" s="219"/>
      <c r="K13" s="220">
        <v>1</v>
      </c>
      <c r="L13" s="121"/>
      <c r="M13" s="216" t="s">
        <v>108</v>
      </c>
      <c r="N13" s="217">
        <v>9</v>
      </c>
      <c r="O13" s="121"/>
      <c r="P13" s="121"/>
      <c r="Q13" s="121"/>
      <c r="R13" s="121"/>
      <c r="S13" s="121"/>
      <c r="T13" s="121"/>
      <c r="U13" s="121"/>
      <c r="V13" s="121"/>
      <c r="W13" s="121"/>
      <c r="X13" s="121"/>
      <c r="Y13" s="121"/>
    </row>
    <row r="14" spans="1:25" ht="21" customHeight="1">
      <c r="A14" s="215" t="s">
        <v>100</v>
      </c>
      <c r="B14" s="125"/>
      <c r="C14" s="218">
        <v>1</v>
      </c>
      <c r="D14" s="219"/>
      <c r="E14" s="219">
        <v>6</v>
      </c>
      <c r="F14" s="219"/>
      <c r="G14" s="219">
        <v>1</v>
      </c>
      <c r="H14" s="219"/>
      <c r="I14" s="219"/>
      <c r="J14" s="219"/>
      <c r="K14" s="220">
        <v>8</v>
      </c>
      <c r="L14" s="121"/>
      <c r="M14" s="216" t="s">
        <v>105</v>
      </c>
      <c r="N14" s="217">
        <v>9</v>
      </c>
      <c r="O14" s="121"/>
      <c r="P14" s="121"/>
      <c r="Q14" s="121"/>
      <c r="R14" s="121"/>
      <c r="S14" s="121"/>
      <c r="T14" s="121"/>
      <c r="U14" s="121"/>
      <c r="V14" s="121"/>
      <c r="W14" s="121"/>
      <c r="X14" s="121"/>
      <c r="Y14" s="121"/>
    </row>
    <row r="15" spans="1:25" ht="21" customHeight="1">
      <c r="A15" s="215" t="s">
        <v>101</v>
      </c>
      <c r="B15" s="125"/>
      <c r="C15" s="218"/>
      <c r="D15" s="219"/>
      <c r="E15" s="219">
        <v>3</v>
      </c>
      <c r="F15" s="219"/>
      <c r="G15" s="219">
        <v>1</v>
      </c>
      <c r="H15" s="219"/>
      <c r="I15" s="219">
        <v>1</v>
      </c>
      <c r="J15" s="219"/>
      <c r="K15" s="220">
        <v>5</v>
      </c>
      <c r="L15" s="121"/>
      <c r="M15" s="216" t="s">
        <v>100</v>
      </c>
      <c r="N15" s="217">
        <v>8</v>
      </c>
      <c r="O15" s="121"/>
      <c r="P15" s="121"/>
      <c r="Q15" s="121"/>
      <c r="R15" s="121"/>
      <c r="S15" s="121"/>
      <c r="T15" s="121"/>
      <c r="U15" s="121"/>
      <c r="V15" s="121"/>
      <c r="W15" s="121"/>
      <c r="X15" s="121"/>
      <c r="Y15" s="121"/>
    </row>
    <row r="16" spans="1:25" ht="21" customHeight="1">
      <c r="A16" s="215" t="s">
        <v>102</v>
      </c>
      <c r="B16" s="125"/>
      <c r="C16" s="218"/>
      <c r="D16" s="219"/>
      <c r="E16" s="219">
        <v>6</v>
      </c>
      <c r="F16" s="219"/>
      <c r="G16" s="219">
        <v>4</v>
      </c>
      <c r="H16" s="219"/>
      <c r="I16" s="219">
        <v>7</v>
      </c>
      <c r="J16" s="219"/>
      <c r="K16" s="220">
        <v>17</v>
      </c>
      <c r="L16" s="121"/>
      <c r="M16" s="216" t="s">
        <v>114</v>
      </c>
      <c r="N16" s="217">
        <v>6</v>
      </c>
      <c r="O16" s="121"/>
      <c r="P16" s="121"/>
      <c r="Q16" s="121"/>
      <c r="R16" s="121"/>
      <c r="S16" s="121"/>
      <c r="T16" s="121"/>
      <c r="U16" s="121"/>
      <c r="V16" s="121"/>
      <c r="W16" s="121"/>
      <c r="X16" s="121"/>
      <c r="Y16" s="121"/>
    </row>
    <row r="17" spans="1:25" ht="21" customHeight="1">
      <c r="A17" s="215" t="s">
        <v>98</v>
      </c>
      <c r="B17" s="125"/>
      <c r="C17" s="218"/>
      <c r="D17" s="219"/>
      <c r="E17" s="219">
        <v>3</v>
      </c>
      <c r="F17" s="219"/>
      <c r="G17" s="219"/>
      <c r="H17" s="219"/>
      <c r="I17" s="219">
        <v>2</v>
      </c>
      <c r="J17" s="219"/>
      <c r="K17" s="220">
        <v>5</v>
      </c>
      <c r="L17" s="121"/>
      <c r="M17" s="216" t="s">
        <v>94</v>
      </c>
      <c r="N17" s="217">
        <v>5</v>
      </c>
      <c r="O17" s="121"/>
      <c r="P17" s="121"/>
      <c r="Q17" s="121"/>
      <c r="R17" s="121"/>
      <c r="S17" s="121"/>
      <c r="T17" s="121"/>
      <c r="U17" s="121"/>
      <c r="V17" s="121"/>
      <c r="W17" s="121"/>
      <c r="X17" s="121"/>
      <c r="Y17" s="121"/>
    </row>
    <row r="18" spans="1:25" ht="21" customHeight="1">
      <c r="A18" s="215" t="s">
        <v>99</v>
      </c>
      <c r="B18" s="125"/>
      <c r="C18" s="218"/>
      <c r="D18" s="219"/>
      <c r="E18" s="219"/>
      <c r="F18" s="219"/>
      <c r="G18" s="219"/>
      <c r="H18" s="219"/>
      <c r="I18" s="219"/>
      <c r="J18" s="219"/>
      <c r="K18" s="220">
        <v>0</v>
      </c>
      <c r="L18" s="121"/>
      <c r="M18" s="216" t="s">
        <v>101</v>
      </c>
      <c r="N18" s="217">
        <v>5</v>
      </c>
      <c r="O18" s="121"/>
      <c r="P18" s="121"/>
      <c r="Q18" s="121"/>
      <c r="R18" s="121"/>
      <c r="S18" s="121"/>
      <c r="T18" s="121"/>
      <c r="U18" s="121"/>
      <c r="V18" s="121"/>
      <c r="W18" s="121"/>
      <c r="X18" s="121"/>
      <c r="Y18" s="121"/>
    </row>
    <row r="19" spans="1:25" ht="21" customHeight="1">
      <c r="A19" s="215" t="s">
        <v>103</v>
      </c>
      <c r="B19" s="125"/>
      <c r="C19" s="218"/>
      <c r="D19" s="219"/>
      <c r="E19" s="219">
        <v>2</v>
      </c>
      <c r="F19" s="219"/>
      <c r="G19" s="219"/>
      <c r="H19" s="219"/>
      <c r="I19" s="219"/>
      <c r="J19" s="219"/>
      <c r="K19" s="220">
        <v>2</v>
      </c>
      <c r="L19" s="121"/>
      <c r="M19" s="216" t="s">
        <v>98</v>
      </c>
      <c r="N19" s="217">
        <v>5</v>
      </c>
      <c r="O19" s="121"/>
      <c r="P19" s="121"/>
      <c r="Q19" s="121"/>
      <c r="R19" s="121"/>
      <c r="S19" s="121"/>
      <c r="T19" s="121"/>
      <c r="U19" s="121"/>
      <c r="V19" s="121"/>
      <c r="W19" s="121"/>
      <c r="X19" s="121"/>
      <c r="Y19" s="121"/>
    </row>
    <row r="20" spans="1:25" ht="21" customHeight="1">
      <c r="A20" s="215" t="s">
        <v>108</v>
      </c>
      <c r="B20" s="125"/>
      <c r="C20" s="218"/>
      <c r="D20" s="219"/>
      <c r="E20" s="219">
        <v>2</v>
      </c>
      <c r="F20" s="219"/>
      <c r="G20" s="219">
        <v>3</v>
      </c>
      <c r="H20" s="219"/>
      <c r="I20" s="219">
        <v>4</v>
      </c>
      <c r="J20" s="219"/>
      <c r="K20" s="220">
        <v>9</v>
      </c>
      <c r="L20" s="121"/>
      <c r="M20" s="216" t="s">
        <v>110</v>
      </c>
      <c r="N20" s="217">
        <v>5</v>
      </c>
      <c r="O20" s="121"/>
      <c r="P20" s="121"/>
      <c r="Q20" s="121"/>
      <c r="R20" s="121"/>
      <c r="S20" s="121"/>
      <c r="T20" s="121"/>
      <c r="U20" s="121"/>
      <c r="V20" s="121"/>
      <c r="W20" s="121"/>
      <c r="X20" s="121"/>
      <c r="Y20" s="121"/>
    </row>
    <row r="21" spans="1:25" ht="21" customHeight="1">
      <c r="A21" s="215" t="s">
        <v>104</v>
      </c>
      <c r="B21" s="125"/>
      <c r="C21" s="218"/>
      <c r="D21" s="219"/>
      <c r="E21" s="219">
        <v>2</v>
      </c>
      <c r="F21" s="219"/>
      <c r="G21" s="219"/>
      <c r="H21" s="219"/>
      <c r="I21" s="219">
        <v>2</v>
      </c>
      <c r="J21" s="219"/>
      <c r="K21" s="220">
        <v>4</v>
      </c>
      <c r="L21" s="121"/>
      <c r="M21" s="216" t="s">
        <v>104</v>
      </c>
      <c r="N21" s="217">
        <v>4</v>
      </c>
      <c r="O21" s="121"/>
      <c r="P21" s="121"/>
      <c r="Q21" s="121"/>
      <c r="R21" s="121"/>
      <c r="S21" s="121"/>
      <c r="T21" s="121"/>
      <c r="U21" s="121"/>
      <c r="V21" s="121"/>
      <c r="W21" s="121"/>
      <c r="X21" s="121"/>
      <c r="Y21" s="121"/>
    </row>
    <row r="22" spans="1:25" ht="21" customHeight="1">
      <c r="A22" s="215" t="s">
        <v>105</v>
      </c>
      <c r="B22" s="125"/>
      <c r="C22" s="218"/>
      <c r="D22" s="219"/>
      <c r="E22" s="219">
        <v>3</v>
      </c>
      <c r="F22" s="219"/>
      <c r="G22" s="219">
        <v>3</v>
      </c>
      <c r="H22" s="219"/>
      <c r="I22" s="219">
        <v>3</v>
      </c>
      <c r="J22" s="219"/>
      <c r="K22" s="220">
        <v>9</v>
      </c>
      <c r="L22" s="121"/>
      <c r="M22" s="216" t="s">
        <v>109</v>
      </c>
      <c r="N22" s="217">
        <v>4</v>
      </c>
      <c r="O22" s="121"/>
      <c r="P22" s="121"/>
      <c r="Q22" s="121"/>
      <c r="R22" s="121"/>
      <c r="S22" s="121"/>
      <c r="T22" s="121"/>
      <c r="U22" s="121"/>
      <c r="V22" s="121"/>
      <c r="W22" s="121"/>
      <c r="X22" s="121"/>
      <c r="Y22" s="121"/>
    </row>
    <row r="23" spans="1:25" ht="21" customHeight="1">
      <c r="A23" s="215" t="s">
        <v>106</v>
      </c>
      <c r="B23" s="125"/>
      <c r="C23" s="218">
        <v>1</v>
      </c>
      <c r="D23" s="219"/>
      <c r="E23" s="219">
        <v>2</v>
      </c>
      <c r="F23" s="219"/>
      <c r="G23" s="219"/>
      <c r="H23" s="219"/>
      <c r="I23" s="219"/>
      <c r="J23" s="219"/>
      <c r="K23" s="220">
        <v>3</v>
      </c>
      <c r="L23" s="121"/>
      <c r="M23" s="216" t="s">
        <v>112</v>
      </c>
      <c r="N23" s="217">
        <v>4</v>
      </c>
      <c r="O23" s="121"/>
      <c r="P23" s="121"/>
      <c r="Q23" s="121"/>
      <c r="R23" s="121"/>
      <c r="S23" s="121"/>
      <c r="T23" s="121"/>
      <c r="U23" s="121"/>
      <c r="V23" s="121"/>
      <c r="W23" s="121"/>
      <c r="X23" s="121"/>
      <c r="Y23" s="121"/>
    </row>
    <row r="24" spans="1:25" ht="21" customHeight="1">
      <c r="A24" s="215" t="s">
        <v>107</v>
      </c>
      <c r="B24" s="125"/>
      <c r="C24" s="218">
        <v>2</v>
      </c>
      <c r="D24" s="219"/>
      <c r="E24" s="219"/>
      <c r="F24" s="219"/>
      <c r="G24" s="219"/>
      <c r="H24" s="219"/>
      <c r="I24" s="219"/>
      <c r="J24" s="219"/>
      <c r="K24" s="220">
        <v>2</v>
      </c>
      <c r="L24" s="121"/>
      <c r="M24" s="216" t="s">
        <v>118</v>
      </c>
      <c r="N24" s="217">
        <v>4</v>
      </c>
      <c r="O24" s="121"/>
      <c r="P24" s="121"/>
      <c r="Q24" s="121"/>
      <c r="R24" s="121"/>
      <c r="S24" s="121"/>
      <c r="T24" s="121"/>
      <c r="U24" s="121"/>
      <c r="V24" s="121"/>
      <c r="W24" s="121"/>
      <c r="X24" s="121"/>
      <c r="Y24" s="121"/>
    </row>
    <row r="25" spans="1:25" ht="21" customHeight="1">
      <c r="A25" s="215" t="s">
        <v>109</v>
      </c>
      <c r="B25" s="125"/>
      <c r="C25" s="218"/>
      <c r="D25" s="219"/>
      <c r="E25" s="219"/>
      <c r="F25" s="219"/>
      <c r="G25" s="219"/>
      <c r="H25" s="219"/>
      <c r="I25" s="219">
        <v>4</v>
      </c>
      <c r="J25" s="219"/>
      <c r="K25" s="220">
        <v>4</v>
      </c>
      <c r="L25" s="121"/>
      <c r="M25" s="216" t="s">
        <v>125</v>
      </c>
      <c r="N25" s="217">
        <v>4</v>
      </c>
      <c r="O25" s="121"/>
      <c r="P25" s="121"/>
      <c r="Q25" s="121"/>
      <c r="R25" s="121"/>
      <c r="S25" s="121"/>
      <c r="T25" s="121"/>
      <c r="U25" s="121"/>
      <c r="V25" s="121"/>
      <c r="W25" s="121"/>
      <c r="X25" s="121"/>
      <c r="Y25" s="121"/>
    </row>
    <row r="26" spans="1:25" ht="21" customHeight="1">
      <c r="A26" s="215" t="s">
        <v>110</v>
      </c>
      <c r="B26" s="125"/>
      <c r="C26" s="218">
        <v>1</v>
      </c>
      <c r="D26" s="219"/>
      <c r="E26" s="219">
        <v>1</v>
      </c>
      <c r="F26" s="219"/>
      <c r="G26" s="219">
        <v>2</v>
      </c>
      <c r="H26" s="219"/>
      <c r="I26" s="219">
        <v>1</v>
      </c>
      <c r="J26" s="219"/>
      <c r="K26" s="220">
        <v>5</v>
      </c>
      <c r="L26" s="121"/>
      <c r="M26" s="216" t="s">
        <v>498</v>
      </c>
      <c r="N26" s="217">
        <v>4</v>
      </c>
      <c r="O26" s="121"/>
      <c r="P26" s="121"/>
      <c r="Q26" s="121"/>
      <c r="R26" s="121"/>
      <c r="S26" s="121"/>
      <c r="T26" s="121"/>
      <c r="U26" s="121"/>
      <c r="V26" s="121"/>
      <c r="W26" s="121"/>
      <c r="X26" s="121"/>
      <c r="Y26" s="121"/>
    </row>
    <row r="27" spans="1:25" ht="21" customHeight="1">
      <c r="A27" s="215" t="s">
        <v>111</v>
      </c>
      <c r="B27" s="125"/>
      <c r="C27" s="218"/>
      <c r="D27" s="219"/>
      <c r="E27" s="219">
        <v>1</v>
      </c>
      <c r="F27" s="219"/>
      <c r="G27" s="219"/>
      <c r="H27" s="219"/>
      <c r="I27" s="219">
        <v>1</v>
      </c>
      <c r="J27" s="219"/>
      <c r="K27" s="220">
        <v>2</v>
      </c>
      <c r="L27" s="121"/>
      <c r="M27" s="216" t="s">
        <v>106</v>
      </c>
      <c r="N27" s="217">
        <v>3</v>
      </c>
      <c r="O27" s="121"/>
      <c r="P27" s="121"/>
      <c r="Q27" s="121"/>
      <c r="R27" s="121"/>
      <c r="S27" s="121"/>
      <c r="T27" s="121"/>
      <c r="U27" s="121"/>
      <c r="V27" s="121"/>
      <c r="W27" s="121"/>
      <c r="X27" s="121"/>
      <c r="Y27" s="121"/>
    </row>
    <row r="28" spans="1:25" ht="21" customHeight="1">
      <c r="A28" s="215" t="s">
        <v>112</v>
      </c>
      <c r="B28" s="125"/>
      <c r="C28" s="218">
        <v>1</v>
      </c>
      <c r="D28" s="219"/>
      <c r="E28" s="219">
        <v>3</v>
      </c>
      <c r="F28" s="219"/>
      <c r="G28" s="219"/>
      <c r="H28" s="219"/>
      <c r="I28" s="219"/>
      <c r="J28" s="219"/>
      <c r="K28" s="220">
        <v>4</v>
      </c>
      <c r="L28" s="121"/>
      <c r="M28" s="216" t="s">
        <v>113</v>
      </c>
      <c r="N28" s="217">
        <v>3</v>
      </c>
      <c r="O28" s="121"/>
      <c r="P28" s="121"/>
      <c r="Q28" s="121"/>
      <c r="R28" s="121"/>
      <c r="S28" s="121"/>
      <c r="T28" s="121"/>
      <c r="U28" s="121"/>
      <c r="V28" s="121"/>
      <c r="W28" s="121"/>
      <c r="X28" s="121"/>
      <c r="Y28" s="121"/>
    </row>
    <row r="29" spans="1:25" ht="21" customHeight="1">
      <c r="A29" s="215" t="s">
        <v>113</v>
      </c>
      <c r="B29" s="125"/>
      <c r="C29" s="218">
        <v>1</v>
      </c>
      <c r="D29" s="219"/>
      <c r="E29" s="219"/>
      <c r="F29" s="219"/>
      <c r="G29" s="219"/>
      <c r="H29" s="219"/>
      <c r="I29" s="219">
        <v>2</v>
      </c>
      <c r="J29" s="219"/>
      <c r="K29" s="220">
        <v>3</v>
      </c>
      <c r="L29" s="121"/>
      <c r="M29" s="216" t="s">
        <v>103</v>
      </c>
      <c r="N29" s="217">
        <v>2</v>
      </c>
      <c r="O29" s="121"/>
      <c r="P29" s="121"/>
      <c r="Q29" s="121"/>
      <c r="R29" s="121"/>
      <c r="S29" s="121"/>
      <c r="T29" s="121"/>
      <c r="U29" s="121"/>
      <c r="V29" s="121"/>
      <c r="W29" s="121"/>
      <c r="X29" s="121"/>
      <c r="Y29" s="121"/>
    </row>
    <row r="30" spans="1:25" ht="21" customHeight="1">
      <c r="A30" s="215" t="s">
        <v>114</v>
      </c>
      <c r="B30" s="125"/>
      <c r="C30" s="218">
        <v>2</v>
      </c>
      <c r="D30" s="219"/>
      <c r="E30" s="219"/>
      <c r="F30" s="219"/>
      <c r="G30" s="219">
        <v>1</v>
      </c>
      <c r="H30" s="219"/>
      <c r="I30" s="219">
        <v>3</v>
      </c>
      <c r="J30" s="219"/>
      <c r="K30" s="220">
        <v>6</v>
      </c>
      <c r="L30" s="121"/>
      <c r="M30" s="216" t="s">
        <v>107</v>
      </c>
      <c r="N30" s="217">
        <v>2</v>
      </c>
      <c r="O30" s="121"/>
      <c r="P30" s="121"/>
      <c r="Q30" s="121"/>
      <c r="R30" s="121"/>
      <c r="S30" s="121"/>
      <c r="T30" s="121"/>
      <c r="U30" s="121"/>
      <c r="V30" s="121"/>
      <c r="W30" s="121"/>
      <c r="X30" s="121"/>
      <c r="Y30" s="121"/>
    </row>
    <row r="31" spans="1:25" ht="21" customHeight="1">
      <c r="A31" s="215" t="s">
        <v>115</v>
      </c>
      <c r="B31" s="125"/>
      <c r="C31" s="218"/>
      <c r="D31" s="219"/>
      <c r="E31" s="219"/>
      <c r="F31" s="219"/>
      <c r="G31" s="219"/>
      <c r="H31" s="219"/>
      <c r="I31" s="219"/>
      <c r="J31" s="219"/>
      <c r="K31" s="220">
        <v>0</v>
      </c>
      <c r="L31" s="121"/>
      <c r="M31" s="216" t="s">
        <v>111</v>
      </c>
      <c r="N31" s="217">
        <v>2</v>
      </c>
      <c r="O31" s="121"/>
      <c r="P31" s="121"/>
      <c r="Q31" s="121"/>
      <c r="R31" s="121"/>
      <c r="S31" s="121"/>
      <c r="T31" s="121"/>
      <c r="U31" s="121"/>
      <c r="V31" s="121"/>
      <c r="W31" s="121"/>
      <c r="X31" s="121"/>
      <c r="Y31" s="121"/>
    </row>
    <row r="32" spans="1:25" ht="21" customHeight="1">
      <c r="A32" s="215" t="s">
        <v>116</v>
      </c>
      <c r="B32" s="125"/>
      <c r="C32" s="218"/>
      <c r="D32" s="219"/>
      <c r="E32" s="219"/>
      <c r="F32" s="219"/>
      <c r="G32" s="219">
        <v>1</v>
      </c>
      <c r="H32" s="219"/>
      <c r="I32" s="219"/>
      <c r="J32" s="219"/>
      <c r="K32" s="220">
        <v>1</v>
      </c>
      <c r="L32" s="121"/>
      <c r="M32" s="216" t="s">
        <v>119</v>
      </c>
      <c r="N32" s="217">
        <v>2</v>
      </c>
      <c r="O32" s="121"/>
      <c r="P32" s="121"/>
      <c r="Q32" s="121"/>
      <c r="R32" s="121"/>
      <c r="S32" s="121"/>
      <c r="T32" s="121"/>
      <c r="U32" s="121"/>
      <c r="V32" s="121"/>
      <c r="W32" s="121"/>
      <c r="X32" s="121"/>
      <c r="Y32" s="121"/>
    </row>
    <row r="33" spans="1:25" ht="21" customHeight="1">
      <c r="A33" s="215" t="s">
        <v>117</v>
      </c>
      <c r="B33" s="125"/>
      <c r="C33" s="218">
        <v>1</v>
      </c>
      <c r="D33" s="219"/>
      <c r="E33" s="219"/>
      <c r="F33" s="219"/>
      <c r="G33" s="219"/>
      <c r="H33" s="219"/>
      <c r="I33" s="219"/>
      <c r="J33" s="219"/>
      <c r="K33" s="220">
        <v>1</v>
      </c>
      <c r="L33" s="121"/>
      <c r="M33" s="216" t="s">
        <v>95</v>
      </c>
      <c r="N33" s="217">
        <v>1</v>
      </c>
      <c r="O33" s="121"/>
      <c r="P33" s="121"/>
      <c r="Q33" s="121"/>
      <c r="R33" s="121"/>
      <c r="S33" s="121"/>
      <c r="T33" s="121"/>
      <c r="U33" s="121"/>
      <c r="V33" s="121"/>
      <c r="W33" s="121"/>
      <c r="X33" s="121"/>
      <c r="Y33" s="121"/>
    </row>
    <row r="34" spans="1:25" ht="21" customHeight="1">
      <c r="A34" s="215" t="s">
        <v>118</v>
      </c>
      <c r="B34" s="125"/>
      <c r="C34" s="218"/>
      <c r="D34" s="219"/>
      <c r="E34" s="219">
        <v>1</v>
      </c>
      <c r="F34" s="219"/>
      <c r="G34" s="219">
        <v>2</v>
      </c>
      <c r="H34" s="219"/>
      <c r="I34" s="219">
        <v>1</v>
      </c>
      <c r="J34" s="219"/>
      <c r="K34" s="220">
        <v>4</v>
      </c>
      <c r="L34" s="121"/>
      <c r="M34" s="216" t="s">
        <v>96</v>
      </c>
      <c r="N34" s="217">
        <v>1</v>
      </c>
      <c r="O34" s="121"/>
      <c r="P34" s="121"/>
      <c r="Q34" s="121"/>
      <c r="R34" s="121"/>
      <c r="S34" s="121"/>
      <c r="T34" s="121"/>
      <c r="U34" s="121"/>
      <c r="V34" s="121"/>
      <c r="W34" s="121"/>
      <c r="X34" s="121"/>
      <c r="Y34" s="121"/>
    </row>
    <row r="35" spans="1:25" ht="21" customHeight="1">
      <c r="A35" s="215" t="s">
        <v>119</v>
      </c>
      <c r="B35" s="125"/>
      <c r="C35" s="218"/>
      <c r="D35" s="219"/>
      <c r="E35" s="219">
        <v>2</v>
      </c>
      <c r="F35" s="219"/>
      <c r="G35" s="219"/>
      <c r="H35" s="219"/>
      <c r="I35" s="219"/>
      <c r="J35" s="219"/>
      <c r="K35" s="220">
        <v>2</v>
      </c>
      <c r="L35" s="121"/>
      <c r="M35" s="216" t="s">
        <v>97</v>
      </c>
      <c r="N35" s="217">
        <v>1</v>
      </c>
      <c r="O35" s="121"/>
      <c r="P35" s="121"/>
      <c r="Q35" s="121"/>
      <c r="R35" s="121"/>
      <c r="S35" s="121"/>
      <c r="T35" s="121"/>
      <c r="U35" s="121"/>
      <c r="V35" s="121"/>
      <c r="W35" s="121"/>
      <c r="X35" s="121"/>
      <c r="Y35" s="121"/>
    </row>
    <row r="36" spans="1:25" ht="21" customHeight="1">
      <c r="A36" s="215" t="s">
        <v>120</v>
      </c>
      <c r="B36" s="125"/>
      <c r="C36" s="218"/>
      <c r="D36" s="219"/>
      <c r="E36" s="219"/>
      <c r="F36" s="219"/>
      <c r="G36" s="219"/>
      <c r="H36" s="219"/>
      <c r="I36" s="219"/>
      <c r="J36" s="219"/>
      <c r="K36" s="220">
        <v>0</v>
      </c>
      <c r="L36" s="121"/>
      <c r="M36" s="216" t="s">
        <v>116</v>
      </c>
      <c r="N36" s="217">
        <v>1</v>
      </c>
      <c r="O36" s="121"/>
      <c r="P36" s="121"/>
      <c r="Q36" s="121"/>
      <c r="R36" s="121"/>
      <c r="S36" s="121"/>
      <c r="T36" s="121"/>
      <c r="U36" s="121"/>
      <c r="V36" s="121"/>
      <c r="W36" s="121"/>
      <c r="X36" s="121"/>
      <c r="Y36" s="121"/>
    </row>
    <row r="37" spans="1:25" ht="21" customHeight="1">
      <c r="A37" s="215" t="s">
        <v>121</v>
      </c>
      <c r="B37" s="125"/>
      <c r="C37" s="218">
        <v>1</v>
      </c>
      <c r="D37" s="219"/>
      <c r="E37" s="219">
        <v>3</v>
      </c>
      <c r="F37" s="219"/>
      <c r="G37" s="219">
        <v>4</v>
      </c>
      <c r="H37" s="219"/>
      <c r="I37" s="219">
        <v>5</v>
      </c>
      <c r="J37" s="219"/>
      <c r="K37" s="220">
        <v>13</v>
      </c>
      <c r="L37" s="121"/>
      <c r="M37" s="216" t="s">
        <v>117</v>
      </c>
      <c r="N37" s="217">
        <v>1</v>
      </c>
      <c r="O37" s="121"/>
      <c r="P37" s="121"/>
      <c r="Q37" s="121"/>
      <c r="R37" s="121"/>
      <c r="S37" s="121"/>
      <c r="T37" s="121"/>
      <c r="U37" s="121"/>
      <c r="V37" s="121"/>
      <c r="W37" s="121"/>
      <c r="X37" s="121"/>
      <c r="Y37" s="121"/>
    </row>
    <row r="38" spans="1:25" ht="21" customHeight="1">
      <c r="A38" s="215" t="s">
        <v>122</v>
      </c>
      <c r="B38" s="125"/>
      <c r="C38" s="218"/>
      <c r="D38" s="219"/>
      <c r="E38" s="219"/>
      <c r="F38" s="219"/>
      <c r="G38" s="219"/>
      <c r="H38" s="219"/>
      <c r="I38" s="219"/>
      <c r="J38" s="219"/>
      <c r="K38" s="220">
        <v>0</v>
      </c>
      <c r="L38" s="121"/>
      <c r="M38" s="216" t="s">
        <v>124</v>
      </c>
      <c r="N38" s="217">
        <v>1</v>
      </c>
      <c r="O38" s="121"/>
      <c r="P38" s="121"/>
      <c r="Q38" s="121"/>
      <c r="R38" s="121"/>
      <c r="S38" s="121"/>
      <c r="T38" s="121"/>
      <c r="U38" s="121"/>
      <c r="V38" s="121"/>
      <c r="W38" s="121"/>
      <c r="X38" s="121"/>
      <c r="Y38" s="121"/>
    </row>
    <row r="39" spans="1:25" ht="21" customHeight="1">
      <c r="A39" s="215" t="s">
        <v>123</v>
      </c>
      <c r="B39" s="125"/>
      <c r="C39" s="218">
        <v>1</v>
      </c>
      <c r="D39" s="219"/>
      <c r="E39" s="219">
        <v>7</v>
      </c>
      <c r="F39" s="219"/>
      <c r="G39" s="219">
        <v>1</v>
      </c>
      <c r="H39" s="219"/>
      <c r="I39" s="219">
        <v>1</v>
      </c>
      <c r="J39" s="219"/>
      <c r="K39" s="220">
        <v>10</v>
      </c>
      <c r="L39" s="121"/>
      <c r="M39" s="216" t="s">
        <v>99</v>
      </c>
      <c r="N39" s="217">
        <v>0</v>
      </c>
      <c r="O39" s="121"/>
      <c r="P39" s="121"/>
      <c r="Q39" s="121"/>
      <c r="R39" s="121"/>
      <c r="S39" s="121"/>
      <c r="T39" s="121"/>
      <c r="U39" s="121"/>
      <c r="V39" s="121"/>
      <c r="W39" s="121"/>
      <c r="X39" s="121"/>
      <c r="Y39" s="121"/>
    </row>
    <row r="40" spans="1:25" ht="21" customHeight="1">
      <c r="A40" s="215" t="s">
        <v>124</v>
      </c>
      <c r="B40" s="125"/>
      <c r="C40" s="218"/>
      <c r="D40" s="219"/>
      <c r="E40" s="219"/>
      <c r="F40" s="219"/>
      <c r="G40" s="219"/>
      <c r="H40" s="219"/>
      <c r="I40" s="219">
        <v>1</v>
      </c>
      <c r="J40" s="219"/>
      <c r="K40" s="220">
        <v>1</v>
      </c>
      <c r="L40" s="121"/>
      <c r="M40" s="216" t="s">
        <v>115</v>
      </c>
      <c r="N40" s="217">
        <v>0</v>
      </c>
      <c r="O40" s="121"/>
      <c r="P40" s="121"/>
      <c r="Q40" s="121"/>
      <c r="R40" s="121"/>
      <c r="S40" s="121"/>
      <c r="T40" s="121"/>
      <c r="U40" s="121"/>
      <c r="V40" s="121"/>
      <c r="W40" s="121"/>
      <c r="X40" s="121"/>
      <c r="Y40" s="121"/>
    </row>
    <row r="41" spans="1:25" ht="21" customHeight="1">
      <c r="A41" s="215" t="s">
        <v>125</v>
      </c>
      <c r="B41" s="125"/>
      <c r="C41" s="218"/>
      <c r="D41" s="219"/>
      <c r="E41" s="219">
        <v>3</v>
      </c>
      <c r="F41" s="219"/>
      <c r="G41" s="219"/>
      <c r="H41" s="219"/>
      <c r="I41" s="219">
        <v>1</v>
      </c>
      <c r="J41" s="219"/>
      <c r="K41" s="220">
        <v>4</v>
      </c>
      <c r="L41" s="121"/>
      <c r="M41" s="216" t="s">
        <v>120</v>
      </c>
      <c r="N41" s="217">
        <v>0</v>
      </c>
      <c r="O41" s="121"/>
      <c r="P41" s="121"/>
      <c r="Q41" s="121"/>
      <c r="R41" s="121"/>
      <c r="S41" s="121"/>
      <c r="T41" s="121"/>
      <c r="U41" s="121"/>
      <c r="V41" s="121"/>
      <c r="W41" s="121"/>
      <c r="X41" s="121"/>
      <c r="Y41" s="121"/>
    </row>
    <row r="42" spans="1:25" ht="21" customHeight="1">
      <c r="A42" s="215" t="s">
        <v>498</v>
      </c>
      <c r="B42" s="125"/>
      <c r="C42" s="218">
        <v>1</v>
      </c>
      <c r="D42" s="219"/>
      <c r="E42" s="219"/>
      <c r="F42" s="219"/>
      <c r="G42" s="219">
        <v>2</v>
      </c>
      <c r="H42" s="219"/>
      <c r="I42" s="219">
        <v>1</v>
      </c>
      <c r="J42" s="219"/>
      <c r="K42" s="220">
        <v>4</v>
      </c>
      <c r="L42" s="121"/>
      <c r="M42" s="216" t="s">
        <v>122</v>
      </c>
      <c r="N42" s="217">
        <v>0</v>
      </c>
      <c r="O42" s="121"/>
      <c r="P42" s="121"/>
      <c r="Q42" s="121"/>
      <c r="R42" s="121"/>
      <c r="S42" s="121"/>
      <c r="T42" s="121"/>
      <c r="U42" s="121"/>
      <c r="V42" s="121"/>
      <c r="W42" s="121"/>
      <c r="X42" s="121"/>
      <c r="Y42" s="121"/>
    </row>
    <row r="43" spans="1:25" ht="8.1" customHeight="1">
      <c r="A43" s="125"/>
      <c r="B43" s="125"/>
      <c r="C43" s="221"/>
      <c r="D43" s="221"/>
      <c r="E43" s="221"/>
      <c r="F43" s="221"/>
      <c r="G43" s="221"/>
      <c r="H43" s="221"/>
      <c r="I43" s="221"/>
      <c r="J43" s="221"/>
      <c r="K43" s="221"/>
      <c r="L43" s="121"/>
      <c r="M43" s="121"/>
      <c r="N43" s="121"/>
      <c r="O43" s="121"/>
      <c r="P43" s="121"/>
      <c r="Q43" s="121"/>
      <c r="R43" s="121"/>
      <c r="S43" s="121"/>
      <c r="T43" s="121"/>
      <c r="U43" s="121"/>
      <c r="V43" s="121"/>
      <c r="W43" s="121"/>
      <c r="X43" s="121"/>
      <c r="Y43" s="121"/>
    </row>
    <row r="44" spans="1:25" ht="21" customHeight="1">
      <c r="A44" s="211" t="s">
        <v>90</v>
      </c>
      <c r="B44" s="125"/>
      <c r="C44" s="222">
        <v>13</v>
      </c>
      <c r="D44" s="223">
        <v>0</v>
      </c>
      <c r="E44" s="223">
        <v>55</v>
      </c>
      <c r="F44" s="223">
        <v>0</v>
      </c>
      <c r="G44" s="223">
        <v>26</v>
      </c>
      <c r="H44" s="223">
        <v>0</v>
      </c>
      <c r="I44" s="223">
        <v>42</v>
      </c>
      <c r="J44" s="223">
        <v>0</v>
      </c>
      <c r="K44" s="224">
        <v>136</v>
      </c>
      <c r="L44" s="121"/>
      <c r="M44" s="121"/>
      <c r="N44" s="121"/>
      <c r="O44" s="121"/>
      <c r="P44" s="121"/>
      <c r="Q44" s="121"/>
      <c r="R44" s="121"/>
      <c r="S44" s="121"/>
      <c r="T44" s="121"/>
      <c r="U44" s="121"/>
      <c r="V44" s="121"/>
      <c r="W44" s="121"/>
      <c r="X44" s="121"/>
      <c r="Y44" s="121"/>
    </row>
    <row r="45" spans="1:25">
      <c r="A45" s="125"/>
      <c r="B45" s="125"/>
      <c r="C45" s="121"/>
      <c r="D45" s="121"/>
      <c r="E45" s="121"/>
      <c r="F45" s="121"/>
      <c r="G45" s="121"/>
      <c r="H45" s="121"/>
      <c r="I45" s="121"/>
      <c r="J45" s="121"/>
      <c r="K45" s="121"/>
      <c r="L45" s="121"/>
      <c r="M45" s="121"/>
      <c r="N45" s="121"/>
      <c r="O45" s="121"/>
      <c r="P45" s="121"/>
      <c r="Q45" s="121"/>
      <c r="R45" s="121"/>
      <c r="S45" s="121"/>
      <c r="T45" s="121"/>
      <c r="U45" s="121"/>
      <c r="V45" s="121"/>
      <c r="W45" s="121"/>
      <c r="X45" s="121"/>
      <c r="Y45" s="121"/>
    </row>
    <row r="46" spans="1:25">
      <c r="A46" s="125"/>
      <c r="B46" s="125"/>
      <c r="C46" s="121"/>
      <c r="D46" s="121"/>
      <c r="E46" s="121"/>
      <c r="F46" s="121"/>
      <c r="G46" s="121"/>
      <c r="H46" s="121"/>
      <c r="I46" s="121"/>
      <c r="J46" s="121"/>
      <c r="K46" s="121"/>
      <c r="L46" s="121"/>
      <c r="M46" s="121"/>
      <c r="N46" s="121"/>
      <c r="O46" s="121"/>
      <c r="P46" s="121"/>
      <c r="Q46" s="121"/>
      <c r="R46" s="121"/>
      <c r="S46" s="121"/>
      <c r="T46" s="121"/>
      <c r="U46" s="121"/>
      <c r="V46" s="121"/>
      <c r="W46" s="121"/>
      <c r="X46" s="121"/>
      <c r="Y46" s="121"/>
    </row>
    <row r="47" spans="1:25">
      <c r="A47" s="125"/>
      <c r="B47" s="125"/>
      <c r="C47" s="121"/>
      <c r="D47" s="121"/>
      <c r="E47" s="121"/>
      <c r="F47" s="121"/>
      <c r="G47" s="121"/>
      <c r="H47" s="121"/>
      <c r="I47" s="121"/>
      <c r="J47" s="121"/>
      <c r="K47" s="121"/>
      <c r="L47" s="121"/>
      <c r="M47" s="121"/>
      <c r="N47" s="121"/>
      <c r="O47" s="121"/>
      <c r="P47" s="121"/>
      <c r="Q47" s="121"/>
      <c r="R47" s="121"/>
      <c r="S47" s="121"/>
      <c r="T47" s="121"/>
      <c r="U47" s="121"/>
      <c r="V47" s="121"/>
      <c r="W47" s="121"/>
      <c r="X47" s="121"/>
      <c r="Y47" s="121"/>
    </row>
    <row r="48" spans="1:25" ht="14.1" customHeight="1">
      <c r="A48" s="121" t="s">
        <v>499</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row>
    <row r="49" spans="1:25" ht="14.1" customHeight="1">
      <c r="A49" s="121" t="s">
        <v>497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row>
    <row r="50" spans="1:25" ht="14.1" customHeight="1">
      <c r="A50" s="121" t="s">
        <v>82</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row>
    <row r="51" spans="1:25" ht="14.1" customHeight="1">
      <c r="A51" s="214"/>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40" orientation="landscape" useFirstPageNumber="1" r:id="rId1"/>
  <headerFooter scaleWithDoc="0">
    <oddHeader>&amp;L&amp;G&amp;C&amp;G&amp;R&amp;G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70F86-3A0E-4149-B1E8-3F64A5F75CCF}">
  <sheetPr>
    <tabColor theme="0" tint="-0.14999847407452621"/>
    <pageSetUpPr fitToPage="1"/>
  </sheetPr>
  <dimension ref="A1:M64"/>
  <sheetViews>
    <sheetView view="pageBreakPreview" zoomScale="55" zoomScaleNormal="100" zoomScaleSheetLayoutView="55" workbookViewId="0">
      <selection activeCell="M50" sqref="M50"/>
    </sheetView>
  </sheetViews>
  <sheetFormatPr baseColWidth="10" defaultColWidth="11.44140625" defaultRowHeight="13.2"/>
  <cols>
    <col min="1" max="1" width="78.44140625" style="226" customWidth="1"/>
    <col min="2" max="2" width="1.6640625" style="226" customWidth="1"/>
    <col min="3" max="11" width="26.88671875" style="226" customWidth="1"/>
    <col min="12" max="12" width="1.6640625" style="226" customWidth="1"/>
    <col min="13" max="13" width="25.5546875" style="226" customWidth="1"/>
    <col min="14" max="16384" width="11.44140625" style="226"/>
  </cols>
  <sheetData>
    <row r="1" spans="1:13">
      <c r="A1" s="226" t="s">
        <v>22</v>
      </c>
    </row>
    <row r="2" spans="1:13" ht="27" customHeight="1">
      <c r="A2" s="620" t="s">
        <v>512</v>
      </c>
      <c r="B2" s="620"/>
      <c r="C2" s="620"/>
      <c r="D2" s="620"/>
      <c r="E2" s="620"/>
      <c r="F2" s="620"/>
      <c r="G2" s="620"/>
      <c r="H2" s="620"/>
      <c r="I2" s="620"/>
      <c r="J2" s="620"/>
      <c r="K2" s="620"/>
      <c r="L2" s="620"/>
      <c r="M2" s="620"/>
    </row>
    <row r="3" spans="1:13" ht="27" customHeight="1">
      <c r="A3" s="620" t="str">
        <f>UPPER(CONCATENATE("Julio 2022"))</f>
        <v>JULIO 2022</v>
      </c>
      <c r="B3" s="620"/>
      <c r="C3" s="620"/>
      <c r="D3" s="620"/>
      <c r="E3" s="620"/>
      <c r="F3" s="620"/>
      <c r="G3" s="620"/>
      <c r="H3" s="620"/>
      <c r="I3" s="620"/>
      <c r="J3" s="620"/>
      <c r="K3" s="620"/>
      <c r="L3" s="620"/>
      <c r="M3" s="620"/>
    </row>
    <row r="4" spans="1:13">
      <c r="A4" s="227"/>
    </row>
    <row r="5" spans="1:13" ht="35.25" customHeight="1">
      <c r="A5" s="621" t="s">
        <v>659</v>
      </c>
      <c r="B5" s="622"/>
      <c r="C5" s="621" t="s">
        <v>503</v>
      </c>
      <c r="D5" s="621"/>
      <c r="E5" s="621"/>
      <c r="F5" s="621"/>
      <c r="G5" s="621"/>
      <c r="H5" s="621"/>
      <c r="I5" s="621"/>
      <c r="J5" s="621"/>
      <c r="K5" s="621"/>
      <c r="M5" s="623" t="s">
        <v>90</v>
      </c>
    </row>
    <row r="6" spans="1:13" ht="35.25" customHeight="1">
      <c r="A6" s="621"/>
      <c r="B6" s="622"/>
      <c r="C6" s="497" t="s">
        <v>511</v>
      </c>
      <c r="D6" s="497" t="s">
        <v>510</v>
      </c>
      <c r="E6" s="497" t="s">
        <v>509</v>
      </c>
      <c r="F6" s="497" t="s">
        <v>508</v>
      </c>
      <c r="G6" s="497" t="s">
        <v>507</v>
      </c>
      <c r="H6" s="497" t="s">
        <v>506</v>
      </c>
      <c r="I6" s="497" t="s">
        <v>505</v>
      </c>
      <c r="J6" s="497" t="s">
        <v>504</v>
      </c>
      <c r="K6" s="497" t="s">
        <v>514</v>
      </c>
      <c r="M6" s="623"/>
    </row>
    <row r="7" spans="1:13" ht="8.1" customHeight="1">
      <c r="A7" s="228"/>
      <c r="B7" s="229"/>
      <c r="K7" s="229"/>
    </row>
    <row r="8" spans="1:13" ht="24" customHeight="1">
      <c r="A8" s="230" t="s">
        <v>94</v>
      </c>
      <c r="B8" s="227"/>
      <c r="C8" s="231">
        <v>299</v>
      </c>
      <c r="D8" s="231">
        <v>342</v>
      </c>
      <c r="E8" s="231">
        <v>363</v>
      </c>
      <c r="F8" s="231">
        <v>341</v>
      </c>
      <c r="G8" s="231">
        <v>247</v>
      </c>
      <c r="H8" s="231">
        <v>186</v>
      </c>
      <c r="I8" s="231">
        <v>138</v>
      </c>
      <c r="J8" s="231">
        <v>112</v>
      </c>
      <c r="K8" s="231">
        <v>90</v>
      </c>
      <c r="M8" s="243">
        <v>2118</v>
      </c>
    </row>
    <row r="9" spans="1:13" ht="24" customHeight="1">
      <c r="A9" s="230" t="s">
        <v>95</v>
      </c>
      <c r="B9" s="227"/>
      <c r="C9" s="233">
        <v>1766</v>
      </c>
      <c r="D9" s="233">
        <v>2528</v>
      </c>
      <c r="E9" s="233">
        <v>2695</v>
      </c>
      <c r="F9" s="233">
        <v>2298</v>
      </c>
      <c r="G9" s="233">
        <v>1785</v>
      </c>
      <c r="H9" s="233">
        <v>1030</v>
      </c>
      <c r="I9" s="231">
        <v>511</v>
      </c>
      <c r="J9" s="231">
        <v>278</v>
      </c>
      <c r="K9" s="231">
        <v>230</v>
      </c>
      <c r="M9" s="243">
        <v>13121</v>
      </c>
    </row>
    <row r="10" spans="1:13" ht="24" customHeight="1">
      <c r="A10" s="230" t="s">
        <v>96</v>
      </c>
      <c r="B10" s="227"/>
      <c r="C10" s="231">
        <v>148</v>
      </c>
      <c r="D10" s="231">
        <v>210</v>
      </c>
      <c r="E10" s="231">
        <v>197</v>
      </c>
      <c r="F10" s="231">
        <v>230</v>
      </c>
      <c r="G10" s="231">
        <v>193</v>
      </c>
      <c r="H10" s="231">
        <v>113</v>
      </c>
      <c r="I10" s="231">
        <v>56</v>
      </c>
      <c r="J10" s="231">
        <v>37</v>
      </c>
      <c r="K10" s="231">
        <v>36</v>
      </c>
      <c r="M10" s="243">
        <v>1220</v>
      </c>
    </row>
    <row r="11" spans="1:13" ht="24" customHeight="1">
      <c r="A11" s="230" t="s">
        <v>97</v>
      </c>
      <c r="B11" s="227"/>
      <c r="C11" s="231">
        <v>134</v>
      </c>
      <c r="D11" s="231">
        <v>178</v>
      </c>
      <c r="E11" s="231">
        <v>205</v>
      </c>
      <c r="F11" s="231">
        <v>193</v>
      </c>
      <c r="G11" s="231">
        <v>163</v>
      </c>
      <c r="H11" s="231">
        <v>114</v>
      </c>
      <c r="I11" s="231">
        <v>72</v>
      </c>
      <c r="J11" s="231">
        <v>38</v>
      </c>
      <c r="K11" s="231">
        <v>51</v>
      </c>
      <c r="M11" s="243">
        <v>1148</v>
      </c>
    </row>
    <row r="12" spans="1:13" ht="24" customHeight="1">
      <c r="A12" s="230" t="s">
        <v>100</v>
      </c>
      <c r="B12" s="227"/>
      <c r="C12" s="231">
        <v>724</v>
      </c>
      <c r="D12" s="231">
        <v>778</v>
      </c>
      <c r="E12" s="231">
        <v>756</v>
      </c>
      <c r="F12" s="231">
        <v>701</v>
      </c>
      <c r="G12" s="231">
        <v>591</v>
      </c>
      <c r="H12" s="231">
        <v>417</v>
      </c>
      <c r="I12" s="231">
        <v>309</v>
      </c>
      <c r="J12" s="231">
        <v>227</v>
      </c>
      <c r="K12" s="231">
        <v>224</v>
      </c>
      <c r="M12" s="243">
        <v>4727</v>
      </c>
    </row>
    <row r="13" spans="1:13" ht="24" customHeight="1">
      <c r="A13" s="230" t="s">
        <v>101</v>
      </c>
      <c r="B13" s="227"/>
      <c r="C13" s="233">
        <v>1118</v>
      </c>
      <c r="D13" s="233">
        <v>1617</v>
      </c>
      <c r="E13" s="233">
        <v>1844</v>
      </c>
      <c r="F13" s="233">
        <v>1486</v>
      </c>
      <c r="G13" s="233">
        <v>1037</v>
      </c>
      <c r="H13" s="231">
        <v>752</v>
      </c>
      <c r="I13" s="231">
        <v>494</v>
      </c>
      <c r="J13" s="231">
        <v>311</v>
      </c>
      <c r="K13" s="231">
        <v>271</v>
      </c>
      <c r="M13" s="243">
        <v>8930</v>
      </c>
    </row>
    <row r="14" spans="1:13" ht="24" customHeight="1">
      <c r="A14" s="230" t="s">
        <v>102</v>
      </c>
      <c r="B14" s="227"/>
      <c r="C14" s="233">
        <v>1884</v>
      </c>
      <c r="D14" s="233">
        <v>3468</v>
      </c>
      <c r="E14" s="233">
        <v>4495</v>
      </c>
      <c r="F14" s="233">
        <v>4688</v>
      </c>
      <c r="G14" s="233">
        <v>3863</v>
      </c>
      <c r="H14" s="233">
        <v>3108</v>
      </c>
      <c r="I14" s="233">
        <v>2031</v>
      </c>
      <c r="J14" s="233">
        <v>1174</v>
      </c>
      <c r="K14" s="233">
        <v>1038</v>
      </c>
      <c r="M14" s="243">
        <v>25749</v>
      </c>
    </row>
    <row r="15" spans="1:13" ht="24" customHeight="1">
      <c r="A15" s="230" t="s">
        <v>98</v>
      </c>
      <c r="B15" s="227"/>
      <c r="C15" s="231">
        <v>734</v>
      </c>
      <c r="D15" s="231">
        <v>870</v>
      </c>
      <c r="E15" s="231">
        <v>823</v>
      </c>
      <c r="F15" s="231">
        <v>637</v>
      </c>
      <c r="G15" s="231">
        <v>493</v>
      </c>
      <c r="H15" s="231">
        <v>265</v>
      </c>
      <c r="I15" s="231">
        <v>197</v>
      </c>
      <c r="J15" s="231">
        <v>113</v>
      </c>
      <c r="K15" s="231">
        <v>129</v>
      </c>
      <c r="M15" s="243">
        <v>4261</v>
      </c>
    </row>
    <row r="16" spans="1:13" ht="24" customHeight="1">
      <c r="A16" s="230" t="s">
        <v>99</v>
      </c>
      <c r="B16" s="227"/>
      <c r="C16" s="231">
        <v>120</v>
      </c>
      <c r="D16" s="231">
        <v>197</v>
      </c>
      <c r="E16" s="231">
        <v>230</v>
      </c>
      <c r="F16" s="231">
        <v>202</v>
      </c>
      <c r="G16" s="231">
        <v>171</v>
      </c>
      <c r="H16" s="231">
        <v>141</v>
      </c>
      <c r="I16" s="231">
        <v>101</v>
      </c>
      <c r="J16" s="231">
        <v>56</v>
      </c>
      <c r="K16" s="231">
        <v>53</v>
      </c>
      <c r="M16" s="243">
        <v>1271</v>
      </c>
    </row>
    <row r="17" spans="1:13" ht="24" customHeight="1">
      <c r="A17" s="230" t="s">
        <v>103</v>
      </c>
      <c r="B17" s="227"/>
      <c r="C17" s="231">
        <v>362</v>
      </c>
      <c r="D17" s="231">
        <v>692</v>
      </c>
      <c r="E17" s="231">
        <v>762</v>
      </c>
      <c r="F17" s="231">
        <v>647</v>
      </c>
      <c r="G17" s="231">
        <v>542</v>
      </c>
      <c r="H17" s="231">
        <v>339</v>
      </c>
      <c r="I17" s="231">
        <v>224</v>
      </c>
      <c r="J17" s="231">
        <v>115</v>
      </c>
      <c r="K17" s="231">
        <v>149</v>
      </c>
      <c r="M17" s="243">
        <v>3832</v>
      </c>
    </row>
    <row r="18" spans="1:13" ht="24" customHeight="1">
      <c r="A18" s="230" t="s">
        <v>108</v>
      </c>
      <c r="B18" s="227"/>
      <c r="C18" s="233">
        <v>6324</v>
      </c>
      <c r="D18" s="233">
        <v>5713</v>
      </c>
      <c r="E18" s="233">
        <v>5863</v>
      </c>
      <c r="F18" s="233">
        <v>5427</v>
      </c>
      <c r="G18" s="233">
        <v>4245</v>
      </c>
      <c r="H18" s="233">
        <v>2985</v>
      </c>
      <c r="I18" s="233">
        <v>1697</v>
      </c>
      <c r="J18" s="231">
        <v>971</v>
      </c>
      <c r="K18" s="231">
        <v>821</v>
      </c>
      <c r="M18" s="243">
        <v>34046</v>
      </c>
    </row>
    <row r="19" spans="1:13" ht="24" customHeight="1">
      <c r="A19" s="230" t="s">
        <v>104</v>
      </c>
      <c r="B19" s="227"/>
      <c r="C19" s="233">
        <v>1148</v>
      </c>
      <c r="D19" s="233">
        <v>1601</v>
      </c>
      <c r="E19" s="233">
        <v>1399</v>
      </c>
      <c r="F19" s="233">
        <v>1094</v>
      </c>
      <c r="G19" s="231">
        <v>803</v>
      </c>
      <c r="H19" s="231">
        <v>547</v>
      </c>
      <c r="I19" s="231">
        <v>254</v>
      </c>
      <c r="J19" s="231">
        <v>144</v>
      </c>
      <c r="K19" s="231">
        <v>253</v>
      </c>
      <c r="M19" s="243">
        <v>7243</v>
      </c>
    </row>
    <row r="20" spans="1:13" ht="24" customHeight="1">
      <c r="A20" s="230" t="s">
        <v>105</v>
      </c>
      <c r="B20" s="227"/>
      <c r="C20" s="231">
        <v>310</v>
      </c>
      <c r="D20" s="231">
        <v>566</v>
      </c>
      <c r="E20" s="231">
        <v>703</v>
      </c>
      <c r="F20" s="231">
        <v>689</v>
      </c>
      <c r="G20" s="231">
        <v>565</v>
      </c>
      <c r="H20" s="231">
        <v>482</v>
      </c>
      <c r="I20" s="231">
        <v>307</v>
      </c>
      <c r="J20" s="231">
        <v>222</v>
      </c>
      <c r="K20" s="231">
        <v>263</v>
      </c>
      <c r="M20" s="243">
        <v>4107</v>
      </c>
    </row>
    <row r="21" spans="1:13" ht="24" customHeight="1">
      <c r="A21" s="230" t="s">
        <v>106</v>
      </c>
      <c r="B21" s="227"/>
      <c r="C21" s="231">
        <v>452</v>
      </c>
      <c r="D21" s="231">
        <v>738</v>
      </c>
      <c r="E21" s="231">
        <v>842</v>
      </c>
      <c r="F21" s="231">
        <v>865</v>
      </c>
      <c r="G21" s="231">
        <v>642</v>
      </c>
      <c r="H21" s="231">
        <v>481</v>
      </c>
      <c r="I21" s="231">
        <v>298</v>
      </c>
      <c r="J21" s="231">
        <v>170</v>
      </c>
      <c r="K21" s="231">
        <v>236</v>
      </c>
      <c r="M21" s="243">
        <v>4724</v>
      </c>
    </row>
    <row r="22" spans="1:13" ht="24" customHeight="1">
      <c r="A22" s="230" t="s">
        <v>107</v>
      </c>
      <c r="B22" s="227"/>
      <c r="C22" s="233">
        <v>1456</v>
      </c>
      <c r="D22" s="233">
        <v>2340</v>
      </c>
      <c r="E22" s="233">
        <v>2674</v>
      </c>
      <c r="F22" s="233">
        <v>2323</v>
      </c>
      <c r="G22" s="233">
        <v>1819</v>
      </c>
      <c r="H22" s="233">
        <v>1211</v>
      </c>
      <c r="I22" s="231">
        <v>779</v>
      </c>
      <c r="J22" s="231">
        <v>424</v>
      </c>
      <c r="K22" s="231">
        <v>412</v>
      </c>
      <c r="M22" s="243">
        <v>13438</v>
      </c>
    </row>
    <row r="23" spans="1:13" ht="24" customHeight="1">
      <c r="A23" s="230" t="s">
        <v>109</v>
      </c>
      <c r="B23" s="227"/>
      <c r="C23" s="231">
        <v>672</v>
      </c>
      <c r="D23" s="233">
        <v>1134</v>
      </c>
      <c r="E23" s="233">
        <v>1129</v>
      </c>
      <c r="F23" s="233">
        <v>1003</v>
      </c>
      <c r="G23" s="231">
        <v>814</v>
      </c>
      <c r="H23" s="231">
        <v>613</v>
      </c>
      <c r="I23" s="231">
        <v>401</v>
      </c>
      <c r="J23" s="231">
        <v>254</v>
      </c>
      <c r="K23" s="231">
        <v>222</v>
      </c>
      <c r="M23" s="243">
        <v>6242</v>
      </c>
    </row>
    <row r="24" spans="1:13" ht="24" customHeight="1">
      <c r="A24" s="230" t="s">
        <v>110</v>
      </c>
      <c r="B24" s="227"/>
      <c r="C24" s="231">
        <v>372</v>
      </c>
      <c r="D24" s="231">
        <v>622</v>
      </c>
      <c r="E24" s="231">
        <v>693</v>
      </c>
      <c r="F24" s="231">
        <v>677</v>
      </c>
      <c r="G24" s="231">
        <v>577</v>
      </c>
      <c r="H24" s="231">
        <v>378</v>
      </c>
      <c r="I24" s="231">
        <v>220</v>
      </c>
      <c r="J24" s="231">
        <v>144</v>
      </c>
      <c r="K24" s="231">
        <v>250</v>
      </c>
      <c r="M24" s="243">
        <v>3933</v>
      </c>
    </row>
    <row r="25" spans="1:13" ht="24" customHeight="1">
      <c r="A25" s="230" t="s">
        <v>111</v>
      </c>
      <c r="B25" s="227"/>
      <c r="C25" s="231">
        <v>48</v>
      </c>
      <c r="D25" s="231">
        <v>319</v>
      </c>
      <c r="E25" s="231">
        <v>491</v>
      </c>
      <c r="F25" s="231">
        <v>462</v>
      </c>
      <c r="G25" s="231">
        <v>302</v>
      </c>
      <c r="H25" s="231">
        <v>324</v>
      </c>
      <c r="I25" s="231">
        <v>164</v>
      </c>
      <c r="J25" s="231">
        <v>85</v>
      </c>
      <c r="K25" s="231">
        <v>126</v>
      </c>
      <c r="M25" s="243">
        <v>2321</v>
      </c>
    </row>
    <row r="26" spans="1:13" ht="24" customHeight="1">
      <c r="A26" s="230" t="s">
        <v>112</v>
      </c>
      <c r="B26" s="227"/>
      <c r="C26" s="233">
        <v>1311</v>
      </c>
      <c r="D26" s="233">
        <v>1971</v>
      </c>
      <c r="E26" s="233">
        <v>1980</v>
      </c>
      <c r="F26" s="233">
        <v>1632</v>
      </c>
      <c r="G26" s="233">
        <v>1092</v>
      </c>
      <c r="H26" s="231">
        <v>777</v>
      </c>
      <c r="I26" s="231">
        <v>429</v>
      </c>
      <c r="J26" s="231">
        <v>219</v>
      </c>
      <c r="K26" s="231">
        <v>210</v>
      </c>
      <c r="M26" s="243">
        <v>9621</v>
      </c>
    </row>
    <row r="27" spans="1:13" ht="24" customHeight="1">
      <c r="A27" s="230" t="s">
        <v>113</v>
      </c>
      <c r="B27" s="227"/>
      <c r="C27" s="231">
        <v>254</v>
      </c>
      <c r="D27" s="231">
        <v>541</v>
      </c>
      <c r="E27" s="231">
        <v>670</v>
      </c>
      <c r="F27" s="231">
        <v>658</v>
      </c>
      <c r="G27" s="231">
        <v>630</v>
      </c>
      <c r="H27" s="231">
        <v>473</v>
      </c>
      <c r="I27" s="231">
        <v>333</v>
      </c>
      <c r="J27" s="231">
        <v>208</v>
      </c>
      <c r="K27" s="231">
        <v>256</v>
      </c>
      <c r="M27" s="243">
        <v>4023</v>
      </c>
    </row>
    <row r="28" spans="1:13" ht="24" customHeight="1">
      <c r="A28" s="230" t="s">
        <v>114</v>
      </c>
      <c r="B28" s="227"/>
      <c r="C28" s="231">
        <v>917</v>
      </c>
      <c r="D28" s="233">
        <v>1296</v>
      </c>
      <c r="E28" s="233">
        <v>1447</v>
      </c>
      <c r="F28" s="233">
        <v>1413</v>
      </c>
      <c r="G28" s="233">
        <v>1148</v>
      </c>
      <c r="H28" s="231">
        <v>898</v>
      </c>
      <c r="I28" s="231">
        <v>641</v>
      </c>
      <c r="J28" s="231">
        <v>392</v>
      </c>
      <c r="K28" s="231">
        <v>494</v>
      </c>
      <c r="M28" s="243">
        <v>8646</v>
      </c>
    </row>
    <row r="29" spans="1:13" ht="24" customHeight="1">
      <c r="A29" s="230" t="s">
        <v>115</v>
      </c>
      <c r="B29" s="227"/>
      <c r="C29" s="231">
        <v>399</v>
      </c>
      <c r="D29" s="231">
        <v>554</v>
      </c>
      <c r="E29" s="231">
        <v>604</v>
      </c>
      <c r="F29" s="231">
        <v>500</v>
      </c>
      <c r="G29" s="231">
        <v>368</v>
      </c>
      <c r="H29" s="231">
        <v>248</v>
      </c>
      <c r="I29" s="231">
        <v>148</v>
      </c>
      <c r="J29" s="231">
        <v>103</v>
      </c>
      <c r="K29" s="231">
        <v>83</v>
      </c>
      <c r="M29" s="243">
        <v>3007</v>
      </c>
    </row>
    <row r="30" spans="1:13" ht="24" customHeight="1">
      <c r="A30" s="230" t="s">
        <v>116</v>
      </c>
      <c r="B30" s="227"/>
      <c r="C30" s="231">
        <v>563</v>
      </c>
      <c r="D30" s="231">
        <v>721</v>
      </c>
      <c r="E30" s="231">
        <v>734</v>
      </c>
      <c r="F30" s="231">
        <v>543</v>
      </c>
      <c r="G30" s="231">
        <v>381</v>
      </c>
      <c r="H30" s="231">
        <v>284</v>
      </c>
      <c r="I30" s="231">
        <v>170</v>
      </c>
      <c r="J30" s="231">
        <v>93</v>
      </c>
      <c r="K30" s="231">
        <v>105</v>
      </c>
      <c r="M30" s="243">
        <v>3594</v>
      </c>
    </row>
    <row r="31" spans="1:13" ht="24" customHeight="1">
      <c r="A31" s="230" t="s">
        <v>117</v>
      </c>
      <c r="B31" s="227"/>
      <c r="C31" s="231">
        <v>320</v>
      </c>
      <c r="D31" s="231">
        <v>478</v>
      </c>
      <c r="E31" s="231">
        <v>516</v>
      </c>
      <c r="F31" s="231">
        <v>400</v>
      </c>
      <c r="G31" s="231">
        <v>315</v>
      </c>
      <c r="H31" s="231">
        <v>210</v>
      </c>
      <c r="I31" s="231">
        <v>129</v>
      </c>
      <c r="J31" s="231">
        <v>88</v>
      </c>
      <c r="K31" s="231">
        <v>111</v>
      </c>
      <c r="M31" s="243">
        <v>2567</v>
      </c>
    </row>
    <row r="32" spans="1:13" ht="24" customHeight="1">
      <c r="A32" s="230" t="s">
        <v>118</v>
      </c>
      <c r="B32" s="227"/>
      <c r="C32" s="231">
        <v>580</v>
      </c>
      <c r="D32" s="231">
        <v>747</v>
      </c>
      <c r="E32" s="231">
        <v>792</v>
      </c>
      <c r="F32" s="231">
        <v>610</v>
      </c>
      <c r="G32" s="231">
        <v>459</v>
      </c>
      <c r="H32" s="231">
        <v>386</v>
      </c>
      <c r="I32" s="231">
        <v>250</v>
      </c>
      <c r="J32" s="231">
        <v>207</v>
      </c>
      <c r="K32" s="231">
        <v>185</v>
      </c>
      <c r="M32" s="243">
        <v>4216</v>
      </c>
    </row>
    <row r="33" spans="1:13" ht="24" customHeight="1">
      <c r="A33" s="230" t="s">
        <v>119</v>
      </c>
      <c r="B33" s="227"/>
      <c r="C33" s="233">
        <v>1608</v>
      </c>
      <c r="D33" s="233">
        <v>2022</v>
      </c>
      <c r="E33" s="233">
        <v>1866</v>
      </c>
      <c r="F33" s="233">
        <v>1702</v>
      </c>
      <c r="G33" s="233">
        <v>1283</v>
      </c>
      <c r="H33" s="233">
        <v>1069</v>
      </c>
      <c r="I33" s="231">
        <v>606</v>
      </c>
      <c r="J33" s="231">
        <v>300</v>
      </c>
      <c r="K33" s="231">
        <v>313</v>
      </c>
      <c r="M33" s="243">
        <v>10769</v>
      </c>
    </row>
    <row r="34" spans="1:13" ht="24" customHeight="1">
      <c r="A34" s="230" t="s">
        <v>120</v>
      </c>
      <c r="B34" s="227"/>
      <c r="C34" s="231">
        <v>907</v>
      </c>
      <c r="D34" s="231">
        <v>818</v>
      </c>
      <c r="E34" s="231">
        <v>764</v>
      </c>
      <c r="F34" s="231">
        <v>632</v>
      </c>
      <c r="G34" s="231">
        <v>452</v>
      </c>
      <c r="H34" s="231">
        <v>354</v>
      </c>
      <c r="I34" s="231">
        <v>211</v>
      </c>
      <c r="J34" s="231">
        <v>144</v>
      </c>
      <c r="K34" s="231">
        <v>231</v>
      </c>
      <c r="M34" s="243">
        <v>4513</v>
      </c>
    </row>
    <row r="35" spans="1:13" ht="24" customHeight="1">
      <c r="A35" s="230" t="s">
        <v>121</v>
      </c>
      <c r="B35" s="227"/>
      <c r="C35" s="231">
        <v>439</v>
      </c>
      <c r="D35" s="231">
        <v>752</v>
      </c>
      <c r="E35" s="231">
        <v>717</v>
      </c>
      <c r="F35" s="231">
        <v>629</v>
      </c>
      <c r="G35" s="231">
        <v>516</v>
      </c>
      <c r="H35" s="231">
        <v>400</v>
      </c>
      <c r="I35" s="231">
        <v>278</v>
      </c>
      <c r="J35" s="231">
        <v>143</v>
      </c>
      <c r="K35" s="231">
        <v>205</v>
      </c>
      <c r="M35" s="243">
        <v>4079</v>
      </c>
    </row>
    <row r="36" spans="1:13" ht="24" customHeight="1">
      <c r="A36" s="230" t="s">
        <v>122</v>
      </c>
      <c r="B36" s="227"/>
      <c r="C36" s="231">
        <v>126</v>
      </c>
      <c r="D36" s="231">
        <v>195</v>
      </c>
      <c r="E36" s="231">
        <v>201</v>
      </c>
      <c r="F36" s="231">
        <v>156</v>
      </c>
      <c r="G36" s="231">
        <v>126</v>
      </c>
      <c r="H36" s="231">
        <v>86</v>
      </c>
      <c r="I36" s="231">
        <v>52</v>
      </c>
      <c r="J36" s="231">
        <v>22</v>
      </c>
      <c r="K36" s="231">
        <v>23</v>
      </c>
      <c r="M36" s="243">
        <v>987</v>
      </c>
    </row>
    <row r="37" spans="1:13" ht="24" customHeight="1">
      <c r="A37" s="230" t="s">
        <v>123</v>
      </c>
      <c r="B37" s="227"/>
      <c r="C37" s="233">
        <v>1008</v>
      </c>
      <c r="D37" s="233">
        <v>1083</v>
      </c>
      <c r="E37" s="233">
        <v>1021</v>
      </c>
      <c r="F37" s="233">
        <v>1039</v>
      </c>
      <c r="G37" s="231">
        <v>921</v>
      </c>
      <c r="H37" s="231">
        <v>835</v>
      </c>
      <c r="I37" s="231">
        <v>583</v>
      </c>
      <c r="J37" s="231">
        <v>377</v>
      </c>
      <c r="K37" s="231">
        <v>353</v>
      </c>
      <c r="M37" s="243">
        <v>7220</v>
      </c>
    </row>
    <row r="38" spans="1:13" ht="24" customHeight="1">
      <c r="A38" s="230" t="s">
        <v>124</v>
      </c>
      <c r="B38" s="227"/>
      <c r="C38" s="231">
        <v>125</v>
      </c>
      <c r="D38" s="231">
        <v>239</v>
      </c>
      <c r="E38" s="231">
        <v>229</v>
      </c>
      <c r="F38" s="231">
        <v>236</v>
      </c>
      <c r="G38" s="231">
        <v>205</v>
      </c>
      <c r="H38" s="231">
        <v>173</v>
      </c>
      <c r="I38" s="231">
        <v>114</v>
      </c>
      <c r="J38" s="231">
        <v>60</v>
      </c>
      <c r="K38" s="231">
        <v>98</v>
      </c>
      <c r="M38" s="243">
        <v>1479</v>
      </c>
    </row>
    <row r="39" spans="1:13" ht="24" customHeight="1">
      <c r="A39" s="230" t="s">
        <v>125</v>
      </c>
      <c r="B39" s="227"/>
      <c r="C39" s="231">
        <v>421</v>
      </c>
      <c r="D39" s="231">
        <v>473</v>
      </c>
      <c r="E39" s="231">
        <v>425</v>
      </c>
      <c r="F39" s="231">
        <v>351</v>
      </c>
      <c r="G39" s="231">
        <v>256</v>
      </c>
      <c r="H39" s="231">
        <v>172</v>
      </c>
      <c r="I39" s="231">
        <v>127</v>
      </c>
      <c r="J39" s="231">
        <v>68</v>
      </c>
      <c r="K39" s="231">
        <v>106</v>
      </c>
      <c r="M39" s="243">
        <v>2399</v>
      </c>
    </row>
    <row r="40" spans="1:13" ht="8.1" customHeight="1">
      <c r="A40" s="236"/>
      <c r="B40" s="227"/>
      <c r="C40" s="235"/>
      <c r="D40" s="235"/>
      <c r="E40" s="235"/>
      <c r="F40" s="235"/>
      <c r="G40" s="235"/>
      <c r="H40" s="235"/>
      <c r="I40" s="235"/>
      <c r="J40" s="235"/>
      <c r="K40" s="235"/>
    </row>
    <row r="41" spans="1:13" ht="24" customHeight="1">
      <c r="A41" s="238" t="s">
        <v>93</v>
      </c>
      <c r="B41" s="227"/>
      <c r="C41" s="239">
        <v>27049</v>
      </c>
      <c r="D41" s="239">
        <v>35803</v>
      </c>
      <c r="E41" s="239">
        <v>38130</v>
      </c>
      <c r="F41" s="239">
        <v>34464</v>
      </c>
      <c r="G41" s="239">
        <v>27004</v>
      </c>
      <c r="H41" s="239">
        <v>19851</v>
      </c>
      <c r="I41" s="239">
        <v>12324</v>
      </c>
      <c r="J41" s="239">
        <v>7299</v>
      </c>
      <c r="K41" s="239">
        <v>7627</v>
      </c>
      <c r="M41" s="242">
        <v>209551</v>
      </c>
    </row>
    <row r="42" spans="1:13" ht="8.1" customHeight="1">
      <c r="A42" s="227"/>
      <c r="B42" s="227"/>
      <c r="K42" s="227"/>
    </row>
    <row r="43" spans="1:13" ht="24" customHeight="1">
      <c r="A43" s="230" t="s">
        <v>126</v>
      </c>
      <c r="B43" s="228"/>
      <c r="C43" s="231">
        <v>7</v>
      </c>
      <c r="D43" s="231">
        <v>35</v>
      </c>
      <c r="E43" s="231">
        <v>86</v>
      </c>
      <c r="F43" s="231">
        <v>79</v>
      </c>
      <c r="G43" s="231">
        <v>112</v>
      </c>
      <c r="H43" s="231">
        <v>84</v>
      </c>
      <c r="I43" s="231">
        <v>72</v>
      </c>
      <c r="J43" s="231">
        <v>43</v>
      </c>
      <c r="K43" s="231">
        <v>45</v>
      </c>
      <c r="M43" s="243">
        <v>563</v>
      </c>
    </row>
    <row r="44" spans="1:13" ht="24" customHeight="1">
      <c r="A44" s="230" t="s">
        <v>127</v>
      </c>
      <c r="B44" s="228"/>
      <c r="C44" s="231">
        <v>56</v>
      </c>
      <c r="D44" s="231">
        <v>235</v>
      </c>
      <c r="E44" s="231">
        <v>266</v>
      </c>
      <c r="F44" s="231">
        <v>268</v>
      </c>
      <c r="G44" s="231">
        <v>266</v>
      </c>
      <c r="H44" s="231">
        <v>223</v>
      </c>
      <c r="I44" s="231">
        <v>158</v>
      </c>
      <c r="J44" s="231">
        <v>108</v>
      </c>
      <c r="K44" s="231">
        <v>53</v>
      </c>
      <c r="M44" s="243">
        <v>1633</v>
      </c>
    </row>
    <row r="45" spans="1:13" ht="24" customHeight="1">
      <c r="A45" s="230" t="s">
        <v>128</v>
      </c>
      <c r="B45" s="228"/>
      <c r="C45" s="231">
        <v>95</v>
      </c>
      <c r="D45" s="231">
        <v>288</v>
      </c>
      <c r="E45" s="231">
        <v>367</v>
      </c>
      <c r="F45" s="231">
        <v>335</v>
      </c>
      <c r="G45" s="231">
        <v>262</v>
      </c>
      <c r="H45" s="231">
        <v>181</v>
      </c>
      <c r="I45" s="231">
        <v>91</v>
      </c>
      <c r="J45" s="231">
        <v>47</v>
      </c>
      <c r="K45" s="231">
        <v>24</v>
      </c>
      <c r="M45" s="243">
        <v>1690</v>
      </c>
    </row>
    <row r="46" spans="1:13" ht="24" customHeight="1">
      <c r="A46" s="230" t="s">
        <v>129</v>
      </c>
      <c r="B46" s="228"/>
      <c r="C46" s="231">
        <v>9</v>
      </c>
      <c r="D46" s="231">
        <v>17</v>
      </c>
      <c r="E46" s="231">
        <v>35</v>
      </c>
      <c r="F46" s="231">
        <v>22</v>
      </c>
      <c r="G46" s="231">
        <v>32</v>
      </c>
      <c r="H46" s="231">
        <v>38</v>
      </c>
      <c r="I46" s="231">
        <v>13</v>
      </c>
      <c r="J46" s="231">
        <v>8</v>
      </c>
      <c r="K46" s="231">
        <v>4</v>
      </c>
      <c r="M46" s="243">
        <v>178</v>
      </c>
    </row>
    <row r="47" spans="1:13" ht="24" customHeight="1">
      <c r="A47" s="230" t="s">
        <v>130</v>
      </c>
      <c r="B47" s="228"/>
      <c r="C47" s="231">
        <v>4</v>
      </c>
      <c r="D47" s="231">
        <v>57</v>
      </c>
      <c r="E47" s="231">
        <v>75</v>
      </c>
      <c r="F47" s="231">
        <v>84</v>
      </c>
      <c r="G47" s="231">
        <v>81</v>
      </c>
      <c r="H47" s="231">
        <v>75</v>
      </c>
      <c r="I47" s="231">
        <v>49</v>
      </c>
      <c r="J47" s="231">
        <v>7</v>
      </c>
      <c r="K47" s="231">
        <v>10</v>
      </c>
      <c r="M47" s="243">
        <v>442</v>
      </c>
    </row>
    <row r="48" spans="1:13" ht="24" customHeight="1">
      <c r="A48" s="230" t="s">
        <v>131</v>
      </c>
      <c r="B48" s="228"/>
      <c r="C48" s="231">
        <v>196</v>
      </c>
      <c r="D48" s="231">
        <v>344</v>
      </c>
      <c r="E48" s="231">
        <v>450</v>
      </c>
      <c r="F48" s="231">
        <v>442</v>
      </c>
      <c r="G48" s="231">
        <v>314</v>
      </c>
      <c r="H48" s="231">
        <v>192</v>
      </c>
      <c r="I48" s="231">
        <v>131</v>
      </c>
      <c r="J48" s="231">
        <v>52</v>
      </c>
      <c r="K48" s="231">
        <v>28</v>
      </c>
      <c r="M48" s="243">
        <v>2149</v>
      </c>
    </row>
    <row r="49" spans="1:13" ht="24" customHeight="1">
      <c r="A49" s="230" t="s">
        <v>132</v>
      </c>
      <c r="B49" s="228"/>
      <c r="C49" s="231">
        <v>230</v>
      </c>
      <c r="D49" s="231">
        <v>393</v>
      </c>
      <c r="E49" s="231">
        <v>437</v>
      </c>
      <c r="F49" s="231">
        <v>409</v>
      </c>
      <c r="G49" s="231">
        <v>264</v>
      </c>
      <c r="H49" s="231">
        <v>198</v>
      </c>
      <c r="I49" s="231">
        <v>89</v>
      </c>
      <c r="J49" s="231">
        <v>59</v>
      </c>
      <c r="K49" s="231">
        <v>48</v>
      </c>
      <c r="M49" s="243">
        <v>2127</v>
      </c>
    </row>
    <row r="50" spans="1:13" ht="24" customHeight="1">
      <c r="A50" s="230" t="s">
        <v>133</v>
      </c>
      <c r="B50" s="228"/>
      <c r="C50" s="231">
        <v>105</v>
      </c>
      <c r="D50" s="231">
        <v>294</v>
      </c>
      <c r="E50" s="231">
        <v>392</v>
      </c>
      <c r="F50" s="231">
        <v>387</v>
      </c>
      <c r="G50" s="231">
        <v>266</v>
      </c>
      <c r="H50" s="231">
        <v>168</v>
      </c>
      <c r="I50" s="231">
        <v>111</v>
      </c>
      <c r="J50" s="231">
        <v>67</v>
      </c>
      <c r="K50" s="231">
        <v>57</v>
      </c>
      <c r="M50" s="243">
        <v>1847</v>
      </c>
    </row>
    <row r="51" spans="1:13" ht="24" customHeight="1">
      <c r="A51" s="230" t="s">
        <v>134</v>
      </c>
      <c r="B51" s="228"/>
      <c r="C51" s="231">
        <v>54</v>
      </c>
      <c r="D51" s="231">
        <v>265</v>
      </c>
      <c r="E51" s="231">
        <v>408</v>
      </c>
      <c r="F51" s="231">
        <v>430</v>
      </c>
      <c r="G51" s="231">
        <v>335</v>
      </c>
      <c r="H51" s="231">
        <v>221</v>
      </c>
      <c r="I51" s="231">
        <v>150</v>
      </c>
      <c r="J51" s="231">
        <v>87</v>
      </c>
      <c r="K51" s="231">
        <v>46</v>
      </c>
      <c r="M51" s="243">
        <v>1996</v>
      </c>
    </row>
    <row r="52" spans="1:13" ht="24" customHeight="1">
      <c r="A52" s="230" t="s">
        <v>135</v>
      </c>
      <c r="B52" s="228"/>
      <c r="C52" s="231">
        <v>81</v>
      </c>
      <c r="D52" s="231">
        <v>215</v>
      </c>
      <c r="E52" s="231">
        <v>334</v>
      </c>
      <c r="F52" s="231">
        <v>356</v>
      </c>
      <c r="G52" s="231">
        <v>258</v>
      </c>
      <c r="H52" s="231">
        <v>176</v>
      </c>
      <c r="I52" s="231">
        <v>96</v>
      </c>
      <c r="J52" s="231">
        <v>60</v>
      </c>
      <c r="K52" s="231">
        <v>32</v>
      </c>
      <c r="M52" s="243">
        <v>1608</v>
      </c>
    </row>
    <row r="53" spans="1:13" ht="24" customHeight="1">
      <c r="A53" s="230" t="s">
        <v>136</v>
      </c>
      <c r="B53" s="228"/>
      <c r="C53" s="231">
        <v>80</v>
      </c>
      <c r="D53" s="231">
        <v>184</v>
      </c>
      <c r="E53" s="231">
        <v>262</v>
      </c>
      <c r="F53" s="231">
        <v>211</v>
      </c>
      <c r="G53" s="231">
        <v>161</v>
      </c>
      <c r="H53" s="231">
        <v>108</v>
      </c>
      <c r="I53" s="231">
        <v>49</v>
      </c>
      <c r="J53" s="231">
        <v>45</v>
      </c>
      <c r="K53" s="231">
        <v>34</v>
      </c>
      <c r="M53" s="243">
        <v>1134</v>
      </c>
    </row>
    <row r="54" spans="1:13" ht="24" customHeight="1">
      <c r="A54" s="230" t="s">
        <v>137</v>
      </c>
      <c r="B54" s="228"/>
      <c r="C54" s="231">
        <v>61</v>
      </c>
      <c r="D54" s="231">
        <v>153</v>
      </c>
      <c r="E54" s="231">
        <v>270</v>
      </c>
      <c r="F54" s="231">
        <v>275</v>
      </c>
      <c r="G54" s="231">
        <v>210</v>
      </c>
      <c r="H54" s="231">
        <v>176</v>
      </c>
      <c r="I54" s="231">
        <v>88</v>
      </c>
      <c r="J54" s="231">
        <v>63</v>
      </c>
      <c r="K54" s="231">
        <v>30</v>
      </c>
      <c r="M54" s="243">
        <v>1326</v>
      </c>
    </row>
    <row r="55" spans="1:13" ht="24" customHeight="1">
      <c r="A55" s="230" t="s">
        <v>138</v>
      </c>
      <c r="B55" s="228"/>
      <c r="C55" s="231">
        <v>141</v>
      </c>
      <c r="D55" s="231">
        <v>292</v>
      </c>
      <c r="E55" s="231">
        <v>430</v>
      </c>
      <c r="F55" s="231">
        <v>382</v>
      </c>
      <c r="G55" s="231">
        <v>258</v>
      </c>
      <c r="H55" s="231">
        <v>187</v>
      </c>
      <c r="I55" s="231">
        <v>106</v>
      </c>
      <c r="J55" s="231">
        <v>52</v>
      </c>
      <c r="K55" s="231">
        <v>26</v>
      </c>
      <c r="M55" s="243">
        <v>1874</v>
      </c>
    </row>
    <row r="56" spans="1:13" ht="24" customHeight="1">
      <c r="A56" s="230" t="s">
        <v>139</v>
      </c>
      <c r="B56" s="228"/>
      <c r="C56" s="231">
        <v>6</v>
      </c>
      <c r="D56" s="231">
        <v>12</v>
      </c>
      <c r="E56" s="231">
        <v>24</v>
      </c>
      <c r="F56" s="231">
        <v>20</v>
      </c>
      <c r="G56" s="231">
        <v>15</v>
      </c>
      <c r="H56" s="231">
        <v>16</v>
      </c>
      <c r="I56" s="231">
        <v>25</v>
      </c>
      <c r="J56" s="231">
        <v>9</v>
      </c>
      <c r="K56" s="231">
        <v>9</v>
      </c>
      <c r="M56" s="243">
        <v>136</v>
      </c>
    </row>
    <row r="57" spans="1:13" ht="8.1" customHeight="1">
      <c r="A57" s="236"/>
      <c r="B57" s="228"/>
      <c r="C57" s="235"/>
      <c r="D57" s="235"/>
      <c r="E57" s="235"/>
      <c r="F57" s="235"/>
      <c r="G57" s="235"/>
      <c r="H57" s="235"/>
      <c r="I57" s="235"/>
      <c r="J57" s="235"/>
      <c r="K57" s="235"/>
    </row>
    <row r="58" spans="1:13" ht="24" customHeight="1">
      <c r="A58" s="238" t="s">
        <v>93</v>
      </c>
      <c r="B58" s="228"/>
      <c r="C58" s="239">
        <v>1125</v>
      </c>
      <c r="D58" s="239">
        <v>2784</v>
      </c>
      <c r="E58" s="239">
        <v>3836</v>
      </c>
      <c r="F58" s="239">
        <v>3700</v>
      </c>
      <c r="G58" s="239">
        <v>2834</v>
      </c>
      <c r="H58" s="239">
        <v>2043</v>
      </c>
      <c r="I58" s="239">
        <v>1228</v>
      </c>
      <c r="J58" s="239">
        <v>707</v>
      </c>
      <c r="K58" s="239">
        <v>446</v>
      </c>
      <c r="M58" s="242">
        <v>18703</v>
      </c>
    </row>
    <row r="59" spans="1:13" ht="8.1" customHeight="1">
      <c r="A59" s="234"/>
      <c r="B59" s="229"/>
      <c r="K59" s="228"/>
    </row>
    <row r="60" spans="1:13" ht="24" customHeight="1">
      <c r="A60" s="238" t="s">
        <v>90</v>
      </c>
      <c r="B60" s="229"/>
      <c r="C60" s="239">
        <v>28174</v>
      </c>
      <c r="D60" s="240">
        <v>38587</v>
      </c>
      <c r="E60" s="240">
        <v>41966</v>
      </c>
      <c r="F60" s="240">
        <v>38164</v>
      </c>
      <c r="G60" s="240">
        <v>29838</v>
      </c>
      <c r="H60" s="240">
        <v>21894</v>
      </c>
      <c r="I60" s="240">
        <v>13552</v>
      </c>
      <c r="J60" s="240">
        <v>8006</v>
      </c>
      <c r="K60" s="241">
        <v>8073</v>
      </c>
      <c r="M60" s="242">
        <v>228254</v>
      </c>
    </row>
    <row r="61" spans="1:13">
      <c r="A61" s="227"/>
    </row>
    <row r="62" spans="1:13" ht="14.1" customHeight="1">
      <c r="A62" s="345" t="s">
        <v>513</v>
      </c>
    </row>
    <row r="63" spans="1:13" ht="14.1" customHeight="1">
      <c r="A63" s="345" t="s">
        <v>81</v>
      </c>
    </row>
    <row r="64" spans="1:13" ht="14.1" customHeight="1">
      <c r="A64" s="345" t="s">
        <v>82</v>
      </c>
    </row>
  </sheetData>
  <mergeCells count="6">
    <mergeCell ref="A2:M2"/>
    <mergeCell ref="A5:A6"/>
    <mergeCell ref="B5:B6"/>
    <mergeCell ref="M5:M6"/>
    <mergeCell ref="C5:K5"/>
    <mergeCell ref="A3:M3"/>
  </mergeCells>
  <printOptions horizontalCentered="1"/>
  <pageMargins left="0.23622047244094491" right="0.23622047244094491" top="0.94488188976377963" bottom="0.35433070866141736" header="0.19685039370078741" footer="0.31496062992125984"/>
  <pageSetup paperSize="9" scale="35" firstPageNumber="41" orientation="landscape" useFirstPageNumber="1" r:id="rId1"/>
  <headerFooter scaleWithDoc="0">
    <oddHeader>&amp;L&amp;G&amp;C&amp;G&amp;R&amp;G</oddHeader>
    <oddFooter>&amp;R&amp;"Montserrat"&amp;10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7F397-7BBA-4FD2-A1E9-AC90B924CEE8}">
  <sheetPr>
    <tabColor theme="0" tint="-0.14999847407452621"/>
  </sheetPr>
  <dimension ref="A1:L32"/>
  <sheetViews>
    <sheetView view="pageBreakPreview" zoomScaleNormal="100" zoomScaleSheetLayoutView="100" workbookViewId="0">
      <selection activeCell="Q37" sqref="Q37"/>
    </sheetView>
  </sheetViews>
  <sheetFormatPr baseColWidth="10" defaultColWidth="11.44140625" defaultRowHeight="13.2"/>
  <cols>
    <col min="1" max="6" width="11.44140625" style="226"/>
    <col min="7" max="7" width="12.6640625" style="226" bestFit="1" customWidth="1"/>
    <col min="8" max="16384" width="11.44140625" style="226"/>
  </cols>
  <sheetData>
    <row r="1" spans="1:12" ht="21">
      <c r="A1" s="624" t="s">
        <v>515</v>
      </c>
      <c r="B1" s="624"/>
      <c r="C1" s="624"/>
      <c r="D1" s="624"/>
      <c r="E1" s="624"/>
      <c r="F1" s="624"/>
      <c r="G1" s="624"/>
      <c r="H1" s="624"/>
      <c r="I1" s="624"/>
      <c r="J1" s="624"/>
      <c r="K1" s="624"/>
      <c r="L1" s="624"/>
    </row>
    <row r="2" spans="1:12" ht="21">
      <c r="A2" s="624" t="s">
        <v>75</v>
      </c>
      <c r="B2" s="624"/>
      <c r="C2" s="624"/>
      <c r="D2" s="624"/>
      <c r="E2" s="624"/>
      <c r="F2" s="624"/>
      <c r="G2" s="624"/>
      <c r="H2" s="624"/>
      <c r="I2" s="624"/>
      <c r="J2" s="624"/>
      <c r="K2" s="624"/>
      <c r="L2" s="624"/>
    </row>
    <row r="10" spans="1:12">
      <c r="A10" s="244" t="s">
        <v>511</v>
      </c>
      <c r="B10" s="244" t="s">
        <v>510</v>
      </c>
      <c r="C10" s="244" t="s">
        <v>509</v>
      </c>
      <c r="D10" s="244" t="s">
        <v>508</v>
      </c>
      <c r="E10" s="244" t="s">
        <v>507</v>
      </c>
      <c r="F10" s="244" t="s">
        <v>506</v>
      </c>
      <c r="G10" s="244" t="s">
        <v>505</v>
      </c>
      <c r="H10" s="244" t="s">
        <v>504</v>
      </c>
      <c r="I10" s="244" t="s">
        <v>514</v>
      </c>
      <c r="J10" s="244" t="s">
        <v>90</v>
      </c>
      <c r="K10" s="244">
        <v>228254</v>
      </c>
    </row>
    <row r="11" spans="1:12">
      <c r="A11" s="245">
        <v>28174</v>
      </c>
      <c r="B11" s="245">
        <v>38587</v>
      </c>
      <c r="C11" s="245">
        <v>41966</v>
      </c>
      <c r="D11" s="245">
        <v>38164</v>
      </c>
      <c r="E11" s="245">
        <v>29838</v>
      </c>
      <c r="F11" s="245">
        <v>21894</v>
      </c>
      <c r="G11" s="245">
        <v>13552</v>
      </c>
      <c r="H11" s="245">
        <v>8006</v>
      </c>
      <c r="I11" s="245">
        <v>8073</v>
      </c>
      <c r="J11" s="244"/>
      <c r="K11" s="244"/>
    </row>
    <row r="28" spans="1:7" ht="18">
      <c r="F28" s="246" t="s">
        <v>83</v>
      </c>
      <c r="G28" s="247">
        <v>228254</v>
      </c>
    </row>
    <row r="31" spans="1:7" ht="29.25" customHeight="1">
      <c r="A31" s="496" t="s">
        <v>81</v>
      </c>
    </row>
    <row r="32" spans="1:7" ht="9.75" customHeight="1">
      <c r="A32" s="496" t="s">
        <v>82</v>
      </c>
    </row>
  </sheetData>
  <mergeCells count="2">
    <mergeCell ref="A2:L2"/>
    <mergeCell ref="A1:L1"/>
  </mergeCells>
  <printOptions horizontalCentered="1"/>
  <pageMargins left="0.23622047244094491" right="0.23622047244094491" top="0.94488188976377963" bottom="0.35433070866141736" header="0.19685039370078741" footer="0.31496062992125984"/>
  <pageSetup paperSize="9" firstPageNumber="42" orientation="landscape" useFirstPageNumber="1" r:id="rId1"/>
  <headerFooter scaleWithDoc="0">
    <oddHeader>&amp;L&amp;G&amp;C&amp;G&amp;R&amp;G</oddHeader>
    <oddFooter>&amp;R&amp;"Montserrat"&amp;10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3D047-9D3A-4B95-93F5-599D12F5A4DB}">
  <sheetPr>
    <tabColor theme="0" tint="-0.14999847407452621"/>
  </sheetPr>
  <dimension ref="A1:Q24"/>
  <sheetViews>
    <sheetView view="pageBreakPreview" zoomScale="70" zoomScaleNormal="100" zoomScaleSheetLayoutView="70" workbookViewId="0">
      <selection activeCell="Q32" sqref="Q32"/>
    </sheetView>
  </sheetViews>
  <sheetFormatPr baseColWidth="10" defaultColWidth="11.44140625" defaultRowHeight="13.2"/>
  <cols>
    <col min="1" max="1" width="48.88671875" style="226" customWidth="1"/>
    <col min="2" max="2" width="1.6640625" style="226" customWidth="1"/>
    <col min="3" max="8" width="14.6640625" style="226" customWidth="1"/>
    <col min="9" max="9" width="1.6640625" style="226" customWidth="1"/>
    <col min="10" max="15" width="14.6640625" style="226" customWidth="1"/>
    <col min="16" max="16" width="1.6640625" style="226" customWidth="1"/>
    <col min="17" max="17" width="14.6640625" style="226" customWidth="1"/>
    <col min="18" max="16384" width="11.44140625" style="226"/>
  </cols>
  <sheetData>
    <row r="1" spans="1:17">
      <c r="A1" s="226" t="s">
        <v>22</v>
      </c>
    </row>
    <row r="2" spans="1:17" ht="20.100000000000001" customHeight="1">
      <c r="A2" s="625" t="s">
        <v>526</v>
      </c>
      <c r="B2" s="625"/>
      <c r="C2" s="625"/>
      <c r="D2" s="625"/>
      <c r="E2" s="625"/>
      <c r="F2" s="625"/>
      <c r="G2" s="625"/>
      <c r="H2" s="625"/>
      <c r="I2" s="625"/>
      <c r="J2" s="625"/>
      <c r="K2" s="625"/>
      <c r="L2" s="625"/>
      <c r="M2" s="625"/>
      <c r="N2" s="625"/>
      <c r="O2" s="625"/>
      <c r="P2" s="625"/>
      <c r="Q2" s="625"/>
    </row>
    <row r="3" spans="1:17" ht="20.100000000000001" customHeight="1">
      <c r="A3" s="625" t="str">
        <f>UPPER(CONCATENATE("Julio 2022"))</f>
        <v>JULIO 2022</v>
      </c>
      <c r="B3" s="625"/>
      <c r="C3" s="625"/>
      <c r="D3" s="625"/>
      <c r="E3" s="625"/>
      <c r="F3" s="625"/>
      <c r="G3" s="625"/>
      <c r="H3" s="625"/>
      <c r="I3" s="625"/>
      <c r="J3" s="625"/>
      <c r="K3" s="625"/>
      <c r="L3" s="625"/>
      <c r="M3" s="625"/>
      <c r="N3" s="625"/>
      <c r="O3" s="625"/>
      <c r="P3" s="625"/>
      <c r="Q3" s="625"/>
    </row>
    <row r="4" spans="1:17" ht="60" customHeight="1">
      <c r="A4" s="227"/>
    </row>
    <row r="5" spans="1:17" ht="20.100000000000001" customHeight="1">
      <c r="A5" s="593" t="s">
        <v>503</v>
      </c>
      <c r="B5" s="248"/>
      <c r="C5" s="593" t="s">
        <v>87</v>
      </c>
      <c r="D5" s="593"/>
      <c r="E5" s="593"/>
      <c r="F5" s="593"/>
      <c r="G5" s="593"/>
      <c r="H5" s="593"/>
      <c r="I5" s="248"/>
      <c r="J5" s="593" t="s">
        <v>88</v>
      </c>
      <c r="K5" s="593"/>
      <c r="L5" s="593"/>
      <c r="M5" s="593"/>
      <c r="N5" s="593"/>
      <c r="O5" s="593"/>
      <c r="P5" s="626"/>
      <c r="Q5" s="593" t="s">
        <v>90</v>
      </c>
    </row>
    <row r="6" spans="1:17" ht="20.100000000000001" customHeight="1">
      <c r="A6" s="593"/>
      <c r="B6" s="248"/>
      <c r="C6" s="593" t="s">
        <v>143</v>
      </c>
      <c r="D6" s="593"/>
      <c r="E6" s="593" t="s">
        <v>144</v>
      </c>
      <c r="F6" s="593"/>
      <c r="G6" s="593" t="s">
        <v>516</v>
      </c>
      <c r="H6" s="593" t="s">
        <v>53</v>
      </c>
      <c r="I6" s="248"/>
      <c r="J6" s="593" t="s">
        <v>143</v>
      </c>
      <c r="K6" s="593"/>
      <c r="L6" s="593" t="s">
        <v>144</v>
      </c>
      <c r="M6" s="593"/>
      <c r="N6" s="593" t="s">
        <v>516</v>
      </c>
      <c r="O6" s="593" t="s">
        <v>53</v>
      </c>
      <c r="P6" s="626"/>
      <c r="Q6" s="593"/>
    </row>
    <row r="7" spans="1:17" ht="20.100000000000001" customHeight="1">
      <c r="A7" s="593"/>
      <c r="B7" s="248"/>
      <c r="C7" s="307" t="s">
        <v>91</v>
      </c>
      <c r="D7" s="307" t="s">
        <v>92</v>
      </c>
      <c r="E7" s="307" t="s">
        <v>91</v>
      </c>
      <c r="F7" s="307" t="s">
        <v>92</v>
      </c>
      <c r="G7" s="593"/>
      <c r="H7" s="593"/>
      <c r="I7" s="248"/>
      <c r="J7" s="307" t="s">
        <v>91</v>
      </c>
      <c r="K7" s="307" t="s">
        <v>92</v>
      </c>
      <c r="L7" s="307" t="s">
        <v>91</v>
      </c>
      <c r="M7" s="307" t="s">
        <v>92</v>
      </c>
      <c r="N7" s="593"/>
      <c r="O7" s="593"/>
      <c r="P7" s="626"/>
      <c r="Q7" s="593"/>
    </row>
    <row r="8" spans="1:17" ht="8.1" customHeight="1">
      <c r="A8" s="227"/>
      <c r="B8" s="227"/>
      <c r="C8" s="227"/>
      <c r="D8" s="227"/>
      <c r="E8" s="227"/>
      <c r="F8" s="227"/>
      <c r="G8" s="227"/>
      <c r="H8" s="227"/>
      <c r="I8" s="227"/>
      <c r="J8" s="227"/>
      <c r="K8" s="227"/>
      <c r="L8" s="227"/>
      <c r="M8" s="227"/>
      <c r="N8" s="227"/>
      <c r="O8" s="227"/>
      <c r="P8" s="227"/>
      <c r="Q8" s="227"/>
    </row>
    <row r="9" spans="1:17" ht="39.9" customHeight="1">
      <c r="A9" s="230" t="s">
        <v>517</v>
      </c>
      <c r="B9" s="229"/>
      <c r="C9" s="233">
        <v>12578</v>
      </c>
      <c r="D9" s="233">
        <v>1095</v>
      </c>
      <c r="E9" s="233">
        <v>10684</v>
      </c>
      <c r="F9" s="231">
        <v>593</v>
      </c>
      <c r="G9" s="232">
        <v>24950</v>
      </c>
      <c r="H9" s="502">
        <f>G9*100/Q9</f>
        <v>88.556825441896791</v>
      </c>
      <c r="I9" s="229"/>
      <c r="J9" s="233">
        <v>1613</v>
      </c>
      <c r="K9" s="231">
        <v>166</v>
      </c>
      <c r="L9" s="233">
        <v>1347</v>
      </c>
      <c r="M9" s="231">
        <v>98</v>
      </c>
      <c r="N9" s="232">
        <v>3224</v>
      </c>
      <c r="O9" s="502">
        <f>N9*100/Q9</f>
        <v>11.443174558103216</v>
      </c>
      <c r="P9" s="229"/>
      <c r="Q9" s="232">
        <v>28174</v>
      </c>
    </row>
    <row r="10" spans="1:17" ht="39.9" customHeight="1">
      <c r="A10" s="230" t="s">
        <v>518</v>
      </c>
      <c r="B10" s="229"/>
      <c r="C10" s="233">
        <v>13859</v>
      </c>
      <c r="D10" s="233">
        <v>1122</v>
      </c>
      <c r="E10" s="233">
        <v>17728</v>
      </c>
      <c r="F10" s="231">
        <v>982</v>
      </c>
      <c r="G10" s="232">
        <v>33691</v>
      </c>
      <c r="H10" s="502">
        <f t="shared" ref="H10:H19" si="0">G10*100/Q10</f>
        <v>87.31178894446316</v>
      </c>
      <c r="I10" s="229"/>
      <c r="J10" s="233">
        <v>1982</v>
      </c>
      <c r="K10" s="231">
        <v>221</v>
      </c>
      <c r="L10" s="233">
        <v>2545</v>
      </c>
      <c r="M10" s="231">
        <v>148</v>
      </c>
      <c r="N10" s="232">
        <v>4896</v>
      </c>
      <c r="O10" s="502">
        <f t="shared" ref="O10:O17" si="1">N10*100/Q10</f>
        <v>12.688211055536838</v>
      </c>
      <c r="P10" s="229"/>
      <c r="Q10" s="232">
        <v>38587</v>
      </c>
    </row>
    <row r="11" spans="1:17" ht="39.9" customHeight="1">
      <c r="A11" s="230" t="s">
        <v>519</v>
      </c>
      <c r="B11" s="229"/>
      <c r="C11" s="233">
        <v>13620</v>
      </c>
      <c r="D11" s="233">
        <v>1002</v>
      </c>
      <c r="E11" s="233">
        <v>20731</v>
      </c>
      <c r="F11" s="233">
        <v>1078</v>
      </c>
      <c r="G11" s="232">
        <v>36431</v>
      </c>
      <c r="H11" s="502">
        <f t="shared" si="0"/>
        <v>86.81075156078731</v>
      </c>
      <c r="I11" s="229"/>
      <c r="J11" s="233">
        <v>2201</v>
      </c>
      <c r="K11" s="231">
        <v>221</v>
      </c>
      <c r="L11" s="233">
        <v>2939</v>
      </c>
      <c r="M11" s="231">
        <v>174</v>
      </c>
      <c r="N11" s="232">
        <v>5535</v>
      </c>
      <c r="O11" s="502">
        <f t="shared" si="1"/>
        <v>13.189248439212696</v>
      </c>
      <c r="P11" s="229"/>
      <c r="Q11" s="232">
        <v>41966</v>
      </c>
    </row>
    <row r="12" spans="1:17" ht="39.9" customHeight="1">
      <c r="A12" s="230" t="s">
        <v>520</v>
      </c>
      <c r="B12" s="229"/>
      <c r="C12" s="233">
        <v>11412</v>
      </c>
      <c r="D12" s="231">
        <v>736</v>
      </c>
      <c r="E12" s="233">
        <v>19919</v>
      </c>
      <c r="F12" s="231">
        <v>915</v>
      </c>
      <c r="G12" s="232">
        <v>32982</v>
      </c>
      <c r="H12" s="502">
        <f t="shared" si="0"/>
        <v>86.421758725500467</v>
      </c>
      <c r="I12" s="229"/>
      <c r="J12" s="233">
        <v>2040</v>
      </c>
      <c r="K12" s="231">
        <v>225</v>
      </c>
      <c r="L12" s="233">
        <v>2784</v>
      </c>
      <c r="M12" s="231">
        <v>133</v>
      </c>
      <c r="N12" s="232">
        <v>5182</v>
      </c>
      <c r="O12" s="502">
        <f t="shared" si="1"/>
        <v>13.578241274499529</v>
      </c>
      <c r="P12" s="229"/>
      <c r="Q12" s="232">
        <v>38164</v>
      </c>
    </row>
    <row r="13" spans="1:17" ht="39.9" customHeight="1">
      <c r="A13" s="230" t="s">
        <v>521</v>
      </c>
      <c r="B13" s="229"/>
      <c r="C13" s="233">
        <v>8722</v>
      </c>
      <c r="D13" s="231">
        <v>565</v>
      </c>
      <c r="E13" s="233">
        <v>15910</v>
      </c>
      <c r="F13" s="231">
        <v>704</v>
      </c>
      <c r="G13" s="232">
        <v>25901</v>
      </c>
      <c r="H13" s="502">
        <f t="shared" si="0"/>
        <v>86.805415912594682</v>
      </c>
      <c r="I13" s="229"/>
      <c r="J13" s="233">
        <v>1562</v>
      </c>
      <c r="K13" s="231">
        <v>161</v>
      </c>
      <c r="L13" s="233">
        <v>2118</v>
      </c>
      <c r="M13" s="231">
        <v>96</v>
      </c>
      <c r="N13" s="232">
        <v>3937</v>
      </c>
      <c r="O13" s="502">
        <f t="shared" si="1"/>
        <v>13.194584087405323</v>
      </c>
      <c r="P13" s="229"/>
      <c r="Q13" s="232">
        <v>29838</v>
      </c>
    </row>
    <row r="14" spans="1:17" ht="39.9" customHeight="1">
      <c r="A14" s="230" t="s">
        <v>522</v>
      </c>
      <c r="B14" s="229"/>
      <c r="C14" s="233">
        <v>6063</v>
      </c>
      <c r="D14" s="231">
        <v>357</v>
      </c>
      <c r="E14" s="233">
        <v>11949</v>
      </c>
      <c r="F14" s="231">
        <v>543</v>
      </c>
      <c r="G14" s="232">
        <v>18912</v>
      </c>
      <c r="H14" s="502">
        <f t="shared" si="0"/>
        <v>86.379830090435732</v>
      </c>
      <c r="I14" s="229"/>
      <c r="J14" s="233">
        <v>1078</v>
      </c>
      <c r="K14" s="231">
        <v>96</v>
      </c>
      <c r="L14" s="233">
        <v>1727</v>
      </c>
      <c r="M14" s="231">
        <v>81</v>
      </c>
      <c r="N14" s="232">
        <v>2982</v>
      </c>
      <c r="O14" s="502">
        <f t="shared" si="1"/>
        <v>13.620169909564265</v>
      </c>
      <c r="P14" s="229"/>
      <c r="Q14" s="232">
        <v>21894</v>
      </c>
    </row>
    <row r="15" spans="1:17" ht="39.9" customHeight="1">
      <c r="A15" s="230" t="s">
        <v>523</v>
      </c>
      <c r="B15" s="229"/>
      <c r="C15" s="233">
        <v>3927</v>
      </c>
      <c r="D15" s="231">
        <v>237</v>
      </c>
      <c r="E15" s="233">
        <v>7264</v>
      </c>
      <c r="F15" s="231">
        <v>316</v>
      </c>
      <c r="G15" s="232">
        <v>11744</v>
      </c>
      <c r="H15" s="502">
        <f t="shared" si="0"/>
        <v>86.658795749704836</v>
      </c>
      <c r="I15" s="229"/>
      <c r="J15" s="231">
        <v>630</v>
      </c>
      <c r="K15" s="231">
        <v>53</v>
      </c>
      <c r="L15" s="233">
        <v>1065</v>
      </c>
      <c r="M15" s="231">
        <v>60</v>
      </c>
      <c r="N15" s="232">
        <v>1808</v>
      </c>
      <c r="O15" s="502">
        <f t="shared" si="1"/>
        <v>13.34120425029516</v>
      </c>
      <c r="P15" s="229"/>
      <c r="Q15" s="232">
        <v>13552</v>
      </c>
    </row>
    <row r="16" spans="1:17" ht="39.9" customHeight="1">
      <c r="A16" s="230" t="s">
        <v>524</v>
      </c>
      <c r="B16" s="229"/>
      <c r="C16" s="233">
        <v>2255</v>
      </c>
      <c r="D16" s="231">
        <v>110</v>
      </c>
      <c r="E16" s="233">
        <v>4402</v>
      </c>
      <c r="F16" s="231">
        <v>174</v>
      </c>
      <c r="G16" s="232">
        <v>6941</v>
      </c>
      <c r="H16" s="502">
        <f t="shared" si="0"/>
        <v>86.697476892330755</v>
      </c>
      <c r="I16" s="229"/>
      <c r="J16" s="231">
        <v>385</v>
      </c>
      <c r="K16" s="231">
        <v>43</v>
      </c>
      <c r="L16" s="231">
        <v>605</v>
      </c>
      <c r="M16" s="231">
        <v>32</v>
      </c>
      <c r="N16" s="232">
        <v>1065</v>
      </c>
      <c r="O16" s="502">
        <f t="shared" si="1"/>
        <v>13.302523107669249</v>
      </c>
      <c r="P16" s="229"/>
      <c r="Q16" s="232">
        <v>8006</v>
      </c>
    </row>
    <row r="17" spans="1:17" ht="39.9" customHeight="1">
      <c r="A17" s="230" t="s">
        <v>525</v>
      </c>
      <c r="B17" s="229"/>
      <c r="C17" s="233">
        <v>2078</v>
      </c>
      <c r="D17" s="233">
        <v>86</v>
      </c>
      <c r="E17" s="233">
        <v>4959</v>
      </c>
      <c r="F17" s="233">
        <v>172</v>
      </c>
      <c r="G17" s="232">
        <v>7295</v>
      </c>
      <c r="H17" s="502">
        <f t="shared" si="0"/>
        <v>90.362938189025144</v>
      </c>
      <c r="I17" s="229"/>
      <c r="J17" s="233">
        <v>261</v>
      </c>
      <c r="K17" s="233">
        <v>33</v>
      </c>
      <c r="L17" s="233">
        <v>455</v>
      </c>
      <c r="M17" s="233">
        <v>29</v>
      </c>
      <c r="N17" s="232">
        <v>778</v>
      </c>
      <c r="O17" s="502">
        <f t="shared" si="1"/>
        <v>9.6370618109748545</v>
      </c>
      <c r="P17" s="229"/>
      <c r="Q17" s="232">
        <v>8073</v>
      </c>
    </row>
    <row r="18" spans="1:17" ht="8.1" customHeight="1">
      <c r="A18" s="227"/>
      <c r="B18" s="227"/>
      <c r="C18" s="227"/>
      <c r="D18" s="227"/>
      <c r="E18" s="227"/>
      <c r="F18" s="227"/>
      <c r="G18" s="227"/>
      <c r="H18" s="227"/>
      <c r="I18" s="227"/>
      <c r="J18" s="227"/>
      <c r="K18" s="227"/>
      <c r="L18" s="227"/>
      <c r="M18" s="227"/>
      <c r="N18" s="227"/>
      <c r="O18" s="227"/>
      <c r="P18" s="227"/>
      <c r="Q18" s="227"/>
    </row>
    <row r="19" spans="1:17" s="252" customFormat="1" ht="39.9" customHeight="1">
      <c r="A19" s="251" t="s">
        <v>90</v>
      </c>
      <c r="B19" s="228"/>
      <c r="C19" s="237">
        <v>74514</v>
      </c>
      <c r="D19" s="237">
        <v>5310</v>
      </c>
      <c r="E19" s="237">
        <v>113546</v>
      </c>
      <c r="F19" s="237">
        <v>5477</v>
      </c>
      <c r="G19" s="237">
        <v>198847</v>
      </c>
      <c r="H19" s="503">
        <f t="shared" si="0"/>
        <v>87.116545602705756</v>
      </c>
      <c r="I19" s="228"/>
      <c r="J19" s="237">
        <v>11752</v>
      </c>
      <c r="K19" s="237">
        <v>1219</v>
      </c>
      <c r="L19" s="237">
        <v>15585</v>
      </c>
      <c r="M19" s="249">
        <v>851</v>
      </c>
      <c r="N19" s="237">
        <v>29407</v>
      </c>
      <c r="O19" s="503">
        <f>N19*100/Q19</f>
        <v>12.883454397294242</v>
      </c>
      <c r="P19" s="228"/>
      <c r="Q19" s="237">
        <v>228254</v>
      </c>
    </row>
    <row r="20" spans="1:17">
      <c r="A20" s="227"/>
    </row>
    <row r="22" spans="1:17">
      <c r="A22" s="250" t="s">
        <v>81</v>
      </c>
    </row>
    <row r="23" spans="1:17">
      <c r="A23" s="250" t="s">
        <v>82</v>
      </c>
    </row>
    <row r="24" spans="1:17">
      <c r="A24" s="250"/>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paperSize="9" scale="58" firstPageNumber="43" orientation="landscape" useFirstPageNumber="1" r:id="rId1"/>
  <headerFooter scaleWithDoc="0">
    <oddHeader>&amp;L&amp;G&amp;C&amp;G&amp;R&amp;G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AF0FF-C683-4570-8B38-D6FB7B70ECF2}">
  <sheetPr>
    <tabColor theme="0" tint="-0.14999847407452621"/>
  </sheetPr>
  <dimension ref="A1:V65"/>
  <sheetViews>
    <sheetView view="pageBreakPreview" topLeftCell="A26" zoomScale="60" zoomScaleNormal="60" workbookViewId="0">
      <selection activeCell="P54" sqref="P54"/>
    </sheetView>
  </sheetViews>
  <sheetFormatPr baseColWidth="10" defaultColWidth="11.44140625" defaultRowHeight="14.4"/>
  <cols>
    <col min="1" max="1" width="75.6640625" style="410" customWidth="1"/>
    <col min="2" max="2" width="1.6640625" style="410" customWidth="1"/>
    <col min="3" max="20" width="14.6640625" style="410" customWidth="1"/>
    <col min="21" max="21" width="1.6640625" style="410" customWidth="1"/>
    <col min="22" max="22" width="20.6640625" style="410" customWidth="1"/>
    <col min="23" max="16384" width="11.44140625" style="410"/>
  </cols>
  <sheetData>
    <row r="1" spans="1:22">
      <c r="A1" s="409" t="s">
        <v>22</v>
      </c>
    </row>
    <row r="2" spans="1:22" ht="30.75" customHeight="1">
      <c r="A2" s="627" t="s">
        <v>695</v>
      </c>
      <c r="B2" s="627"/>
      <c r="C2" s="627"/>
      <c r="D2" s="627"/>
      <c r="E2" s="627"/>
      <c r="F2" s="627"/>
      <c r="G2" s="627"/>
      <c r="H2" s="627"/>
      <c r="I2" s="627"/>
      <c r="J2" s="627"/>
      <c r="K2" s="627"/>
      <c r="L2" s="627"/>
      <c r="M2" s="627"/>
      <c r="N2" s="627"/>
      <c r="O2" s="627"/>
      <c r="P2" s="627"/>
      <c r="Q2" s="627"/>
      <c r="R2" s="627"/>
      <c r="S2" s="627"/>
      <c r="T2" s="627"/>
      <c r="U2" s="627"/>
      <c r="V2" s="627"/>
    </row>
    <row r="3" spans="1:22" ht="30.75" customHeight="1">
      <c r="A3" s="627" t="s">
        <v>75</v>
      </c>
      <c r="B3" s="627"/>
      <c r="C3" s="627"/>
      <c r="D3" s="627"/>
      <c r="E3" s="627"/>
      <c r="F3" s="627"/>
      <c r="G3" s="627"/>
      <c r="H3" s="627"/>
      <c r="I3" s="627"/>
      <c r="J3" s="627"/>
      <c r="K3" s="627"/>
      <c r="L3" s="627"/>
      <c r="M3" s="627"/>
      <c r="N3" s="627"/>
      <c r="O3" s="627"/>
      <c r="P3" s="627"/>
      <c r="Q3" s="627"/>
      <c r="R3" s="627"/>
      <c r="S3" s="627"/>
      <c r="T3" s="627"/>
      <c r="U3" s="627"/>
      <c r="V3" s="627"/>
    </row>
    <row r="4" spans="1:22" ht="30.75" hidden="1" customHeight="1">
      <c r="A4" s="411"/>
      <c r="B4" s="411"/>
      <c r="C4" s="411"/>
      <c r="D4" s="411"/>
      <c r="E4" s="411"/>
      <c r="F4" s="411"/>
      <c r="G4" s="411"/>
      <c r="H4" s="411"/>
      <c r="I4" s="411"/>
      <c r="J4" s="411"/>
      <c r="K4" s="411"/>
      <c r="L4" s="411"/>
      <c r="M4" s="411"/>
      <c r="N4" s="411"/>
      <c r="O4" s="411"/>
      <c r="P4" s="411"/>
      <c r="Q4" s="411"/>
      <c r="R4" s="411"/>
      <c r="S4" s="411"/>
      <c r="T4" s="411"/>
      <c r="U4" s="411"/>
      <c r="V4" s="411"/>
    </row>
    <row r="5" spans="1:22" ht="30.75" customHeight="1">
      <c r="A5" s="411"/>
      <c r="B5" s="411"/>
      <c r="C5" s="411"/>
      <c r="D5" s="411"/>
      <c r="E5" s="411"/>
      <c r="F5" s="411"/>
      <c r="G5" s="411"/>
      <c r="H5" s="411"/>
      <c r="I5" s="411"/>
      <c r="J5" s="411"/>
      <c r="K5" s="411"/>
      <c r="L5" s="411"/>
      <c r="M5" s="411"/>
      <c r="N5" s="411"/>
      <c r="O5" s="411"/>
      <c r="P5" s="411"/>
      <c r="Q5" s="411"/>
      <c r="R5" s="411"/>
      <c r="S5" s="411"/>
      <c r="T5" s="411"/>
      <c r="U5" s="411"/>
      <c r="V5" s="411"/>
    </row>
    <row r="6" spans="1:22" ht="30.75" customHeight="1">
      <c r="A6" s="628" t="s">
        <v>215</v>
      </c>
      <c r="B6" s="629"/>
      <c r="C6" s="628" t="s">
        <v>696</v>
      </c>
      <c r="D6" s="628"/>
      <c r="E6" s="628"/>
      <c r="F6" s="628"/>
      <c r="G6" s="628"/>
      <c r="H6" s="628"/>
      <c r="I6" s="628"/>
      <c r="J6" s="628"/>
      <c r="K6" s="628"/>
      <c r="L6" s="628"/>
      <c r="M6" s="628"/>
      <c r="N6" s="628"/>
      <c r="O6" s="628"/>
      <c r="P6" s="628"/>
      <c r="Q6" s="628"/>
      <c r="R6" s="628"/>
      <c r="S6" s="628"/>
      <c r="T6" s="628"/>
      <c r="U6" s="433"/>
      <c r="V6" s="630" t="s">
        <v>90</v>
      </c>
    </row>
    <row r="7" spans="1:22" ht="112.5" customHeight="1">
      <c r="A7" s="628"/>
      <c r="B7" s="629"/>
      <c r="C7" s="493" t="s">
        <v>697</v>
      </c>
      <c r="D7" s="493" t="s">
        <v>698</v>
      </c>
      <c r="E7" s="493" t="s">
        <v>699</v>
      </c>
      <c r="F7" s="493" t="s">
        <v>700</v>
      </c>
      <c r="G7" s="493" t="s">
        <v>701</v>
      </c>
      <c r="H7" s="493" t="s">
        <v>702</v>
      </c>
      <c r="I7" s="493" t="s">
        <v>703</v>
      </c>
      <c r="J7" s="493" t="s">
        <v>704</v>
      </c>
      <c r="K7" s="493" t="s">
        <v>705</v>
      </c>
      <c r="L7" s="493" t="s">
        <v>706</v>
      </c>
      <c r="M7" s="493" t="s">
        <v>707</v>
      </c>
      <c r="N7" s="493" t="s">
        <v>708</v>
      </c>
      <c r="O7" s="493" t="s">
        <v>709</v>
      </c>
      <c r="P7" s="493" t="s">
        <v>710</v>
      </c>
      <c r="Q7" s="493" t="s">
        <v>711</v>
      </c>
      <c r="R7" s="493" t="s">
        <v>712</v>
      </c>
      <c r="S7" s="493" t="s">
        <v>713</v>
      </c>
      <c r="T7" s="493" t="s">
        <v>714</v>
      </c>
      <c r="U7" s="433"/>
      <c r="V7" s="630"/>
    </row>
    <row r="8" spans="1:22" ht="8.1" customHeight="1">
      <c r="A8" s="412"/>
      <c r="B8" s="413"/>
      <c r="C8" s="413"/>
      <c r="D8" s="413"/>
      <c r="E8" s="413"/>
      <c r="F8" s="412"/>
      <c r="U8" s="413"/>
      <c r="V8" s="413"/>
    </row>
    <row r="9" spans="1:22" s="419" customFormat="1" ht="23.25" customHeight="1">
      <c r="A9" s="414" t="s">
        <v>94</v>
      </c>
      <c r="B9" s="415"/>
      <c r="C9" s="416">
        <v>33</v>
      </c>
      <c r="D9" s="416">
        <v>35</v>
      </c>
      <c r="E9" s="416">
        <v>0</v>
      </c>
      <c r="F9" s="416">
        <v>0</v>
      </c>
      <c r="G9" s="416">
        <v>150</v>
      </c>
      <c r="H9" s="416">
        <v>346</v>
      </c>
      <c r="I9" s="416">
        <v>160</v>
      </c>
      <c r="J9" s="416">
        <v>883</v>
      </c>
      <c r="K9" s="416">
        <v>101</v>
      </c>
      <c r="L9" s="416">
        <v>174</v>
      </c>
      <c r="M9" s="416">
        <v>10</v>
      </c>
      <c r="N9" s="416">
        <v>49</v>
      </c>
      <c r="O9" s="416">
        <v>100</v>
      </c>
      <c r="P9" s="416">
        <v>70</v>
      </c>
      <c r="Q9" s="416">
        <v>0</v>
      </c>
      <c r="R9" s="416">
        <v>7</v>
      </c>
      <c r="S9" s="416">
        <v>0</v>
      </c>
      <c r="T9" s="416">
        <v>0</v>
      </c>
      <c r="U9" s="417">
        <v>0</v>
      </c>
      <c r="V9" s="418">
        <v>2118</v>
      </c>
    </row>
    <row r="10" spans="1:22" s="419" customFormat="1" ht="23.25" customHeight="1">
      <c r="A10" s="414" t="s">
        <v>95</v>
      </c>
      <c r="B10" s="415"/>
      <c r="C10" s="416">
        <v>219</v>
      </c>
      <c r="D10" s="416">
        <v>170</v>
      </c>
      <c r="E10" s="416">
        <v>0</v>
      </c>
      <c r="F10" s="416">
        <v>5</v>
      </c>
      <c r="G10" s="416">
        <v>1350</v>
      </c>
      <c r="H10" s="416">
        <v>1927</v>
      </c>
      <c r="I10" s="416">
        <v>2307</v>
      </c>
      <c r="J10" s="416">
        <v>4013</v>
      </c>
      <c r="K10" s="416">
        <v>1369</v>
      </c>
      <c r="L10" s="416">
        <v>1270</v>
      </c>
      <c r="M10" s="416">
        <v>2</v>
      </c>
      <c r="N10" s="416">
        <v>116</v>
      </c>
      <c r="O10" s="416">
        <v>196</v>
      </c>
      <c r="P10" s="416">
        <v>162</v>
      </c>
      <c r="Q10" s="416">
        <v>0</v>
      </c>
      <c r="R10" s="416">
        <v>12</v>
      </c>
      <c r="S10" s="416">
        <v>2</v>
      </c>
      <c r="T10" s="416">
        <v>1</v>
      </c>
      <c r="U10" s="420"/>
      <c r="V10" s="418">
        <v>13121</v>
      </c>
    </row>
    <row r="11" spans="1:22" s="419" customFormat="1" ht="23.25" customHeight="1">
      <c r="A11" s="414" t="s">
        <v>96</v>
      </c>
      <c r="B11" s="415"/>
      <c r="C11" s="416">
        <v>44</v>
      </c>
      <c r="D11" s="416">
        <v>36</v>
      </c>
      <c r="E11" s="416">
        <v>0</v>
      </c>
      <c r="F11" s="416">
        <v>1</v>
      </c>
      <c r="G11" s="416">
        <v>42</v>
      </c>
      <c r="H11" s="416">
        <v>193</v>
      </c>
      <c r="I11" s="416">
        <v>92</v>
      </c>
      <c r="J11" s="416">
        <v>461</v>
      </c>
      <c r="K11" s="416">
        <v>145</v>
      </c>
      <c r="L11" s="416">
        <v>153</v>
      </c>
      <c r="M11" s="416">
        <v>7</v>
      </c>
      <c r="N11" s="416">
        <v>3</v>
      </c>
      <c r="O11" s="416">
        <v>13</v>
      </c>
      <c r="P11" s="416">
        <v>27</v>
      </c>
      <c r="Q11" s="416">
        <v>1</v>
      </c>
      <c r="R11" s="416">
        <v>1</v>
      </c>
      <c r="S11" s="416">
        <v>0</v>
      </c>
      <c r="T11" s="416">
        <v>1</v>
      </c>
      <c r="U11" s="420"/>
      <c r="V11" s="418">
        <v>1220</v>
      </c>
    </row>
    <row r="12" spans="1:22" s="419" customFormat="1" ht="23.25" customHeight="1">
      <c r="A12" s="414" t="s">
        <v>97</v>
      </c>
      <c r="B12" s="415"/>
      <c r="C12" s="416">
        <v>107</v>
      </c>
      <c r="D12" s="416">
        <v>35</v>
      </c>
      <c r="E12" s="416">
        <v>0</v>
      </c>
      <c r="F12" s="416">
        <v>0</v>
      </c>
      <c r="G12" s="416">
        <v>142</v>
      </c>
      <c r="H12" s="416">
        <v>123</v>
      </c>
      <c r="I12" s="416">
        <v>112</v>
      </c>
      <c r="J12" s="416">
        <v>186</v>
      </c>
      <c r="K12" s="416">
        <v>261</v>
      </c>
      <c r="L12" s="416">
        <v>101</v>
      </c>
      <c r="M12" s="416">
        <v>6</v>
      </c>
      <c r="N12" s="416">
        <v>11</v>
      </c>
      <c r="O12" s="416">
        <v>12</v>
      </c>
      <c r="P12" s="416">
        <v>49</v>
      </c>
      <c r="Q12" s="416">
        <v>0</v>
      </c>
      <c r="R12" s="416">
        <v>2</v>
      </c>
      <c r="S12" s="416">
        <v>0</v>
      </c>
      <c r="T12" s="416">
        <v>1</v>
      </c>
      <c r="U12" s="420"/>
      <c r="V12" s="418">
        <v>1148</v>
      </c>
    </row>
    <row r="13" spans="1:22" s="419" customFormat="1" ht="23.25" customHeight="1">
      <c r="A13" s="414" t="s">
        <v>100</v>
      </c>
      <c r="B13" s="415"/>
      <c r="C13" s="416">
        <v>587</v>
      </c>
      <c r="D13" s="416">
        <v>387</v>
      </c>
      <c r="E13" s="416">
        <v>0</v>
      </c>
      <c r="F13" s="416">
        <v>0</v>
      </c>
      <c r="G13" s="416">
        <v>779</v>
      </c>
      <c r="H13" s="416">
        <v>781</v>
      </c>
      <c r="I13" s="416">
        <v>541</v>
      </c>
      <c r="J13" s="416">
        <v>801</v>
      </c>
      <c r="K13" s="416">
        <v>214</v>
      </c>
      <c r="L13" s="416">
        <v>332</v>
      </c>
      <c r="M13" s="416">
        <v>15</v>
      </c>
      <c r="N13" s="416">
        <v>66</v>
      </c>
      <c r="O13" s="416">
        <v>60</v>
      </c>
      <c r="P13" s="416">
        <v>150</v>
      </c>
      <c r="Q13" s="416">
        <v>2</v>
      </c>
      <c r="R13" s="416">
        <v>12</v>
      </c>
      <c r="S13" s="416">
        <v>0</v>
      </c>
      <c r="T13" s="416">
        <v>0</v>
      </c>
      <c r="U13" s="420"/>
      <c r="V13" s="418">
        <v>4727</v>
      </c>
    </row>
    <row r="14" spans="1:22" s="419" customFormat="1" ht="23.25" customHeight="1">
      <c r="A14" s="414" t="s">
        <v>101</v>
      </c>
      <c r="B14" s="415"/>
      <c r="C14" s="416">
        <v>190</v>
      </c>
      <c r="D14" s="416">
        <v>71</v>
      </c>
      <c r="E14" s="416">
        <v>1</v>
      </c>
      <c r="F14" s="416">
        <v>0</v>
      </c>
      <c r="G14" s="416">
        <v>1383</v>
      </c>
      <c r="H14" s="416">
        <v>1557</v>
      </c>
      <c r="I14" s="416">
        <v>1035</v>
      </c>
      <c r="J14" s="416">
        <v>2537</v>
      </c>
      <c r="K14" s="416">
        <v>935</v>
      </c>
      <c r="L14" s="416">
        <v>682</v>
      </c>
      <c r="M14" s="416">
        <v>55</v>
      </c>
      <c r="N14" s="416">
        <v>103</v>
      </c>
      <c r="O14" s="416">
        <v>214</v>
      </c>
      <c r="P14" s="416">
        <v>152</v>
      </c>
      <c r="Q14" s="416">
        <v>4</v>
      </c>
      <c r="R14" s="416">
        <v>7</v>
      </c>
      <c r="S14" s="416">
        <v>0</v>
      </c>
      <c r="T14" s="416">
        <v>4</v>
      </c>
      <c r="U14" s="420"/>
      <c r="V14" s="418">
        <v>8930</v>
      </c>
    </row>
    <row r="15" spans="1:22" s="419" customFormat="1" ht="23.25" customHeight="1">
      <c r="A15" s="414" t="s">
        <v>102</v>
      </c>
      <c r="B15" s="415"/>
      <c r="C15" s="416">
        <v>457</v>
      </c>
      <c r="D15" s="416">
        <v>421</v>
      </c>
      <c r="E15" s="416">
        <v>0</v>
      </c>
      <c r="F15" s="416">
        <v>0</v>
      </c>
      <c r="G15" s="416">
        <v>1766</v>
      </c>
      <c r="H15" s="416">
        <v>4102</v>
      </c>
      <c r="I15" s="416">
        <v>3205</v>
      </c>
      <c r="J15" s="416">
        <v>9000</v>
      </c>
      <c r="K15" s="416">
        <v>1799</v>
      </c>
      <c r="L15" s="416">
        <v>2343</v>
      </c>
      <c r="M15" s="416">
        <v>0</v>
      </c>
      <c r="N15" s="416">
        <v>338</v>
      </c>
      <c r="O15" s="416">
        <v>889</v>
      </c>
      <c r="P15" s="416">
        <v>1361</v>
      </c>
      <c r="Q15" s="416">
        <v>0</v>
      </c>
      <c r="R15" s="416">
        <v>63</v>
      </c>
      <c r="S15" s="416">
        <v>0</v>
      </c>
      <c r="T15" s="416">
        <v>5</v>
      </c>
      <c r="U15" s="420"/>
      <c r="V15" s="418">
        <v>25749</v>
      </c>
    </row>
    <row r="16" spans="1:22" s="419" customFormat="1" ht="23.25" customHeight="1">
      <c r="A16" s="414" t="s">
        <v>98</v>
      </c>
      <c r="B16" s="415"/>
      <c r="C16" s="416">
        <v>131</v>
      </c>
      <c r="D16" s="416">
        <v>21</v>
      </c>
      <c r="E16" s="416">
        <v>0</v>
      </c>
      <c r="F16" s="416">
        <v>0</v>
      </c>
      <c r="G16" s="416">
        <v>259</v>
      </c>
      <c r="H16" s="416">
        <v>755</v>
      </c>
      <c r="I16" s="416">
        <v>282</v>
      </c>
      <c r="J16" s="416">
        <v>1931</v>
      </c>
      <c r="K16" s="416">
        <v>204</v>
      </c>
      <c r="L16" s="416">
        <v>467</v>
      </c>
      <c r="M16" s="416">
        <v>21</v>
      </c>
      <c r="N16" s="416">
        <v>32</v>
      </c>
      <c r="O16" s="416">
        <v>39</v>
      </c>
      <c r="P16" s="416">
        <v>114</v>
      </c>
      <c r="Q16" s="416">
        <v>0</v>
      </c>
      <c r="R16" s="416">
        <v>4</v>
      </c>
      <c r="S16" s="416">
        <v>0</v>
      </c>
      <c r="T16" s="416">
        <v>1</v>
      </c>
      <c r="U16" s="420"/>
      <c r="V16" s="418">
        <v>4261</v>
      </c>
    </row>
    <row r="17" spans="1:22" s="419" customFormat="1" ht="23.25" customHeight="1">
      <c r="A17" s="414" t="s">
        <v>99</v>
      </c>
      <c r="B17" s="415"/>
      <c r="C17" s="416">
        <v>44</v>
      </c>
      <c r="D17" s="416">
        <v>19</v>
      </c>
      <c r="E17" s="416">
        <v>0</v>
      </c>
      <c r="F17" s="416">
        <v>0</v>
      </c>
      <c r="G17" s="416">
        <v>123</v>
      </c>
      <c r="H17" s="416">
        <v>156</v>
      </c>
      <c r="I17" s="416">
        <v>330</v>
      </c>
      <c r="J17" s="416">
        <v>412</v>
      </c>
      <c r="K17" s="416">
        <v>61</v>
      </c>
      <c r="L17" s="416">
        <v>86</v>
      </c>
      <c r="M17" s="416">
        <v>9</v>
      </c>
      <c r="N17" s="416">
        <v>2</v>
      </c>
      <c r="O17" s="416">
        <v>12</v>
      </c>
      <c r="P17" s="416">
        <v>16</v>
      </c>
      <c r="Q17" s="416">
        <v>0</v>
      </c>
      <c r="R17" s="416">
        <v>0</v>
      </c>
      <c r="S17" s="416">
        <v>0</v>
      </c>
      <c r="T17" s="416">
        <v>1</v>
      </c>
      <c r="U17" s="420"/>
      <c r="V17" s="418">
        <v>1271</v>
      </c>
    </row>
    <row r="18" spans="1:22" s="419" customFormat="1" ht="23.25" customHeight="1">
      <c r="A18" s="414" t="s">
        <v>103</v>
      </c>
      <c r="B18" s="415"/>
      <c r="C18" s="416">
        <v>105</v>
      </c>
      <c r="D18" s="416">
        <v>47</v>
      </c>
      <c r="E18" s="416">
        <v>0</v>
      </c>
      <c r="F18" s="416">
        <v>0</v>
      </c>
      <c r="G18" s="416">
        <v>302</v>
      </c>
      <c r="H18" s="416">
        <v>593</v>
      </c>
      <c r="I18" s="416">
        <v>264</v>
      </c>
      <c r="J18" s="416">
        <v>1622</v>
      </c>
      <c r="K18" s="416">
        <v>312</v>
      </c>
      <c r="L18" s="416">
        <v>395</v>
      </c>
      <c r="M18" s="416">
        <v>6</v>
      </c>
      <c r="N18" s="416">
        <v>22</v>
      </c>
      <c r="O18" s="416">
        <v>65</v>
      </c>
      <c r="P18" s="416">
        <v>88</v>
      </c>
      <c r="Q18" s="416">
        <v>5</v>
      </c>
      <c r="R18" s="416">
        <v>4</v>
      </c>
      <c r="S18" s="416">
        <v>0</v>
      </c>
      <c r="T18" s="416">
        <v>2</v>
      </c>
      <c r="U18" s="420"/>
      <c r="V18" s="418">
        <v>3832</v>
      </c>
    </row>
    <row r="19" spans="1:22" s="419" customFormat="1" ht="23.25" customHeight="1">
      <c r="A19" s="414" t="s">
        <v>108</v>
      </c>
      <c r="B19" s="415"/>
      <c r="C19" s="416">
        <v>4207</v>
      </c>
      <c r="D19" s="416">
        <v>3869</v>
      </c>
      <c r="E19" s="416">
        <v>115</v>
      </c>
      <c r="F19" s="416">
        <v>111</v>
      </c>
      <c r="G19" s="416">
        <v>4429</v>
      </c>
      <c r="H19" s="416">
        <v>4435</v>
      </c>
      <c r="I19" s="416">
        <v>3906</v>
      </c>
      <c r="J19" s="416">
        <v>5614</v>
      </c>
      <c r="K19" s="416">
        <v>2265</v>
      </c>
      <c r="L19" s="416">
        <v>2330</v>
      </c>
      <c r="M19" s="416">
        <v>1170</v>
      </c>
      <c r="N19" s="416">
        <v>747</v>
      </c>
      <c r="O19" s="416">
        <v>411</v>
      </c>
      <c r="P19" s="416">
        <v>413</v>
      </c>
      <c r="Q19" s="416">
        <v>8</v>
      </c>
      <c r="R19" s="416">
        <v>10</v>
      </c>
      <c r="S19" s="416">
        <v>1</v>
      </c>
      <c r="T19" s="416">
        <v>5</v>
      </c>
      <c r="U19" s="420"/>
      <c r="V19" s="418">
        <v>34046</v>
      </c>
    </row>
    <row r="20" spans="1:22" s="419" customFormat="1" ht="23.25" customHeight="1">
      <c r="A20" s="414" t="s">
        <v>104</v>
      </c>
      <c r="B20" s="415"/>
      <c r="C20" s="416">
        <v>138</v>
      </c>
      <c r="D20" s="416">
        <v>140</v>
      </c>
      <c r="E20" s="416">
        <v>1</v>
      </c>
      <c r="F20" s="416">
        <v>0</v>
      </c>
      <c r="G20" s="416">
        <v>775</v>
      </c>
      <c r="H20" s="416">
        <v>897</v>
      </c>
      <c r="I20" s="416">
        <v>962</v>
      </c>
      <c r="J20" s="416">
        <v>2011</v>
      </c>
      <c r="K20" s="416">
        <v>1435</v>
      </c>
      <c r="L20" s="416">
        <v>605</v>
      </c>
      <c r="M20" s="416">
        <v>6</v>
      </c>
      <c r="N20" s="416">
        <v>32</v>
      </c>
      <c r="O20" s="416">
        <v>125</v>
      </c>
      <c r="P20" s="416">
        <v>112</v>
      </c>
      <c r="Q20" s="416">
        <v>1</v>
      </c>
      <c r="R20" s="416">
        <v>3</v>
      </c>
      <c r="S20" s="416">
        <v>0</v>
      </c>
      <c r="T20" s="416">
        <v>0</v>
      </c>
      <c r="U20" s="420"/>
      <c r="V20" s="418">
        <v>7243</v>
      </c>
    </row>
    <row r="21" spans="1:22" s="419" customFormat="1" ht="23.25" customHeight="1">
      <c r="A21" s="414" t="s">
        <v>105</v>
      </c>
      <c r="B21" s="415"/>
      <c r="C21" s="416">
        <v>314</v>
      </c>
      <c r="D21" s="416">
        <v>515</v>
      </c>
      <c r="E21" s="416">
        <v>72</v>
      </c>
      <c r="F21" s="416">
        <v>79</v>
      </c>
      <c r="G21" s="416">
        <v>427</v>
      </c>
      <c r="H21" s="416">
        <v>484</v>
      </c>
      <c r="I21" s="416">
        <v>394</v>
      </c>
      <c r="J21" s="416">
        <v>548</v>
      </c>
      <c r="K21" s="416">
        <v>289</v>
      </c>
      <c r="L21" s="416">
        <v>269</v>
      </c>
      <c r="M21" s="416">
        <v>188</v>
      </c>
      <c r="N21" s="416">
        <v>181</v>
      </c>
      <c r="O21" s="416">
        <v>157</v>
      </c>
      <c r="P21" s="416">
        <v>190</v>
      </c>
      <c r="Q21" s="416">
        <v>0</v>
      </c>
      <c r="R21" s="416">
        <v>0</v>
      </c>
      <c r="S21" s="416">
        <v>0</v>
      </c>
      <c r="T21" s="416">
        <v>0</v>
      </c>
      <c r="U21" s="420"/>
      <c r="V21" s="418">
        <v>4107</v>
      </c>
    </row>
    <row r="22" spans="1:22" s="419" customFormat="1" ht="23.25" customHeight="1">
      <c r="A22" s="414" t="s">
        <v>106</v>
      </c>
      <c r="B22" s="415"/>
      <c r="C22" s="416">
        <v>103</v>
      </c>
      <c r="D22" s="416">
        <v>28</v>
      </c>
      <c r="E22" s="416">
        <v>15</v>
      </c>
      <c r="F22" s="416">
        <v>0</v>
      </c>
      <c r="G22" s="416">
        <v>339</v>
      </c>
      <c r="H22" s="416">
        <v>571</v>
      </c>
      <c r="I22" s="416">
        <v>422</v>
      </c>
      <c r="J22" s="416">
        <v>1480</v>
      </c>
      <c r="K22" s="416">
        <v>961</v>
      </c>
      <c r="L22" s="416">
        <v>518</v>
      </c>
      <c r="M22" s="416">
        <v>2</v>
      </c>
      <c r="N22" s="416">
        <v>21</v>
      </c>
      <c r="O22" s="416">
        <v>97</v>
      </c>
      <c r="P22" s="416">
        <v>164</v>
      </c>
      <c r="Q22" s="416">
        <v>1</v>
      </c>
      <c r="R22" s="416">
        <v>2</v>
      </c>
      <c r="S22" s="416">
        <v>0</v>
      </c>
      <c r="T22" s="416">
        <v>0</v>
      </c>
      <c r="U22" s="420"/>
      <c r="V22" s="418">
        <v>4724</v>
      </c>
    </row>
    <row r="23" spans="1:22" s="419" customFormat="1" ht="23.25" customHeight="1">
      <c r="A23" s="414" t="s">
        <v>107</v>
      </c>
      <c r="B23" s="415"/>
      <c r="C23" s="416">
        <v>302</v>
      </c>
      <c r="D23" s="416">
        <v>123</v>
      </c>
      <c r="E23" s="416">
        <v>37</v>
      </c>
      <c r="F23" s="416">
        <v>174</v>
      </c>
      <c r="G23" s="416">
        <v>1964</v>
      </c>
      <c r="H23" s="416">
        <v>2444</v>
      </c>
      <c r="I23" s="416">
        <v>2306</v>
      </c>
      <c r="J23" s="416">
        <v>2582</v>
      </c>
      <c r="K23" s="416">
        <v>1662</v>
      </c>
      <c r="L23" s="416">
        <v>1121</v>
      </c>
      <c r="M23" s="416">
        <v>246</v>
      </c>
      <c r="N23" s="416">
        <v>144</v>
      </c>
      <c r="O23" s="416">
        <v>195</v>
      </c>
      <c r="P23" s="416">
        <v>124</v>
      </c>
      <c r="Q23" s="416">
        <v>3</v>
      </c>
      <c r="R23" s="416">
        <v>9</v>
      </c>
      <c r="S23" s="416">
        <v>0</v>
      </c>
      <c r="T23" s="416">
        <v>2</v>
      </c>
      <c r="U23" s="420"/>
      <c r="V23" s="418">
        <v>13438</v>
      </c>
    </row>
    <row r="24" spans="1:22" s="419" customFormat="1" ht="23.25" customHeight="1">
      <c r="A24" s="414" t="s">
        <v>109</v>
      </c>
      <c r="B24" s="415"/>
      <c r="C24" s="416">
        <v>240</v>
      </c>
      <c r="D24" s="416">
        <v>239</v>
      </c>
      <c r="E24" s="416">
        <v>0</v>
      </c>
      <c r="F24" s="416">
        <v>1</v>
      </c>
      <c r="G24" s="416">
        <v>1324</v>
      </c>
      <c r="H24" s="416">
        <v>1381</v>
      </c>
      <c r="I24" s="416">
        <v>1073</v>
      </c>
      <c r="J24" s="416">
        <v>1038</v>
      </c>
      <c r="K24" s="416">
        <v>414</v>
      </c>
      <c r="L24" s="416">
        <v>291</v>
      </c>
      <c r="M24" s="416">
        <v>49</v>
      </c>
      <c r="N24" s="416">
        <v>20</v>
      </c>
      <c r="O24" s="416">
        <v>92</v>
      </c>
      <c r="P24" s="416">
        <v>76</v>
      </c>
      <c r="Q24" s="416">
        <v>0</v>
      </c>
      <c r="R24" s="416">
        <v>3</v>
      </c>
      <c r="S24" s="416">
        <v>0</v>
      </c>
      <c r="T24" s="416">
        <v>1</v>
      </c>
      <c r="U24" s="420"/>
      <c r="V24" s="418">
        <v>6242</v>
      </c>
    </row>
    <row r="25" spans="1:22" s="419" customFormat="1" ht="23.25" customHeight="1">
      <c r="A25" s="414" t="s">
        <v>110</v>
      </c>
      <c r="B25" s="415"/>
      <c r="C25" s="416">
        <v>119</v>
      </c>
      <c r="D25" s="416">
        <v>104</v>
      </c>
      <c r="E25" s="416">
        <v>0</v>
      </c>
      <c r="F25" s="416">
        <v>0</v>
      </c>
      <c r="G25" s="416">
        <v>409</v>
      </c>
      <c r="H25" s="416">
        <v>619</v>
      </c>
      <c r="I25" s="416">
        <v>392</v>
      </c>
      <c r="J25" s="416">
        <v>1482</v>
      </c>
      <c r="K25" s="416">
        <v>216</v>
      </c>
      <c r="L25" s="416">
        <v>283</v>
      </c>
      <c r="M25" s="416">
        <v>51</v>
      </c>
      <c r="N25" s="416">
        <v>69</v>
      </c>
      <c r="O25" s="416">
        <v>105</v>
      </c>
      <c r="P25" s="416">
        <v>80</v>
      </c>
      <c r="Q25" s="416">
        <v>1</v>
      </c>
      <c r="R25" s="416">
        <v>3</v>
      </c>
      <c r="S25" s="416">
        <v>0</v>
      </c>
      <c r="T25" s="416">
        <v>0</v>
      </c>
      <c r="U25" s="420"/>
      <c r="V25" s="418">
        <v>3933</v>
      </c>
    </row>
    <row r="26" spans="1:22" s="419" customFormat="1" ht="23.25" customHeight="1">
      <c r="A26" s="414" t="s">
        <v>111</v>
      </c>
      <c r="B26" s="415"/>
      <c r="C26" s="416">
        <v>77</v>
      </c>
      <c r="D26" s="416">
        <v>113</v>
      </c>
      <c r="E26" s="416">
        <v>114</v>
      </c>
      <c r="F26" s="416">
        <v>189</v>
      </c>
      <c r="G26" s="416">
        <v>336</v>
      </c>
      <c r="H26" s="416">
        <v>354</v>
      </c>
      <c r="I26" s="416">
        <v>363</v>
      </c>
      <c r="J26" s="416">
        <v>408</v>
      </c>
      <c r="K26" s="416">
        <v>151</v>
      </c>
      <c r="L26" s="416">
        <v>110</v>
      </c>
      <c r="M26" s="416">
        <v>71</v>
      </c>
      <c r="N26" s="416">
        <v>5</v>
      </c>
      <c r="O26" s="416">
        <v>14</v>
      </c>
      <c r="P26" s="416">
        <v>16</v>
      </c>
      <c r="Q26" s="416">
        <v>0</v>
      </c>
      <c r="R26" s="416">
        <v>0</v>
      </c>
      <c r="S26" s="416">
        <v>0</v>
      </c>
      <c r="T26" s="416">
        <v>0</v>
      </c>
      <c r="U26" s="420"/>
      <c r="V26" s="418">
        <v>2321</v>
      </c>
    </row>
    <row r="27" spans="1:22" s="419" customFormat="1" ht="23.25" customHeight="1">
      <c r="A27" s="414" t="s">
        <v>112</v>
      </c>
      <c r="B27" s="415"/>
      <c r="C27" s="416">
        <v>137</v>
      </c>
      <c r="D27" s="416">
        <v>108</v>
      </c>
      <c r="E27" s="416">
        <v>8</v>
      </c>
      <c r="F27" s="416">
        <v>0</v>
      </c>
      <c r="G27" s="416">
        <v>699</v>
      </c>
      <c r="H27" s="416">
        <v>1306</v>
      </c>
      <c r="I27" s="416">
        <v>1342</v>
      </c>
      <c r="J27" s="416">
        <v>3691</v>
      </c>
      <c r="K27" s="416">
        <v>845</v>
      </c>
      <c r="L27" s="416">
        <v>802</v>
      </c>
      <c r="M27" s="416">
        <v>32</v>
      </c>
      <c r="N27" s="416">
        <v>229</v>
      </c>
      <c r="O27" s="416">
        <v>210</v>
      </c>
      <c r="P27" s="416">
        <v>199</v>
      </c>
      <c r="Q27" s="416">
        <v>2</v>
      </c>
      <c r="R27" s="416">
        <v>10</v>
      </c>
      <c r="S27" s="416">
        <v>0</v>
      </c>
      <c r="T27" s="416">
        <v>1</v>
      </c>
      <c r="U27" s="420"/>
      <c r="V27" s="418">
        <v>9621</v>
      </c>
    </row>
    <row r="28" spans="1:22" s="419" customFormat="1" ht="23.25" customHeight="1">
      <c r="A28" s="414" t="s">
        <v>113</v>
      </c>
      <c r="B28" s="415"/>
      <c r="C28" s="416">
        <v>338</v>
      </c>
      <c r="D28" s="416">
        <v>21</v>
      </c>
      <c r="E28" s="416">
        <v>0</v>
      </c>
      <c r="F28" s="416">
        <v>0</v>
      </c>
      <c r="G28" s="416">
        <v>732</v>
      </c>
      <c r="H28" s="416">
        <v>779</v>
      </c>
      <c r="I28" s="416">
        <v>287</v>
      </c>
      <c r="J28" s="416">
        <v>1054</v>
      </c>
      <c r="K28" s="416">
        <v>191</v>
      </c>
      <c r="L28" s="416">
        <v>357</v>
      </c>
      <c r="M28" s="416">
        <v>10</v>
      </c>
      <c r="N28" s="416">
        <v>35</v>
      </c>
      <c r="O28" s="416">
        <v>66</v>
      </c>
      <c r="P28" s="416">
        <v>147</v>
      </c>
      <c r="Q28" s="416">
        <v>1</v>
      </c>
      <c r="R28" s="416">
        <v>5</v>
      </c>
      <c r="S28" s="416">
        <v>0</v>
      </c>
      <c r="T28" s="416">
        <v>0</v>
      </c>
      <c r="U28" s="420"/>
      <c r="V28" s="418">
        <v>4023</v>
      </c>
    </row>
    <row r="29" spans="1:22" s="419" customFormat="1" ht="23.25" customHeight="1">
      <c r="A29" s="414" t="s">
        <v>114</v>
      </c>
      <c r="B29" s="415"/>
      <c r="C29" s="416">
        <v>506</v>
      </c>
      <c r="D29" s="416">
        <v>41</v>
      </c>
      <c r="E29" s="416">
        <v>0</v>
      </c>
      <c r="F29" s="416">
        <v>0</v>
      </c>
      <c r="G29" s="416">
        <v>823</v>
      </c>
      <c r="H29" s="416">
        <v>2370</v>
      </c>
      <c r="I29" s="416">
        <v>509</v>
      </c>
      <c r="J29" s="416">
        <v>2662</v>
      </c>
      <c r="K29" s="416">
        <v>213</v>
      </c>
      <c r="L29" s="416">
        <v>1059</v>
      </c>
      <c r="M29" s="416">
        <v>5</v>
      </c>
      <c r="N29" s="416">
        <v>73</v>
      </c>
      <c r="O29" s="416">
        <v>106</v>
      </c>
      <c r="P29" s="416">
        <v>272</v>
      </c>
      <c r="Q29" s="416">
        <v>0</v>
      </c>
      <c r="R29" s="416">
        <v>5</v>
      </c>
      <c r="S29" s="416">
        <v>0</v>
      </c>
      <c r="T29" s="416">
        <v>2</v>
      </c>
      <c r="U29" s="420"/>
      <c r="V29" s="418">
        <v>8646</v>
      </c>
    </row>
    <row r="30" spans="1:22" s="419" customFormat="1" ht="23.25" customHeight="1">
      <c r="A30" s="414" t="s">
        <v>115</v>
      </c>
      <c r="B30" s="415"/>
      <c r="C30" s="416">
        <v>27</v>
      </c>
      <c r="D30" s="416">
        <v>293</v>
      </c>
      <c r="E30" s="416">
        <v>0</v>
      </c>
      <c r="F30" s="416">
        <v>0</v>
      </c>
      <c r="G30" s="416">
        <v>175</v>
      </c>
      <c r="H30" s="416">
        <v>269</v>
      </c>
      <c r="I30" s="416">
        <v>463</v>
      </c>
      <c r="J30" s="416">
        <v>1030</v>
      </c>
      <c r="K30" s="416">
        <v>459</v>
      </c>
      <c r="L30" s="416">
        <v>180</v>
      </c>
      <c r="M30" s="416">
        <v>7</v>
      </c>
      <c r="N30" s="416">
        <v>23</v>
      </c>
      <c r="O30" s="416">
        <v>26</v>
      </c>
      <c r="P30" s="416">
        <v>55</v>
      </c>
      <c r="Q30" s="416">
        <v>0</v>
      </c>
      <c r="R30" s="416">
        <v>0</v>
      </c>
      <c r="S30" s="416">
        <v>0</v>
      </c>
      <c r="T30" s="416">
        <v>0</v>
      </c>
      <c r="U30" s="420"/>
      <c r="V30" s="418">
        <v>3007</v>
      </c>
    </row>
    <row r="31" spans="1:22" s="419" customFormat="1" ht="23.25" customHeight="1">
      <c r="A31" s="414" t="s">
        <v>116</v>
      </c>
      <c r="B31" s="415"/>
      <c r="C31" s="416">
        <v>87</v>
      </c>
      <c r="D31" s="416">
        <v>119</v>
      </c>
      <c r="E31" s="416">
        <v>0</v>
      </c>
      <c r="F31" s="416">
        <v>0</v>
      </c>
      <c r="G31" s="416">
        <v>336</v>
      </c>
      <c r="H31" s="416">
        <v>610</v>
      </c>
      <c r="I31" s="416">
        <v>345</v>
      </c>
      <c r="J31" s="416">
        <v>1131</v>
      </c>
      <c r="K31" s="416">
        <v>298</v>
      </c>
      <c r="L31" s="416">
        <v>471</v>
      </c>
      <c r="M31" s="416">
        <v>1</v>
      </c>
      <c r="N31" s="416">
        <v>12</v>
      </c>
      <c r="O31" s="416">
        <v>57</v>
      </c>
      <c r="P31" s="416">
        <v>122</v>
      </c>
      <c r="Q31" s="416">
        <v>0</v>
      </c>
      <c r="R31" s="416">
        <v>4</v>
      </c>
      <c r="S31" s="416">
        <v>0</v>
      </c>
      <c r="T31" s="416">
        <v>1</v>
      </c>
      <c r="U31" s="421"/>
      <c r="V31" s="418">
        <v>3594</v>
      </c>
    </row>
    <row r="32" spans="1:22" s="419" customFormat="1" ht="23.25" customHeight="1">
      <c r="A32" s="414" t="s">
        <v>117</v>
      </c>
      <c r="B32" s="415"/>
      <c r="C32" s="416">
        <v>30</v>
      </c>
      <c r="D32" s="416">
        <v>54</v>
      </c>
      <c r="E32" s="416">
        <v>0</v>
      </c>
      <c r="F32" s="416">
        <v>0</v>
      </c>
      <c r="G32" s="416">
        <v>215</v>
      </c>
      <c r="H32" s="416">
        <v>500</v>
      </c>
      <c r="I32" s="416">
        <v>186</v>
      </c>
      <c r="J32" s="416">
        <v>957</v>
      </c>
      <c r="K32" s="416">
        <v>81</v>
      </c>
      <c r="L32" s="416">
        <v>369</v>
      </c>
      <c r="M32" s="416">
        <v>1</v>
      </c>
      <c r="N32" s="416">
        <v>30</v>
      </c>
      <c r="O32" s="416">
        <v>55</v>
      </c>
      <c r="P32" s="416">
        <v>87</v>
      </c>
      <c r="Q32" s="416">
        <v>0</v>
      </c>
      <c r="R32" s="416">
        <v>2</v>
      </c>
      <c r="S32" s="416">
        <v>0</v>
      </c>
      <c r="T32" s="416">
        <v>0</v>
      </c>
      <c r="U32" s="420"/>
      <c r="V32" s="418">
        <v>2567</v>
      </c>
    </row>
    <row r="33" spans="1:22" s="419" customFormat="1" ht="23.25" customHeight="1">
      <c r="A33" s="414" t="s">
        <v>118</v>
      </c>
      <c r="B33" s="415"/>
      <c r="C33" s="416">
        <v>108</v>
      </c>
      <c r="D33" s="416">
        <v>67</v>
      </c>
      <c r="E33" s="416">
        <v>0</v>
      </c>
      <c r="F33" s="416">
        <v>0</v>
      </c>
      <c r="G33" s="416">
        <v>543</v>
      </c>
      <c r="H33" s="416">
        <v>457</v>
      </c>
      <c r="I33" s="416">
        <v>742</v>
      </c>
      <c r="J33" s="416">
        <v>1168</v>
      </c>
      <c r="K33" s="416">
        <v>501</v>
      </c>
      <c r="L33" s="416">
        <v>343</v>
      </c>
      <c r="M33" s="416">
        <v>0</v>
      </c>
      <c r="N33" s="416">
        <v>7</v>
      </c>
      <c r="O33" s="416">
        <v>145</v>
      </c>
      <c r="P33" s="416">
        <v>134</v>
      </c>
      <c r="Q33" s="416">
        <v>1</v>
      </c>
      <c r="R33" s="416">
        <v>0</v>
      </c>
      <c r="S33" s="416">
        <v>0</v>
      </c>
      <c r="T33" s="416">
        <v>0</v>
      </c>
      <c r="U33" s="420"/>
      <c r="V33" s="418">
        <v>4216</v>
      </c>
    </row>
    <row r="34" spans="1:22" s="419" customFormat="1" ht="23.25" customHeight="1">
      <c r="A34" s="414" t="s">
        <v>119</v>
      </c>
      <c r="B34" s="415"/>
      <c r="C34" s="416">
        <v>271</v>
      </c>
      <c r="D34" s="416">
        <v>13</v>
      </c>
      <c r="E34" s="416">
        <v>3</v>
      </c>
      <c r="F34" s="416">
        <v>8</v>
      </c>
      <c r="G34" s="416">
        <v>1060</v>
      </c>
      <c r="H34" s="416">
        <v>1316</v>
      </c>
      <c r="I34" s="416">
        <v>1716</v>
      </c>
      <c r="J34" s="416">
        <v>3654</v>
      </c>
      <c r="K34" s="416">
        <v>1212</v>
      </c>
      <c r="L34" s="416">
        <v>894</v>
      </c>
      <c r="M34" s="416">
        <v>38</v>
      </c>
      <c r="N34" s="416">
        <v>198</v>
      </c>
      <c r="O34" s="416">
        <v>212</v>
      </c>
      <c r="P34" s="416">
        <v>169</v>
      </c>
      <c r="Q34" s="416">
        <v>2</v>
      </c>
      <c r="R34" s="416">
        <v>3</v>
      </c>
      <c r="S34" s="416">
        <v>0</v>
      </c>
      <c r="T34" s="416">
        <v>0</v>
      </c>
      <c r="U34" s="420"/>
      <c r="V34" s="418">
        <v>10769</v>
      </c>
    </row>
    <row r="35" spans="1:22" s="419" customFormat="1" ht="23.25" customHeight="1">
      <c r="A35" s="414" t="s">
        <v>120</v>
      </c>
      <c r="B35" s="415"/>
      <c r="C35" s="416">
        <v>403</v>
      </c>
      <c r="D35" s="416">
        <v>835</v>
      </c>
      <c r="E35" s="416">
        <v>0</v>
      </c>
      <c r="F35" s="416">
        <v>42</v>
      </c>
      <c r="G35" s="416">
        <v>507</v>
      </c>
      <c r="H35" s="416">
        <v>966</v>
      </c>
      <c r="I35" s="416">
        <v>464</v>
      </c>
      <c r="J35" s="416">
        <v>822</v>
      </c>
      <c r="K35" s="416">
        <v>158</v>
      </c>
      <c r="L35" s="416">
        <v>206</v>
      </c>
      <c r="M35" s="416">
        <v>12</v>
      </c>
      <c r="N35" s="416">
        <v>21</v>
      </c>
      <c r="O35" s="416">
        <v>22</v>
      </c>
      <c r="P35" s="416">
        <v>51</v>
      </c>
      <c r="Q35" s="416">
        <v>2</v>
      </c>
      <c r="R35" s="416">
        <v>2</v>
      </c>
      <c r="S35" s="416">
        <v>0</v>
      </c>
      <c r="T35" s="416">
        <v>0</v>
      </c>
      <c r="U35" s="420"/>
      <c r="V35" s="418">
        <v>4513</v>
      </c>
    </row>
    <row r="36" spans="1:22" s="419" customFormat="1" ht="23.25" customHeight="1">
      <c r="A36" s="414" t="s">
        <v>121</v>
      </c>
      <c r="B36" s="415"/>
      <c r="C36" s="416">
        <v>134</v>
      </c>
      <c r="D36" s="416">
        <v>83</v>
      </c>
      <c r="E36" s="416">
        <v>0</v>
      </c>
      <c r="F36" s="416">
        <v>0</v>
      </c>
      <c r="G36" s="416">
        <v>523</v>
      </c>
      <c r="H36" s="416">
        <v>628</v>
      </c>
      <c r="I36" s="416">
        <v>502</v>
      </c>
      <c r="J36" s="416">
        <v>1261</v>
      </c>
      <c r="K36" s="416">
        <v>470</v>
      </c>
      <c r="L36" s="416">
        <v>262</v>
      </c>
      <c r="M36" s="416">
        <v>0</v>
      </c>
      <c r="N36" s="416">
        <v>0</v>
      </c>
      <c r="O36" s="416">
        <v>93</v>
      </c>
      <c r="P36" s="416">
        <v>113</v>
      </c>
      <c r="Q36" s="416">
        <v>5</v>
      </c>
      <c r="R36" s="416">
        <v>5</v>
      </c>
      <c r="S36" s="416">
        <v>0</v>
      </c>
      <c r="T36" s="416">
        <v>0</v>
      </c>
      <c r="U36" s="420"/>
      <c r="V36" s="418">
        <v>4079</v>
      </c>
    </row>
    <row r="37" spans="1:22" s="419" customFormat="1" ht="23.25" customHeight="1">
      <c r="A37" s="414" t="s">
        <v>122</v>
      </c>
      <c r="B37" s="415"/>
      <c r="C37" s="416">
        <v>17</v>
      </c>
      <c r="D37" s="416">
        <v>170</v>
      </c>
      <c r="E37" s="416">
        <v>3</v>
      </c>
      <c r="F37" s="416">
        <v>0</v>
      </c>
      <c r="G37" s="416">
        <v>45</v>
      </c>
      <c r="H37" s="416">
        <v>99</v>
      </c>
      <c r="I37" s="416">
        <v>71</v>
      </c>
      <c r="J37" s="416">
        <v>349</v>
      </c>
      <c r="K37" s="416">
        <v>100</v>
      </c>
      <c r="L37" s="416">
        <v>86</v>
      </c>
      <c r="M37" s="416">
        <v>2</v>
      </c>
      <c r="N37" s="416">
        <v>5</v>
      </c>
      <c r="O37" s="416">
        <v>13</v>
      </c>
      <c r="P37" s="416">
        <v>26</v>
      </c>
      <c r="Q37" s="416">
        <v>1</v>
      </c>
      <c r="R37" s="416">
        <v>0</v>
      </c>
      <c r="S37" s="416">
        <v>0</v>
      </c>
      <c r="T37" s="416">
        <v>0</v>
      </c>
      <c r="U37" s="420"/>
      <c r="V37" s="418">
        <v>987</v>
      </c>
    </row>
    <row r="38" spans="1:22" s="419" customFormat="1" ht="23.25" customHeight="1">
      <c r="A38" s="414" t="s">
        <v>123</v>
      </c>
      <c r="B38" s="415"/>
      <c r="C38" s="416">
        <v>302</v>
      </c>
      <c r="D38" s="416">
        <v>290</v>
      </c>
      <c r="E38" s="416">
        <v>0</v>
      </c>
      <c r="F38" s="416">
        <v>5</v>
      </c>
      <c r="G38" s="416">
        <v>867</v>
      </c>
      <c r="H38" s="416">
        <v>1096</v>
      </c>
      <c r="I38" s="416">
        <v>779</v>
      </c>
      <c r="J38" s="416">
        <v>1247</v>
      </c>
      <c r="K38" s="416">
        <v>956</v>
      </c>
      <c r="L38" s="416">
        <v>778</v>
      </c>
      <c r="M38" s="416">
        <v>223</v>
      </c>
      <c r="N38" s="416">
        <v>141</v>
      </c>
      <c r="O38" s="416">
        <v>309</v>
      </c>
      <c r="P38" s="416">
        <v>218</v>
      </c>
      <c r="Q38" s="416">
        <v>0</v>
      </c>
      <c r="R38" s="416">
        <v>7</v>
      </c>
      <c r="S38" s="416">
        <v>0</v>
      </c>
      <c r="T38" s="416">
        <v>2</v>
      </c>
      <c r="U38" s="420"/>
      <c r="V38" s="418">
        <v>7220</v>
      </c>
    </row>
    <row r="39" spans="1:22" s="419" customFormat="1" ht="23.25" customHeight="1">
      <c r="A39" s="414" t="s">
        <v>124</v>
      </c>
      <c r="B39" s="415"/>
      <c r="C39" s="416">
        <v>77</v>
      </c>
      <c r="D39" s="416">
        <v>2</v>
      </c>
      <c r="E39" s="416">
        <v>1</v>
      </c>
      <c r="F39" s="416">
        <v>0</v>
      </c>
      <c r="G39" s="416">
        <v>202</v>
      </c>
      <c r="H39" s="416">
        <v>264</v>
      </c>
      <c r="I39" s="416">
        <v>168</v>
      </c>
      <c r="J39" s="416">
        <v>465</v>
      </c>
      <c r="K39" s="416">
        <v>54</v>
      </c>
      <c r="L39" s="416">
        <v>163</v>
      </c>
      <c r="M39" s="416">
        <v>0</v>
      </c>
      <c r="N39" s="416">
        <v>9</v>
      </c>
      <c r="O39" s="416">
        <v>19</v>
      </c>
      <c r="P39" s="416">
        <v>55</v>
      </c>
      <c r="Q39" s="416">
        <v>0</v>
      </c>
      <c r="R39" s="416">
        <v>0</v>
      </c>
      <c r="S39" s="416">
        <v>0</v>
      </c>
      <c r="T39" s="416">
        <v>0</v>
      </c>
      <c r="U39" s="420"/>
      <c r="V39" s="418">
        <v>1479</v>
      </c>
    </row>
    <row r="40" spans="1:22" s="419" customFormat="1" ht="23.25" customHeight="1">
      <c r="A40" s="414" t="s">
        <v>125</v>
      </c>
      <c r="B40" s="415"/>
      <c r="C40" s="416">
        <v>79</v>
      </c>
      <c r="D40" s="416">
        <v>146</v>
      </c>
      <c r="E40" s="416">
        <v>1</v>
      </c>
      <c r="F40" s="416">
        <v>1</v>
      </c>
      <c r="G40" s="416">
        <v>276</v>
      </c>
      <c r="H40" s="416">
        <v>294</v>
      </c>
      <c r="I40" s="416">
        <v>402</v>
      </c>
      <c r="J40" s="416">
        <v>518</v>
      </c>
      <c r="K40" s="416">
        <v>213</v>
      </c>
      <c r="L40" s="416">
        <v>211</v>
      </c>
      <c r="M40" s="416">
        <v>89</v>
      </c>
      <c r="N40" s="416">
        <v>71</v>
      </c>
      <c r="O40" s="416">
        <v>56</v>
      </c>
      <c r="P40" s="416">
        <v>40</v>
      </c>
      <c r="Q40" s="416">
        <v>0</v>
      </c>
      <c r="R40" s="416">
        <v>1</v>
      </c>
      <c r="S40" s="416">
        <v>0</v>
      </c>
      <c r="T40" s="416">
        <v>1</v>
      </c>
      <c r="U40" s="420"/>
      <c r="V40" s="418">
        <v>2399</v>
      </c>
    </row>
    <row r="41" spans="1:22" ht="8.1" customHeight="1">
      <c r="A41" s="422"/>
      <c r="B41" s="422"/>
      <c r="C41" s="423"/>
      <c r="D41" s="424"/>
      <c r="E41" s="425"/>
      <c r="F41" s="425"/>
      <c r="G41" s="425"/>
      <c r="H41" s="425"/>
      <c r="I41" s="425"/>
      <c r="J41" s="425"/>
      <c r="K41" s="425"/>
      <c r="L41" s="426"/>
      <c r="M41" s="426"/>
      <c r="N41" s="426"/>
      <c r="O41" s="426"/>
      <c r="P41" s="427"/>
      <c r="Q41" s="427"/>
      <c r="R41" s="427"/>
      <c r="S41" s="426"/>
      <c r="T41" s="426"/>
      <c r="U41" s="428"/>
      <c r="V41" s="429"/>
    </row>
    <row r="42" spans="1:22" s="419" customFormat="1" ht="27" customHeight="1">
      <c r="A42" s="430" t="s">
        <v>516</v>
      </c>
      <c r="B42" s="415"/>
      <c r="C42" s="431">
        <v>9933</v>
      </c>
      <c r="D42" s="431">
        <v>8615</v>
      </c>
      <c r="E42" s="431">
        <v>371</v>
      </c>
      <c r="F42" s="431">
        <v>616</v>
      </c>
      <c r="G42" s="431">
        <v>23302</v>
      </c>
      <c r="H42" s="431">
        <v>32672</v>
      </c>
      <c r="I42" s="431">
        <v>26122</v>
      </c>
      <c r="J42" s="431">
        <v>57018</v>
      </c>
      <c r="K42" s="431">
        <v>18545</v>
      </c>
      <c r="L42" s="431">
        <v>17711</v>
      </c>
      <c r="M42" s="431">
        <v>2334</v>
      </c>
      <c r="N42" s="431">
        <v>2815</v>
      </c>
      <c r="O42" s="431">
        <v>4185</v>
      </c>
      <c r="P42" s="431">
        <v>5052</v>
      </c>
      <c r="Q42" s="431">
        <v>40</v>
      </c>
      <c r="R42" s="431">
        <v>186</v>
      </c>
      <c r="S42" s="431">
        <v>3</v>
      </c>
      <c r="T42" s="431">
        <v>31</v>
      </c>
      <c r="U42" s="420"/>
      <c r="V42" s="431">
        <v>209551</v>
      </c>
    </row>
    <row r="43" spans="1:22" ht="8.1" customHeight="1">
      <c r="A43" s="422"/>
      <c r="B43" s="422"/>
      <c r="C43" s="432"/>
      <c r="D43" s="432"/>
      <c r="E43" s="432"/>
      <c r="F43" s="432"/>
      <c r="G43" s="428"/>
      <c r="H43" s="428"/>
      <c r="I43" s="428"/>
      <c r="J43" s="428"/>
      <c r="K43" s="428"/>
      <c r="L43" s="428"/>
      <c r="M43" s="428"/>
      <c r="N43" s="428"/>
      <c r="O43" s="428"/>
      <c r="P43" s="428"/>
      <c r="Q43" s="428"/>
      <c r="R43" s="428"/>
      <c r="S43" s="428"/>
      <c r="T43" s="428"/>
      <c r="U43" s="428"/>
      <c r="V43" s="429"/>
    </row>
    <row r="44" spans="1:22" s="419" customFormat="1" ht="23.25" customHeight="1">
      <c r="A44" s="414" t="s">
        <v>126</v>
      </c>
      <c r="B44" s="433"/>
      <c r="C44" s="416">
        <v>3</v>
      </c>
      <c r="D44" s="416">
        <v>0</v>
      </c>
      <c r="E44" s="416">
        <v>0</v>
      </c>
      <c r="F44" s="416">
        <v>0</v>
      </c>
      <c r="G44" s="416">
        <v>19</v>
      </c>
      <c r="H44" s="416">
        <v>37</v>
      </c>
      <c r="I44" s="416">
        <v>33</v>
      </c>
      <c r="J44" s="416">
        <v>217</v>
      </c>
      <c r="K44" s="416">
        <v>67</v>
      </c>
      <c r="L44" s="416">
        <v>82</v>
      </c>
      <c r="M44" s="416">
        <v>3</v>
      </c>
      <c r="N44" s="416">
        <v>12</v>
      </c>
      <c r="O44" s="416">
        <v>40</v>
      </c>
      <c r="P44" s="416">
        <v>43</v>
      </c>
      <c r="Q44" s="416">
        <v>0</v>
      </c>
      <c r="R44" s="416">
        <v>6</v>
      </c>
      <c r="S44" s="416">
        <v>0</v>
      </c>
      <c r="T44" s="416">
        <v>1</v>
      </c>
      <c r="U44" s="434"/>
      <c r="V44" s="418">
        <v>563</v>
      </c>
    </row>
    <row r="45" spans="1:22" s="419" customFormat="1" ht="23.25" customHeight="1">
      <c r="A45" s="414" t="s">
        <v>127</v>
      </c>
      <c r="B45" s="433"/>
      <c r="C45" s="416">
        <v>6</v>
      </c>
      <c r="D45" s="416">
        <v>11</v>
      </c>
      <c r="E45" s="416">
        <v>0</v>
      </c>
      <c r="F45" s="416">
        <v>0</v>
      </c>
      <c r="G45" s="416">
        <v>85</v>
      </c>
      <c r="H45" s="416">
        <v>232</v>
      </c>
      <c r="I45" s="416">
        <v>61</v>
      </c>
      <c r="J45" s="416">
        <v>645</v>
      </c>
      <c r="K45" s="416">
        <v>164</v>
      </c>
      <c r="L45" s="416">
        <v>279</v>
      </c>
      <c r="M45" s="416">
        <v>0</v>
      </c>
      <c r="N45" s="416">
        <v>8</v>
      </c>
      <c r="O45" s="416">
        <v>87</v>
      </c>
      <c r="P45" s="416">
        <v>51</v>
      </c>
      <c r="Q45" s="416">
        <v>0</v>
      </c>
      <c r="R45" s="416">
        <v>3</v>
      </c>
      <c r="S45" s="416">
        <v>0</v>
      </c>
      <c r="T45" s="416">
        <v>1</v>
      </c>
      <c r="U45" s="434"/>
      <c r="V45" s="418">
        <v>1633</v>
      </c>
    </row>
    <row r="46" spans="1:22" s="419" customFormat="1" ht="23.25" customHeight="1">
      <c r="A46" s="414" t="s">
        <v>128</v>
      </c>
      <c r="B46" s="433"/>
      <c r="C46" s="416">
        <v>16</v>
      </c>
      <c r="D46" s="416">
        <v>39</v>
      </c>
      <c r="E46" s="416">
        <v>0</v>
      </c>
      <c r="F46" s="416">
        <v>0</v>
      </c>
      <c r="G46" s="416">
        <v>114</v>
      </c>
      <c r="H46" s="416">
        <v>254</v>
      </c>
      <c r="I46" s="416">
        <v>179</v>
      </c>
      <c r="J46" s="416">
        <v>594</v>
      </c>
      <c r="K46" s="416">
        <v>211</v>
      </c>
      <c r="L46" s="416">
        <v>176</v>
      </c>
      <c r="M46" s="416">
        <v>0</v>
      </c>
      <c r="N46" s="416">
        <v>6</v>
      </c>
      <c r="O46" s="416">
        <v>55</v>
      </c>
      <c r="P46" s="416">
        <v>42</v>
      </c>
      <c r="Q46" s="416">
        <v>1</v>
      </c>
      <c r="R46" s="416">
        <v>2</v>
      </c>
      <c r="S46" s="416">
        <v>0</v>
      </c>
      <c r="T46" s="416">
        <v>1</v>
      </c>
      <c r="U46" s="434"/>
      <c r="V46" s="418">
        <v>1690</v>
      </c>
    </row>
    <row r="47" spans="1:22" s="419" customFormat="1" ht="23.25" customHeight="1">
      <c r="A47" s="414" t="s">
        <v>129</v>
      </c>
      <c r="B47" s="433"/>
      <c r="C47" s="416">
        <v>1</v>
      </c>
      <c r="D47" s="416">
        <v>0</v>
      </c>
      <c r="E47" s="416">
        <v>0</v>
      </c>
      <c r="F47" s="416">
        <v>0</v>
      </c>
      <c r="G47" s="416">
        <v>0</v>
      </c>
      <c r="H47" s="416">
        <v>4</v>
      </c>
      <c r="I47" s="416">
        <v>12</v>
      </c>
      <c r="J47" s="416">
        <v>20</v>
      </c>
      <c r="K47" s="416">
        <v>40</v>
      </c>
      <c r="L47" s="416">
        <v>44</v>
      </c>
      <c r="M47" s="416">
        <v>0</v>
      </c>
      <c r="N47" s="416">
        <v>1</v>
      </c>
      <c r="O47" s="416">
        <v>49</v>
      </c>
      <c r="P47" s="416">
        <v>7</v>
      </c>
      <c r="Q47" s="416">
        <v>0</v>
      </c>
      <c r="R47" s="416">
        <v>0</v>
      </c>
      <c r="S47" s="416">
        <v>0</v>
      </c>
      <c r="T47" s="416">
        <v>0</v>
      </c>
      <c r="U47" s="434"/>
      <c r="V47" s="418">
        <v>178</v>
      </c>
    </row>
    <row r="48" spans="1:22" s="419" customFormat="1" ht="23.25" customHeight="1">
      <c r="A48" s="414" t="s">
        <v>130</v>
      </c>
      <c r="B48" s="433"/>
      <c r="C48" s="416">
        <v>3</v>
      </c>
      <c r="D48" s="416">
        <v>6</v>
      </c>
      <c r="E48" s="416">
        <v>0</v>
      </c>
      <c r="F48" s="416">
        <v>0</v>
      </c>
      <c r="G48" s="416">
        <v>52</v>
      </c>
      <c r="H48" s="416">
        <v>45</v>
      </c>
      <c r="I48" s="416">
        <v>27</v>
      </c>
      <c r="J48" s="416">
        <v>159</v>
      </c>
      <c r="K48" s="416">
        <v>77</v>
      </c>
      <c r="L48" s="416">
        <v>58</v>
      </c>
      <c r="M48" s="416">
        <v>0</v>
      </c>
      <c r="N48" s="416">
        <v>0</v>
      </c>
      <c r="O48" s="416">
        <v>15</v>
      </c>
      <c r="P48" s="416">
        <v>0</v>
      </c>
      <c r="Q48" s="416">
        <v>0</v>
      </c>
      <c r="R48" s="416">
        <v>0</v>
      </c>
      <c r="S48" s="416">
        <v>0</v>
      </c>
      <c r="T48" s="416">
        <v>0</v>
      </c>
      <c r="U48" s="434"/>
      <c r="V48" s="418">
        <v>442</v>
      </c>
    </row>
    <row r="49" spans="1:22" s="419" customFormat="1" ht="23.25" customHeight="1">
      <c r="A49" s="414" t="s">
        <v>131</v>
      </c>
      <c r="B49" s="433"/>
      <c r="C49" s="416">
        <v>19</v>
      </c>
      <c r="D49" s="416">
        <v>26</v>
      </c>
      <c r="E49" s="416">
        <v>0</v>
      </c>
      <c r="F49" s="416">
        <v>0</v>
      </c>
      <c r="G49" s="416">
        <v>122</v>
      </c>
      <c r="H49" s="416">
        <v>270</v>
      </c>
      <c r="I49" s="416">
        <v>195</v>
      </c>
      <c r="J49" s="416">
        <v>877</v>
      </c>
      <c r="K49" s="416">
        <v>292</v>
      </c>
      <c r="L49" s="416">
        <v>213</v>
      </c>
      <c r="M49" s="416">
        <v>5</v>
      </c>
      <c r="N49" s="416">
        <v>18</v>
      </c>
      <c r="O49" s="416">
        <v>77</v>
      </c>
      <c r="P49" s="416">
        <v>33</v>
      </c>
      <c r="Q49" s="416">
        <v>1</v>
      </c>
      <c r="R49" s="416">
        <v>1</v>
      </c>
      <c r="S49" s="416">
        <v>0</v>
      </c>
      <c r="T49" s="416">
        <v>0</v>
      </c>
      <c r="U49" s="434"/>
      <c r="V49" s="418">
        <v>2149</v>
      </c>
    </row>
    <row r="50" spans="1:22" s="419" customFormat="1" ht="23.25" customHeight="1">
      <c r="A50" s="414" t="s">
        <v>132</v>
      </c>
      <c r="B50" s="433"/>
      <c r="C50" s="416">
        <v>3</v>
      </c>
      <c r="D50" s="416">
        <v>34</v>
      </c>
      <c r="E50" s="416">
        <v>0</v>
      </c>
      <c r="F50" s="416">
        <v>0</v>
      </c>
      <c r="G50" s="416">
        <v>144</v>
      </c>
      <c r="H50" s="416">
        <v>272</v>
      </c>
      <c r="I50" s="416">
        <v>268</v>
      </c>
      <c r="J50" s="416">
        <v>928</v>
      </c>
      <c r="K50" s="416">
        <v>180</v>
      </c>
      <c r="L50" s="416">
        <v>181</v>
      </c>
      <c r="M50" s="416">
        <v>0</v>
      </c>
      <c r="N50" s="416">
        <v>12</v>
      </c>
      <c r="O50" s="416">
        <v>31</v>
      </c>
      <c r="P50" s="416">
        <v>45</v>
      </c>
      <c r="Q50" s="416">
        <v>13</v>
      </c>
      <c r="R50" s="416">
        <v>13</v>
      </c>
      <c r="S50" s="416">
        <v>1</v>
      </c>
      <c r="T50" s="416">
        <v>2</v>
      </c>
      <c r="U50" s="434"/>
      <c r="V50" s="418">
        <v>2127</v>
      </c>
    </row>
    <row r="51" spans="1:22" s="419" customFormat="1" ht="23.25" customHeight="1">
      <c r="A51" s="414" t="s">
        <v>133</v>
      </c>
      <c r="B51" s="433"/>
      <c r="C51" s="416">
        <v>34</v>
      </c>
      <c r="D51" s="416">
        <v>134</v>
      </c>
      <c r="E51" s="416">
        <v>0</v>
      </c>
      <c r="F51" s="416">
        <v>0</v>
      </c>
      <c r="G51" s="416">
        <v>108</v>
      </c>
      <c r="H51" s="416">
        <v>249</v>
      </c>
      <c r="I51" s="416">
        <v>173</v>
      </c>
      <c r="J51" s="416">
        <v>630</v>
      </c>
      <c r="K51" s="416">
        <v>196</v>
      </c>
      <c r="L51" s="416">
        <v>157</v>
      </c>
      <c r="M51" s="416">
        <v>33</v>
      </c>
      <c r="N51" s="416">
        <v>1</v>
      </c>
      <c r="O51" s="416">
        <v>66</v>
      </c>
      <c r="P51" s="416">
        <v>60</v>
      </c>
      <c r="Q51" s="416">
        <v>4</v>
      </c>
      <c r="R51" s="416">
        <v>1</v>
      </c>
      <c r="S51" s="416">
        <v>0</v>
      </c>
      <c r="T51" s="416">
        <v>1</v>
      </c>
      <c r="U51" s="434"/>
      <c r="V51" s="418">
        <v>1847</v>
      </c>
    </row>
    <row r="52" spans="1:22" s="419" customFormat="1" ht="23.25" customHeight="1">
      <c r="A52" s="414" t="s">
        <v>134</v>
      </c>
      <c r="B52" s="433"/>
      <c r="C52" s="416">
        <v>1</v>
      </c>
      <c r="D52" s="416">
        <v>22</v>
      </c>
      <c r="E52" s="416">
        <v>0</v>
      </c>
      <c r="F52" s="416">
        <v>0</v>
      </c>
      <c r="G52" s="416">
        <v>119</v>
      </c>
      <c r="H52" s="416">
        <v>269</v>
      </c>
      <c r="I52" s="416">
        <v>253</v>
      </c>
      <c r="J52" s="416">
        <v>727</v>
      </c>
      <c r="K52" s="416">
        <v>256</v>
      </c>
      <c r="L52" s="416">
        <v>179</v>
      </c>
      <c r="M52" s="416">
        <v>7</v>
      </c>
      <c r="N52" s="416">
        <v>18</v>
      </c>
      <c r="O52" s="416">
        <v>45</v>
      </c>
      <c r="P52" s="416">
        <v>69</v>
      </c>
      <c r="Q52" s="416">
        <v>17</v>
      </c>
      <c r="R52" s="416">
        <v>11</v>
      </c>
      <c r="S52" s="416">
        <v>1</v>
      </c>
      <c r="T52" s="416">
        <v>2</v>
      </c>
      <c r="U52" s="434"/>
      <c r="V52" s="418">
        <v>1996</v>
      </c>
    </row>
    <row r="53" spans="1:22" s="419" customFormat="1" ht="23.25" customHeight="1">
      <c r="A53" s="414" t="s">
        <v>135</v>
      </c>
      <c r="B53" s="433"/>
      <c r="C53" s="416">
        <v>38</v>
      </c>
      <c r="D53" s="416">
        <v>197</v>
      </c>
      <c r="E53" s="416">
        <v>0</v>
      </c>
      <c r="F53" s="416">
        <v>0</v>
      </c>
      <c r="G53" s="416">
        <v>0</v>
      </c>
      <c r="H53" s="416">
        <v>441</v>
      </c>
      <c r="I53" s="416">
        <v>0</v>
      </c>
      <c r="J53" s="416">
        <v>622</v>
      </c>
      <c r="K53" s="416">
        <v>0</v>
      </c>
      <c r="L53" s="416">
        <v>257</v>
      </c>
      <c r="M53" s="416">
        <v>0</v>
      </c>
      <c r="N53" s="416">
        <v>17</v>
      </c>
      <c r="O53" s="416">
        <v>0</v>
      </c>
      <c r="P53" s="416">
        <v>30</v>
      </c>
      <c r="Q53" s="416">
        <v>0</v>
      </c>
      <c r="R53" s="416">
        <v>6</v>
      </c>
      <c r="S53" s="416">
        <v>0</v>
      </c>
      <c r="T53" s="416">
        <v>0</v>
      </c>
      <c r="U53" s="434"/>
      <c r="V53" s="418">
        <v>1608</v>
      </c>
    </row>
    <row r="54" spans="1:22" s="419" customFormat="1" ht="23.25" customHeight="1">
      <c r="A54" s="414" t="s">
        <v>136</v>
      </c>
      <c r="B54" s="433"/>
      <c r="C54" s="416">
        <v>6</v>
      </c>
      <c r="D54" s="416">
        <v>14</v>
      </c>
      <c r="E54" s="416">
        <v>0</v>
      </c>
      <c r="F54" s="416">
        <v>0</v>
      </c>
      <c r="G54" s="416">
        <v>31</v>
      </c>
      <c r="H54" s="416">
        <v>81</v>
      </c>
      <c r="I54" s="416">
        <v>100</v>
      </c>
      <c r="J54" s="416">
        <v>458</v>
      </c>
      <c r="K54" s="416">
        <v>177</v>
      </c>
      <c r="L54" s="416">
        <v>131</v>
      </c>
      <c r="M54" s="416">
        <v>3</v>
      </c>
      <c r="N54" s="416">
        <v>18</v>
      </c>
      <c r="O54" s="416">
        <v>48</v>
      </c>
      <c r="P54" s="416">
        <v>58</v>
      </c>
      <c r="Q54" s="416">
        <v>4</v>
      </c>
      <c r="R54" s="416">
        <v>4</v>
      </c>
      <c r="S54" s="416">
        <v>0</v>
      </c>
      <c r="T54" s="416">
        <v>1</v>
      </c>
      <c r="U54" s="434"/>
      <c r="V54" s="418">
        <v>1134</v>
      </c>
    </row>
    <row r="55" spans="1:22" s="419" customFormat="1" ht="23.25" customHeight="1">
      <c r="A55" s="414" t="s">
        <v>137</v>
      </c>
      <c r="B55" s="433"/>
      <c r="C55" s="416">
        <v>0</v>
      </c>
      <c r="D55" s="416">
        <v>335</v>
      </c>
      <c r="E55" s="416">
        <v>0</v>
      </c>
      <c r="F55" s="416">
        <v>0</v>
      </c>
      <c r="G55" s="416">
        <v>71</v>
      </c>
      <c r="H55" s="416">
        <v>189</v>
      </c>
      <c r="I55" s="416">
        <v>129</v>
      </c>
      <c r="J55" s="416">
        <v>459</v>
      </c>
      <c r="K55" s="416">
        <v>67</v>
      </c>
      <c r="L55" s="416">
        <v>5</v>
      </c>
      <c r="M55" s="416">
        <v>0</v>
      </c>
      <c r="N55" s="416">
        <v>5</v>
      </c>
      <c r="O55" s="416">
        <v>16</v>
      </c>
      <c r="P55" s="416">
        <v>50</v>
      </c>
      <c r="Q55" s="416">
        <v>0</v>
      </c>
      <c r="R55" s="416">
        <v>0</v>
      </c>
      <c r="S55" s="416">
        <v>0</v>
      </c>
      <c r="T55" s="416">
        <v>0</v>
      </c>
      <c r="U55" s="434"/>
      <c r="V55" s="418">
        <v>1326</v>
      </c>
    </row>
    <row r="56" spans="1:22" s="419" customFormat="1" ht="23.25" customHeight="1">
      <c r="A56" s="414" t="s">
        <v>138</v>
      </c>
      <c r="B56" s="433"/>
      <c r="C56" s="416">
        <v>0</v>
      </c>
      <c r="D56" s="416">
        <v>25</v>
      </c>
      <c r="E56" s="416">
        <v>0</v>
      </c>
      <c r="F56" s="416">
        <v>0</v>
      </c>
      <c r="G56" s="416">
        <v>102</v>
      </c>
      <c r="H56" s="416">
        <v>305</v>
      </c>
      <c r="I56" s="416">
        <v>161</v>
      </c>
      <c r="J56" s="416">
        <v>794</v>
      </c>
      <c r="K56" s="416">
        <v>165</v>
      </c>
      <c r="L56" s="416">
        <v>208</v>
      </c>
      <c r="M56" s="416">
        <v>4</v>
      </c>
      <c r="N56" s="416">
        <v>13</v>
      </c>
      <c r="O56" s="416">
        <v>55</v>
      </c>
      <c r="P56" s="416">
        <v>39</v>
      </c>
      <c r="Q56" s="416">
        <v>0</v>
      </c>
      <c r="R56" s="416">
        <v>3</v>
      </c>
      <c r="S56" s="416">
        <v>0</v>
      </c>
      <c r="T56" s="416">
        <v>0</v>
      </c>
      <c r="U56" s="434"/>
      <c r="V56" s="418">
        <v>1874</v>
      </c>
    </row>
    <row r="57" spans="1:22" s="419" customFormat="1" ht="23.25" customHeight="1">
      <c r="A57" s="414" t="s">
        <v>139</v>
      </c>
      <c r="B57" s="433"/>
      <c r="C57" s="416">
        <v>3</v>
      </c>
      <c r="D57" s="416">
        <v>2</v>
      </c>
      <c r="E57" s="416">
        <v>0</v>
      </c>
      <c r="F57" s="416">
        <v>0</v>
      </c>
      <c r="G57" s="416">
        <v>21</v>
      </c>
      <c r="H57" s="416">
        <v>22</v>
      </c>
      <c r="I57" s="416">
        <v>14</v>
      </c>
      <c r="J57" s="416">
        <v>45</v>
      </c>
      <c r="K57" s="416">
        <v>7</v>
      </c>
      <c r="L57" s="416">
        <v>10</v>
      </c>
      <c r="M57" s="416">
        <v>1</v>
      </c>
      <c r="N57" s="416">
        <v>3</v>
      </c>
      <c r="O57" s="416">
        <v>4</v>
      </c>
      <c r="P57" s="416">
        <v>4</v>
      </c>
      <c r="Q57" s="416">
        <v>0</v>
      </c>
      <c r="R57" s="416">
        <v>0</v>
      </c>
      <c r="S57" s="416">
        <v>0</v>
      </c>
      <c r="T57" s="416">
        <v>0</v>
      </c>
      <c r="U57" s="434"/>
      <c r="V57" s="418">
        <v>136</v>
      </c>
    </row>
    <row r="58" spans="1:22" ht="8.1" customHeight="1">
      <c r="A58" s="422"/>
      <c r="B58" s="422"/>
      <c r="C58" s="432"/>
      <c r="D58" s="432"/>
      <c r="E58" s="432"/>
      <c r="F58" s="432"/>
      <c r="G58" s="428"/>
      <c r="H58" s="428"/>
      <c r="I58" s="428"/>
      <c r="J58" s="428"/>
      <c r="K58" s="428"/>
      <c r="L58" s="428"/>
      <c r="M58" s="428"/>
      <c r="N58" s="428"/>
      <c r="O58" s="428"/>
      <c r="P58" s="428"/>
      <c r="Q58" s="428"/>
      <c r="R58" s="428"/>
      <c r="S58" s="428"/>
      <c r="T58" s="428"/>
      <c r="U58" s="428"/>
      <c r="V58" s="429"/>
    </row>
    <row r="59" spans="1:22" s="419" customFormat="1" ht="23.25" customHeight="1">
      <c r="A59" s="430" t="s">
        <v>516</v>
      </c>
      <c r="B59" s="415"/>
      <c r="C59" s="431">
        <v>133</v>
      </c>
      <c r="D59" s="431">
        <v>845</v>
      </c>
      <c r="E59" s="431">
        <v>0</v>
      </c>
      <c r="F59" s="431">
        <v>0</v>
      </c>
      <c r="G59" s="431">
        <v>988</v>
      </c>
      <c r="H59" s="431">
        <v>2670</v>
      </c>
      <c r="I59" s="431">
        <v>1605</v>
      </c>
      <c r="J59" s="431">
        <v>7175</v>
      </c>
      <c r="K59" s="431">
        <v>1899</v>
      </c>
      <c r="L59" s="431">
        <v>1980</v>
      </c>
      <c r="M59" s="431">
        <v>56</v>
      </c>
      <c r="N59" s="431">
        <v>132</v>
      </c>
      <c r="O59" s="431">
        <v>588</v>
      </c>
      <c r="P59" s="431">
        <v>531</v>
      </c>
      <c r="Q59" s="431">
        <v>40</v>
      </c>
      <c r="R59" s="431">
        <v>50</v>
      </c>
      <c r="S59" s="431">
        <v>2</v>
      </c>
      <c r="T59" s="431">
        <v>9</v>
      </c>
      <c r="U59" s="420"/>
      <c r="V59" s="431">
        <v>18703</v>
      </c>
    </row>
    <row r="60" spans="1:22" ht="8.1" customHeight="1">
      <c r="A60" s="422"/>
      <c r="B60" s="422"/>
      <c r="C60" s="432"/>
      <c r="D60" s="432"/>
      <c r="E60" s="432"/>
      <c r="F60" s="432"/>
      <c r="G60" s="428"/>
      <c r="H60" s="428"/>
      <c r="I60" s="428"/>
      <c r="J60" s="428"/>
      <c r="K60" s="428"/>
      <c r="L60" s="428"/>
      <c r="M60" s="428"/>
      <c r="N60" s="428"/>
      <c r="O60" s="428"/>
      <c r="P60" s="428"/>
      <c r="Q60" s="428"/>
      <c r="R60" s="428"/>
      <c r="S60" s="428"/>
      <c r="T60" s="428"/>
      <c r="U60" s="428"/>
      <c r="V60" s="429"/>
    </row>
    <row r="61" spans="1:22" s="419" customFormat="1" ht="31.5" customHeight="1">
      <c r="A61" s="430" t="s">
        <v>90</v>
      </c>
      <c r="B61" s="415"/>
      <c r="C61" s="431">
        <v>10066</v>
      </c>
      <c r="D61" s="431">
        <v>9460</v>
      </c>
      <c r="E61" s="431">
        <v>371</v>
      </c>
      <c r="F61" s="431">
        <v>616</v>
      </c>
      <c r="G61" s="431">
        <v>24290</v>
      </c>
      <c r="H61" s="431">
        <v>35342</v>
      </c>
      <c r="I61" s="431">
        <v>27727</v>
      </c>
      <c r="J61" s="431">
        <v>64193</v>
      </c>
      <c r="K61" s="431">
        <v>20444</v>
      </c>
      <c r="L61" s="431">
        <v>19691</v>
      </c>
      <c r="M61" s="431">
        <v>2390</v>
      </c>
      <c r="N61" s="431">
        <v>2947</v>
      </c>
      <c r="O61" s="431">
        <v>4773</v>
      </c>
      <c r="P61" s="431">
        <v>5583</v>
      </c>
      <c r="Q61" s="431">
        <v>80</v>
      </c>
      <c r="R61" s="431">
        <v>236</v>
      </c>
      <c r="S61" s="431">
        <v>5</v>
      </c>
      <c r="T61" s="431">
        <v>40</v>
      </c>
      <c r="U61" s="420"/>
      <c r="V61" s="431">
        <v>228254</v>
      </c>
    </row>
    <row r="62" spans="1:22">
      <c r="A62" s="422"/>
    </row>
    <row r="63" spans="1:22" ht="18.75" customHeight="1">
      <c r="A63" s="435" t="s">
        <v>715</v>
      </c>
    </row>
    <row r="64" spans="1:22" ht="18.75" customHeight="1">
      <c r="A64" s="435" t="s">
        <v>82</v>
      </c>
    </row>
    <row r="65" spans="1:1" ht="14.1" customHeight="1">
      <c r="A65" s="436"/>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 footer="0.31496062992125984"/>
  <pageSetup scale="34" firstPageNumber="44" fitToWidth="0" fitToHeight="0" orientation="landscape" useFirstPageNumber="1" r:id="rId1"/>
  <headerFooter scaleWithDoc="0">
    <oddHeader>&amp;L&amp;G&amp;R&amp;G</oddHeader>
    <oddFooter>&amp;R&amp;"Montserrat,Normal"44</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9E38F-FE2D-4791-8807-66425D7C9029}">
  <sheetPr>
    <tabColor theme="0" tint="-0.14999847407452621"/>
    <pageSetUpPr fitToPage="1"/>
  </sheetPr>
  <dimension ref="A1:IO60"/>
  <sheetViews>
    <sheetView view="pageBreakPreview" topLeftCell="A4" zoomScale="70" zoomScaleNormal="55" zoomScaleSheetLayoutView="70" workbookViewId="0">
      <selection activeCell="S32" sqref="S32"/>
    </sheetView>
  </sheetViews>
  <sheetFormatPr baseColWidth="10" defaultColWidth="11.44140625" defaultRowHeight="13.2"/>
  <cols>
    <col min="1" max="1" width="58.5546875" style="478" customWidth="1"/>
    <col min="2" max="5" width="16.109375" style="478" customWidth="1"/>
    <col min="6" max="6" width="17.6640625" style="479" customWidth="1"/>
    <col min="7" max="7" width="14.6640625" style="479" customWidth="1"/>
    <col min="8" max="8" width="1.33203125" style="479" customWidth="1"/>
    <col min="9" max="11" width="16.109375" style="478" customWidth="1"/>
    <col min="12" max="12" width="16.109375" style="480" customWidth="1"/>
    <col min="13" max="13" width="17.6640625" style="480" customWidth="1"/>
    <col min="14" max="14" width="14.6640625" style="479" customWidth="1"/>
    <col min="15" max="15" width="1.33203125" style="478" customWidth="1"/>
    <col min="16" max="16" width="25.6640625" style="478" customWidth="1"/>
    <col min="17" max="17" width="12.88671875" style="437" hidden="1" customWidth="1"/>
    <col min="18" max="18" width="11.44140625" style="437"/>
    <col min="19" max="19" width="21.109375" style="437" customWidth="1"/>
    <col min="20" max="20" width="24.88671875" style="437" customWidth="1"/>
    <col min="21" max="21" width="15.88671875" style="437" customWidth="1"/>
    <col min="22" max="16384" width="11.44140625" style="437"/>
  </cols>
  <sheetData>
    <row r="1" spans="1:244" ht="47.25" customHeight="1">
      <c r="A1" s="634" t="s">
        <v>716</v>
      </c>
      <c r="B1" s="634"/>
      <c r="C1" s="634"/>
      <c r="D1" s="634"/>
      <c r="E1" s="634"/>
      <c r="F1" s="634"/>
      <c r="G1" s="634"/>
      <c r="H1" s="634"/>
      <c r="I1" s="634"/>
      <c r="J1" s="634"/>
      <c r="K1" s="634"/>
      <c r="L1" s="634"/>
      <c r="M1" s="634"/>
      <c r="N1" s="634"/>
      <c r="O1" s="634"/>
      <c r="P1" s="634"/>
    </row>
    <row r="2" spans="1:244" ht="30.75" customHeight="1">
      <c r="A2" s="635" t="s">
        <v>75</v>
      </c>
      <c r="B2" s="635"/>
      <c r="C2" s="635"/>
      <c r="D2" s="635"/>
      <c r="E2" s="635"/>
      <c r="F2" s="635"/>
      <c r="G2" s="635"/>
      <c r="H2" s="635"/>
      <c r="I2" s="635"/>
      <c r="J2" s="635"/>
      <c r="K2" s="635"/>
      <c r="L2" s="635"/>
      <c r="M2" s="635"/>
      <c r="N2" s="635"/>
      <c r="O2" s="635"/>
      <c r="P2" s="635"/>
    </row>
    <row r="3" spans="1:244" ht="25.5" customHeight="1">
      <c r="A3" s="438"/>
      <c r="B3" s="438"/>
      <c r="C3" s="438"/>
      <c r="D3" s="438"/>
      <c r="E3" s="438"/>
      <c r="F3" s="438"/>
      <c r="G3" s="438"/>
      <c r="H3" s="438"/>
      <c r="I3" s="438"/>
      <c r="J3" s="438"/>
      <c r="K3" s="438"/>
      <c r="L3" s="439"/>
      <c r="M3" s="439"/>
      <c r="N3" s="438"/>
      <c r="O3" s="438"/>
      <c r="P3" s="438"/>
      <c r="Q3" s="440"/>
      <c r="R3" s="440"/>
      <c r="S3" s="440"/>
      <c r="T3" s="440"/>
      <c r="U3" s="440"/>
      <c r="V3" s="440"/>
    </row>
    <row r="4" spans="1:244" s="444" customFormat="1" ht="21.75" customHeight="1">
      <c r="A4" s="633" t="s">
        <v>717</v>
      </c>
      <c r="B4" s="633" t="s">
        <v>87</v>
      </c>
      <c r="C4" s="633"/>
      <c r="D4" s="633"/>
      <c r="E4" s="633"/>
      <c r="F4" s="633"/>
      <c r="G4" s="633"/>
      <c r="H4" s="441"/>
      <c r="I4" s="633" t="s">
        <v>88</v>
      </c>
      <c r="J4" s="633"/>
      <c r="K4" s="633"/>
      <c r="L4" s="633"/>
      <c r="M4" s="633"/>
      <c r="N4" s="633"/>
      <c r="O4" s="442"/>
      <c r="P4" s="633" t="s">
        <v>69</v>
      </c>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c r="AT4" s="443"/>
      <c r="AU4" s="443"/>
      <c r="AV4" s="443"/>
      <c r="AW4" s="443"/>
      <c r="AX4" s="443"/>
      <c r="AY4" s="443"/>
      <c r="AZ4" s="443"/>
      <c r="BA4" s="443"/>
      <c r="BB4" s="443"/>
      <c r="BC4" s="443"/>
      <c r="BD4" s="443"/>
      <c r="BE4" s="443"/>
      <c r="BF4" s="443"/>
      <c r="BG4" s="443"/>
      <c r="BH4" s="443"/>
      <c r="BI4" s="443"/>
      <c r="BJ4" s="443"/>
      <c r="BK4" s="443"/>
      <c r="BL4" s="443"/>
      <c r="BM4" s="443"/>
      <c r="BN4" s="443"/>
      <c r="BO4" s="443"/>
      <c r="BP4" s="443"/>
      <c r="BQ4" s="443"/>
      <c r="BR4" s="443"/>
      <c r="BS4" s="443"/>
      <c r="BT4" s="443"/>
      <c r="BU4" s="443"/>
      <c r="BV4" s="443"/>
      <c r="BW4" s="443"/>
      <c r="BX4" s="443"/>
      <c r="BY4" s="443"/>
      <c r="BZ4" s="443"/>
      <c r="CA4" s="443"/>
      <c r="CB4" s="443"/>
      <c r="CC4" s="443"/>
      <c r="CD4" s="443"/>
      <c r="CE4" s="443"/>
      <c r="CF4" s="443"/>
      <c r="CG4" s="443"/>
      <c r="CH4" s="443"/>
      <c r="CI4" s="443"/>
      <c r="CJ4" s="443"/>
      <c r="CK4" s="443"/>
      <c r="CL4" s="443"/>
      <c r="CM4" s="443"/>
      <c r="CN4" s="443"/>
      <c r="CO4" s="443"/>
      <c r="CP4" s="443"/>
      <c r="CQ4" s="443"/>
      <c r="CR4" s="443"/>
      <c r="CS4" s="443"/>
      <c r="CT4" s="443"/>
      <c r="CU4" s="443"/>
      <c r="CV4" s="443"/>
      <c r="CW4" s="443"/>
      <c r="CX4" s="443"/>
      <c r="CY4" s="443"/>
      <c r="CZ4" s="443"/>
      <c r="DA4" s="443"/>
      <c r="DB4" s="443"/>
      <c r="DC4" s="443"/>
      <c r="DD4" s="443"/>
      <c r="DE4" s="443"/>
      <c r="DF4" s="443"/>
      <c r="DG4" s="443"/>
      <c r="DH4" s="443"/>
      <c r="DI4" s="443"/>
      <c r="DJ4" s="443"/>
      <c r="DK4" s="443"/>
      <c r="DL4" s="443"/>
      <c r="DM4" s="443"/>
      <c r="DN4" s="443"/>
      <c r="DO4" s="443"/>
      <c r="DP4" s="443"/>
      <c r="DQ4" s="443"/>
      <c r="DR4" s="443"/>
      <c r="DS4" s="443"/>
      <c r="DT4" s="443"/>
      <c r="DU4" s="443"/>
      <c r="DV4" s="443"/>
      <c r="DW4" s="443"/>
      <c r="DX4" s="443"/>
      <c r="DY4" s="443"/>
      <c r="DZ4" s="443"/>
      <c r="EA4" s="443"/>
      <c r="EB4" s="443"/>
      <c r="EC4" s="443"/>
      <c r="ED4" s="443"/>
      <c r="EE4" s="443"/>
      <c r="EF4" s="443"/>
      <c r="EG4" s="443"/>
      <c r="EH4" s="443"/>
      <c r="EI4" s="443"/>
      <c r="EJ4" s="443"/>
      <c r="EK4" s="443"/>
      <c r="EL4" s="443"/>
      <c r="EM4" s="443"/>
      <c r="EN4" s="443"/>
      <c r="EO4" s="443"/>
      <c r="EP4" s="443"/>
      <c r="EQ4" s="443"/>
      <c r="ER4" s="443"/>
      <c r="ES4" s="443"/>
      <c r="ET4" s="443"/>
      <c r="EU4" s="443"/>
      <c r="EV4" s="443"/>
      <c r="EW4" s="443"/>
      <c r="EX4" s="443"/>
      <c r="EY4" s="443"/>
      <c r="EZ4" s="443"/>
      <c r="FA4" s="443"/>
      <c r="FB4" s="443"/>
      <c r="FC4" s="443"/>
      <c r="FD4" s="443"/>
      <c r="FE4" s="443"/>
      <c r="FF4" s="443"/>
      <c r="FG4" s="443"/>
      <c r="FH4" s="443"/>
      <c r="FI4" s="443"/>
      <c r="FJ4" s="443"/>
      <c r="FK4" s="443"/>
      <c r="FL4" s="443"/>
      <c r="FM4" s="443"/>
      <c r="FN4" s="443"/>
      <c r="FO4" s="443"/>
      <c r="FP4" s="443"/>
      <c r="FQ4" s="443"/>
      <c r="FR4" s="443"/>
      <c r="FS4" s="443"/>
      <c r="FT4" s="443"/>
      <c r="FU4" s="443"/>
      <c r="FV4" s="443"/>
      <c r="FW4" s="443"/>
      <c r="FX4" s="443"/>
      <c r="FY4" s="443"/>
      <c r="FZ4" s="443"/>
      <c r="GA4" s="443"/>
      <c r="GB4" s="443"/>
      <c r="GC4" s="443"/>
      <c r="GD4" s="443"/>
      <c r="GE4" s="443"/>
      <c r="GF4" s="443"/>
      <c r="GG4" s="443"/>
      <c r="GH4" s="443"/>
      <c r="GI4" s="443"/>
      <c r="GJ4" s="443"/>
      <c r="GK4" s="443"/>
      <c r="GL4" s="443"/>
      <c r="GM4" s="443"/>
      <c r="GN4" s="443"/>
      <c r="GO4" s="443"/>
      <c r="GP4" s="443"/>
      <c r="GQ4" s="443"/>
      <c r="GR4" s="443"/>
      <c r="GS4" s="443"/>
      <c r="GT4" s="443"/>
      <c r="GU4" s="443"/>
      <c r="GV4" s="443"/>
      <c r="GW4" s="443"/>
      <c r="GX4" s="443"/>
      <c r="GY4" s="443"/>
      <c r="GZ4" s="443"/>
      <c r="HA4" s="443"/>
      <c r="HB4" s="443"/>
      <c r="HC4" s="443"/>
      <c r="HD4" s="443"/>
      <c r="HE4" s="443"/>
      <c r="HF4" s="443"/>
      <c r="HG4" s="443"/>
      <c r="HH4" s="443"/>
      <c r="HI4" s="443"/>
      <c r="HJ4" s="443"/>
      <c r="HK4" s="443"/>
      <c r="HL4" s="443"/>
      <c r="HM4" s="443"/>
      <c r="HN4" s="443"/>
      <c r="HO4" s="443"/>
      <c r="HP4" s="443"/>
      <c r="HQ4" s="443"/>
      <c r="HR4" s="443"/>
      <c r="HS4" s="443"/>
      <c r="HT4" s="443"/>
      <c r="HU4" s="443"/>
      <c r="HV4" s="443"/>
      <c r="HW4" s="443"/>
      <c r="HX4" s="443"/>
      <c r="HY4" s="443"/>
      <c r="HZ4" s="443"/>
      <c r="IA4" s="443"/>
      <c r="IB4" s="443"/>
      <c r="IC4" s="443"/>
      <c r="ID4" s="443"/>
      <c r="IE4" s="443"/>
      <c r="IF4" s="443"/>
      <c r="IG4" s="443"/>
      <c r="IH4" s="443"/>
      <c r="II4" s="443"/>
      <c r="IJ4" s="443"/>
    </row>
    <row r="5" spans="1:244" s="444" customFormat="1" ht="30.75" customHeight="1">
      <c r="A5" s="633"/>
      <c r="B5" s="632" t="s">
        <v>143</v>
      </c>
      <c r="C5" s="632"/>
      <c r="D5" s="632" t="s">
        <v>144</v>
      </c>
      <c r="E5" s="632"/>
      <c r="F5" s="633" t="s">
        <v>93</v>
      </c>
      <c r="G5" s="633" t="s">
        <v>53</v>
      </c>
      <c r="H5" s="445"/>
      <c r="I5" s="631" t="s">
        <v>143</v>
      </c>
      <c r="J5" s="631"/>
      <c r="K5" s="632" t="s">
        <v>144</v>
      </c>
      <c r="L5" s="632"/>
      <c r="M5" s="633" t="s">
        <v>93</v>
      </c>
      <c r="N5" s="633" t="s">
        <v>53</v>
      </c>
      <c r="O5" s="442"/>
      <c r="P5" s="633"/>
      <c r="Q5" s="446"/>
      <c r="R5" s="446"/>
      <c r="S5" s="446"/>
      <c r="T5" s="446"/>
      <c r="U5" s="446"/>
      <c r="V5" s="446"/>
      <c r="W5" s="443"/>
      <c r="X5" s="443"/>
      <c r="Y5" s="443"/>
      <c r="Z5" s="443"/>
      <c r="AA5" s="443"/>
      <c r="AB5" s="443"/>
      <c r="AC5" s="443"/>
      <c r="AD5" s="443"/>
      <c r="AE5" s="443"/>
      <c r="AF5" s="443"/>
      <c r="AG5" s="443"/>
      <c r="AH5" s="443"/>
      <c r="AI5" s="443"/>
      <c r="AJ5" s="443"/>
      <c r="AK5" s="443"/>
      <c r="AL5" s="443"/>
      <c r="AM5" s="443"/>
      <c r="AN5" s="443"/>
      <c r="AO5" s="443"/>
      <c r="AP5" s="443"/>
      <c r="AQ5" s="443"/>
      <c r="AR5" s="443"/>
      <c r="AS5" s="443"/>
      <c r="AT5" s="443"/>
      <c r="AU5" s="443"/>
      <c r="AV5" s="443"/>
      <c r="AW5" s="443"/>
      <c r="AX5" s="443"/>
      <c r="AY5" s="443"/>
      <c r="AZ5" s="443"/>
      <c r="BA5" s="443"/>
      <c r="BB5" s="443"/>
      <c r="BC5" s="443"/>
      <c r="BD5" s="443"/>
      <c r="BE5" s="443"/>
      <c r="BF5" s="443"/>
      <c r="BG5" s="443"/>
      <c r="BH5" s="443"/>
      <c r="BI5" s="443"/>
      <c r="BJ5" s="443"/>
      <c r="BK5" s="443"/>
      <c r="BL5" s="443"/>
      <c r="BM5" s="443"/>
      <c r="BN5" s="443"/>
      <c r="BO5" s="443"/>
      <c r="BP5" s="443"/>
      <c r="BQ5" s="443"/>
      <c r="BR5" s="443"/>
      <c r="BS5" s="443"/>
      <c r="BT5" s="443"/>
      <c r="BU5" s="443"/>
      <c r="BV5" s="443"/>
      <c r="BW5" s="443"/>
      <c r="BX5" s="443"/>
      <c r="BY5" s="443"/>
      <c r="BZ5" s="443"/>
      <c r="CA5" s="443"/>
      <c r="CB5" s="443"/>
      <c r="CC5" s="443"/>
      <c r="CD5" s="443"/>
      <c r="CE5" s="443"/>
      <c r="CF5" s="443"/>
      <c r="CG5" s="443"/>
      <c r="CH5" s="443"/>
      <c r="CI5" s="443"/>
      <c r="CJ5" s="443"/>
      <c r="CK5" s="443"/>
      <c r="CL5" s="443"/>
      <c r="CM5" s="443"/>
      <c r="CN5" s="443"/>
      <c r="CO5" s="443"/>
      <c r="CP5" s="443"/>
      <c r="CQ5" s="443"/>
      <c r="CR5" s="443"/>
      <c r="CS5" s="443"/>
      <c r="CT5" s="443"/>
      <c r="CU5" s="443"/>
      <c r="CV5" s="443"/>
      <c r="CW5" s="443"/>
      <c r="CX5" s="443"/>
      <c r="CY5" s="443"/>
      <c r="CZ5" s="443"/>
      <c r="DA5" s="443"/>
      <c r="DB5" s="443"/>
      <c r="DC5" s="443"/>
      <c r="DD5" s="443"/>
      <c r="DE5" s="443"/>
      <c r="DF5" s="443"/>
      <c r="DG5" s="443"/>
      <c r="DH5" s="443"/>
      <c r="DI5" s="443"/>
      <c r="DJ5" s="443"/>
      <c r="DK5" s="443"/>
      <c r="DL5" s="443"/>
      <c r="DM5" s="443"/>
      <c r="DN5" s="443"/>
      <c r="DO5" s="443"/>
      <c r="DP5" s="443"/>
      <c r="DQ5" s="443"/>
      <c r="DR5" s="443"/>
      <c r="DS5" s="443"/>
      <c r="DT5" s="443"/>
      <c r="DU5" s="443"/>
      <c r="DV5" s="443"/>
      <c r="DW5" s="443"/>
      <c r="DX5" s="443"/>
      <c r="DY5" s="443"/>
      <c r="DZ5" s="443"/>
      <c r="EA5" s="443"/>
      <c r="EB5" s="443"/>
      <c r="EC5" s="443"/>
      <c r="ED5" s="443"/>
      <c r="EE5" s="443"/>
      <c r="EF5" s="443"/>
      <c r="EG5" s="443"/>
      <c r="EH5" s="443"/>
      <c r="EI5" s="443"/>
      <c r="EJ5" s="443"/>
      <c r="EK5" s="443"/>
      <c r="EL5" s="443"/>
      <c r="EM5" s="443"/>
      <c r="EN5" s="443"/>
      <c r="EO5" s="443"/>
      <c r="EP5" s="443"/>
      <c r="EQ5" s="443"/>
      <c r="ER5" s="443"/>
      <c r="ES5" s="443"/>
      <c r="ET5" s="443"/>
      <c r="EU5" s="443"/>
      <c r="EV5" s="443"/>
      <c r="EW5" s="443"/>
      <c r="EX5" s="443"/>
      <c r="EY5" s="443"/>
      <c r="EZ5" s="443"/>
      <c r="FA5" s="443"/>
      <c r="FB5" s="443"/>
      <c r="FC5" s="443"/>
      <c r="FD5" s="443"/>
      <c r="FE5" s="443"/>
      <c r="FF5" s="443"/>
      <c r="FG5" s="443"/>
      <c r="FH5" s="443"/>
      <c r="FI5" s="443"/>
      <c r="FJ5" s="443"/>
      <c r="FK5" s="443"/>
      <c r="FL5" s="443"/>
      <c r="FM5" s="443"/>
      <c r="FN5" s="443"/>
      <c r="FO5" s="443"/>
      <c r="FP5" s="443"/>
      <c r="FQ5" s="443"/>
      <c r="FR5" s="443"/>
      <c r="FS5" s="443"/>
      <c r="FT5" s="443"/>
      <c r="FU5" s="443"/>
      <c r="FV5" s="443"/>
      <c r="FW5" s="443"/>
      <c r="FX5" s="443"/>
      <c r="FY5" s="443"/>
      <c r="FZ5" s="443"/>
      <c r="GA5" s="443"/>
      <c r="GB5" s="443"/>
      <c r="GC5" s="443"/>
      <c r="GD5" s="443"/>
      <c r="GE5" s="443"/>
      <c r="GF5" s="443"/>
      <c r="GG5" s="443"/>
      <c r="GH5" s="443"/>
      <c r="GI5" s="443"/>
      <c r="GJ5" s="443"/>
      <c r="GK5" s="443"/>
      <c r="GL5" s="443"/>
      <c r="GM5" s="443"/>
      <c r="GN5" s="443"/>
      <c r="GO5" s="443"/>
      <c r="GP5" s="443"/>
      <c r="GQ5" s="443"/>
      <c r="GR5" s="443"/>
      <c r="GS5" s="443"/>
      <c r="GT5" s="443"/>
      <c r="GU5" s="443"/>
      <c r="GV5" s="443"/>
      <c r="GW5" s="443"/>
      <c r="GX5" s="443"/>
      <c r="GY5" s="443"/>
      <c r="GZ5" s="443"/>
      <c r="HA5" s="443"/>
      <c r="HB5" s="443"/>
      <c r="HC5" s="443"/>
      <c r="HD5" s="443"/>
      <c r="HE5" s="443"/>
      <c r="HF5" s="443"/>
      <c r="HG5" s="443"/>
      <c r="HH5" s="443"/>
      <c r="HI5" s="443"/>
      <c r="HJ5" s="443"/>
      <c r="HK5" s="443"/>
      <c r="HL5" s="443"/>
      <c r="HM5" s="443"/>
      <c r="HN5" s="443"/>
      <c r="HO5" s="443"/>
      <c r="HP5" s="443"/>
      <c r="HQ5" s="443"/>
      <c r="HR5" s="443"/>
      <c r="HS5" s="443"/>
      <c r="HT5" s="443"/>
      <c r="HU5" s="443"/>
      <c r="HV5" s="443"/>
      <c r="HW5" s="443"/>
      <c r="HX5" s="443"/>
      <c r="HY5" s="443"/>
      <c r="HZ5" s="443"/>
      <c r="IA5" s="443"/>
      <c r="IB5" s="443"/>
      <c r="IC5" s="443"/>
      <c r="ID5" s="443"/>
      <c r="IE5" s="443"/>
      <c r="IF5" s="443"/>
      <c r="IG5" s="443"/>
      <c r="IH5" s="443"/>
      <c r="II5" s="443"/>
      <c r="IJ5" s="443"/>
    </row>
    <row r="6" spans="1:244" s="444" customFormat="1" ht="21.75" customHeight="1">
      <c r="A6" s="633"/>
      <c r="B6" s="494" t="s">
        <v>91</v>
      </c>
      <c r="C6" s="495" t="s">
        <v>92</v>
      </c>
      <c r="D6" s="495" t="s">
        <v>91</v>
      </c>
      <c r="E6" s="495" t="s">
        <v>92</v>
      </c>
      <c r="F6" s="633"/>
      <c r="G6" s="633"/>
      <c r="H6" s="445"/>
      <c r="I6" s="495" t="s">
        <v>91</v>
      </c>
      <c r="J6" s="495" t="s">
        <v>92</v>
      </c>
      <c r="K6" s="495" t="s">
        <v>91</v>
      </c>
      <c r="L6" s="495" t="s">
        <v>92</v>
      </c>
      <c r="M6" s="633"/>
      <c r="N6" s="633"/>
      <c r="O6" s="447"/>
      <c r="P6" s="633"/>
      <c r="Q6" s="446"/>
      <c r="R6" s="446"/>
      <c r="S6" s="446"/>
      <c r="T6" s="446"/>
      <c r="U6" s="446"/>
      <c r="V6" s="446"/>
      <c r="W6" s="443"/>
      <c r="X6" s="443"/>
      <c r="Y6" s="443"/>
      <c r="Z6" s="443"/>
      <c r="AA6" s="443"/>
      <c r="AB6" s="443"/>
      <c r="AC6" s="443"/>
      <c r="AD6" s="443"/>
      <c r="AE6" s="443"/>
      <c r="AF6" s="443"/>
      <c r="AG6" s="443"/>
      <c r="AH6" s="443"/>
      <c r="AI6" s="443"/>
      <c r="AJ6" s="443"/>
      <c r="AK6" s="443"/>
      <c r="AL6" s="443"/>
      <c r="AM6" s="443"/>
      <c r="AN6" s="443"/>
      <c r="AO6" s="443"/>
      <c r="AP6" s="443"/>
      <c r="AQ6" s="443"/>
      <c r="AR6" s="443"/>
      <c r="AS6" s="443"/>
      <c r="AT6" s="443"/>
      <c r="AU6" s="443"/>
      <c r="AV6" s="443"/>
      <c r="AW6" s="443"/>
      <c r="AX6" s="443"/>
      <c r="AY6" s="443"/>
      <c r="AZ6" s="443"/>
      <c r="BA6" s="443"/>
      <c r="BB6" s="443"/>
      <c r="BC6" s="443"/>
      <c r="BD6" s="443"/>
      <c r="BE6" s="443"/>
      <c r="BF6" s="443"/>
      <c r="BG6" s="443"/>
      <c r="BH6" s="443"/>
      <c r="BI6" s="443"/>
      <c r="BJ6" s="443"/>
      <c r="BK6" s="443"/>
      <c r="BL6" s="443"/>
      <c r="BM6" s="443"/>
      <c r="BN6" s="443"/>
      <c r="BO6" s="443"/>
      <c r="BP6" s="443"/>
      <c r="BQ6" s="443"/>
      <c r="BR6" s="443"/>
      <c r="BS6" s="443"/>
      <c r="BT6" s="443"/>
      <c r="BU6" s="443"/>
      <c r="BV6" s="443"/>
      <c r="BW6" s="443"/>
      <c r="BX6" s="443"/>
      <c r="BY6" s="443"/>
      <c r="BZ6" s="443"/>
      <c r="CA6" s="443"/>
      <c r="CB6" s="443"/>
      <c r="CC6" s="443"/>
      <c r="CD6" s="443"/>
      <c r="CE6" s="443"/>
      <c r="CF6" s="443"/>
      <c r="CG6" s="443"/>
      <c r="CH6" s="443"/>
      <c r="CI6" s="443"/>
      <c r="CJ6" s="443"/>
      <c r="CK6" s="443"/>
      <c r="CL6" s="443"/>
      <c r="CM6" s="443"/>
      <c r="CN6" s="443"/>
      <c r="CO6" s="443"/>
      <c r="CP6" s="443"/>
      <c r="CQ6" s="443"/>
      <c r="CR6" s="443"/>
      <c r="CS6" s="443"/>
      <c r="CT6" s="443"/>
      <c r="CU6" s="443"/>
      <c r="CV6" s="443"/>
      <c r="CW6" s="443"/>
      <c r="CX6" s="443"/>
      <c r="CY6" s="443"/>
      <c r="CZ6" s="443"/>
      <c r="DA6" s="443"/>
      <c r="DB6" s="443"/>
      <c r="DC6" s="443"/>
      <c r="DD6" s="443"/>
      <c r="DE6" s="443"/>
      <c r="DF6" s="443"/>
      <c r="DG6" s="443"/>
      <c r="DH6" s="443"/>
      <c r="DI6" s="443"/>
      <c r="DJ6" s="443"/>
      <c r="DK6" s="443"/>
      <c r="DL6" s="443"/>
      <c r="DM6" s="443"/>
      <c r="DN6" s="443"/>
      <c r="DO6" s="443"/>
      <c r="DP6" s="443"/>
      <c r="DQ6" s="443"/>
      <c r="DR6" s="443"/>
      <c r="DS6" s="443"/>
      <c r="DT6" s="443"/>
      <c r="DU6" s="443"/>
      <c r="DV6" s="443"/>
      <c r="DW6" s="443"/>
      <c r="DX6" s="443"/>
      <c r="DY6" s="443"/>
      <c r="DZ6" s="443"/>
      <c r="EA6" s="443"/>
      <c r="EB6" s="443"/>
      <c r="EC6" s="443"/>
      <c r="ED6" s="443"/>
      <c r="EE6" s="443"/>
      <c r="EF6" s="443"/>
      <c r="EG6" s="443"/>
      <c r="EH6" s="443"/>
      <c r="EI6" s="443"/>
      <c r="EJ6" s="443"/>
      <c r="EK6" s="443"/>
      <c r="EL6" s="443"/>
      <c r="EM6" s="443"/>
      <c r="EN6" s="443"/>
      <c r="EO6" s="443"/>
      <c r="EP6" s="443"/>
      <c r="EQ6" s="443"/>
      <c r="ER6" s="443"/>
      <c r="ES6" s="443"/>
      <c r="ET6" s="443"/>
      <c r="EU6" s="443"/>
      <c r="EV6" s="443"/>
      <c r="EW6" s="443"/>
      <c r="EX6" s="443"/>
      <c r="EY6" s="443"/>
      <c r="EZ6" s="443"/>
      <c r="FA6" s="443"/>
      <c r="FB6" s="443"/>
      <c r="FC6" s="443"/>
      <c r="FD6" s="443"/>
      <c r="FE6" s="443"/>
      <c r="FF6" s="443"/>
      <c r="FG6" s="443"/>
      <c r="FH6" s="443"/>
      <c r="FI6" s="443"/>
      <c r="FJ6" s="443"/>
      <c r="FK6" s="443"/>
      <c r="FL6" s="443"/>
      <c r="FM6" s="443"/>
      <c r="FN6" s="443"/>
      <c r="FO6" s="443"/>
      <c r="FP6" s="443"/>
      <c r="FQ6" s="443"/>
      <c r="FR6" s="443"/>
      <c r="FS6" s="443"/>
      <c r="FT6" s="443"/>
      <c r="FU6" s="443"/>
      <c r="FV6" s="443"/>
      <c r="FW6" s="443"/>
      <c r="FX6" s="443"/>
      <c r="FY6" s="443"/>
      <c r="FZ6" s="443"/>
      <c r="GA6" s="443"/>
      <c r="GB6" s="443"/>
      <c r="GC6" s="443"/>
      <c r="GD6" s="443"/>
      <c r="GE6" s="443"/>
      <c r="GF6" s="443"/>
      <c r="GG6" s="443"/>
      <c r="GH6" s="443"/>
      <c r="GI6" s="443"/>
      <c r="GJ6" s="443"/>
      <c r="GK6" s="443"/>
      <c r="GL6" s="443"/>
      <c r="GM6" s="443"/>
      <c r="GN6" s="443"/>
      <c r="GO6" s="443"/>
      <c r="GP6" s="443"/>
      <c r="GQ6" s="443"/>
      <c r="GR6" s="443"/>
      <c r="GS6" s="443"/>
      <c r="GT6" s="443"/>
      <c r="GU6" s="443"/>
      <c r="GV6" s="443"/>
      <c r="GW6" s="443"/>
      <c r="GX6" s="443"/>
      <c r="GY6" s="443"/>
      <c r="GZ6" s="443"/>
      <c r="HA6" s="443"/>
      <c r="HB6" s="443"/>
      <c r="HC6" s="443"/>
      <c r="HD6" s="443"/>
      <c r="HE6" s="443"/>
      <c r="HF6" s="443"/>
      <c r="HG6" s="443"/>
      <c r="HH6" s="443"/>
      <c r="HI6" s="443"/>
      <c r="HJ6" s="443"/>
      <c r="HK6" s="443"/>
      <c r="HL6" s="443"/>
      <c r="HM6" s="443"/>
      <c r="HN6" s="443"/>
      <c r="HO6" s="443"/>
      <c r="HP6" s="443"/>
      <c r="HQ6" s="443"/>
      <c r="HR6" s="443"/>
      <c r="HS6" s="443"/>
      <c r="HT6" s="443"/>
      <c r="HU6" s="443"/>
      <c r="HV6" s="443"/>
      <c r="HW6" s="443"/>
      <c r="HX6" s="443"/>
      <c r="HY6" s="443"/>
      <c r="HZ6" s="443"/>
      <c r="IA6" s="443"/>
      <c r="IB6" s="443"/>
      <c r="IC6" s="443"/>
      <c r="ID6" s="443"/>
      <c r="IE6" s="443"/>
      <c r="IF6" s="443"/>
      <c r="IG6" s="443"/>
      <c r="IH6" s="443"/>
      <c r="II6" s="443"/>
      <c r="IJ6" s="443"/>
    </row>
    <row r="7" spans="1:244" s="444" customFormat="1" ht="8.25" customHeight="1">
      <c r="A7" s="448"/>
      <c r="B7" s="448"/>
      <c r="C7" s="449"/>
      <c r="D7" s="449"/>
      <c r="E7" s="449"/>
      <c r="F7" s="449"/>
      <c r="G7" s="449"/>
      <c r="H7" s="445"/>
      <c r="I7" s="449"/>
      <c r="J7" s="449"/>
      <c r="K7" s="449"/>
      <c r="L7" s="449"/>
      <c r="M7" s="449"/>
      <c r="N7" s="449"/>
      <c r="O7" s="449"/>
      <c r="P7" s="449"/>
      <c r="Q7" s="450"/>
      <c r="R7" s="450"/>
      <c r="S7" s="450"/>
      <c r="T7" s="450"/>
      <c r="U7" s="450"/>
      <c r="V7" s="450"/>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451"/>
      <c r="AU7" s="451"/>
      <c r="AV7" s="451"/>
      <c r="AW7" s="451"/>
      <c r="AX7" s="451"/>
      <c r="AY7" s="451"/>
      <c r="AZ7" s="451"/>
      <c r="BA7" s="451"/>
      <c r="BB7" s="451"/>
      <c r="BC7" s="451"/>
      <c r="BD7" s="451"/>
      <c r="BE7" s="451"/>
      <c r="BF7" s="451"/>
      <c r="BG7" s="451"/>
      <c r="BH7" s="451"/>
      <c r="BI7" s="451"/>
      <c r="BJ7" s="451"/>
      <c r="BK7" s="451"/>
      <c r="BL7" s="451"/>
      <c r="BM7" s="451"/>
      <c r="BN7" s="451"/>
      <c r="BO7" s="451"/>
      <c r="BP7" s="451"/>
      <c r="BQ7" s="451"/>
      <c r="BR7" s="451"/>
      <c r="BS7" s="451"/>
      <c r="BT7" s="451"/>
      <c r="BU7" s="451"/>
      <c r="BV7" s="451"/>
      <c r="BW7" s="451"/>
      <c r="BX7" s="451"/>
      <c r="BY7" s="451"/>
      <c r="BZ7" s="451"/>
      <c r="CA7" s="451"/>
      <c r="CB7" s="451"/>
      <c r="CC7" s="451"/>
      <c r="CD7" s="451"/>
      <c r="CE7" s="451"/>
      <c r="CF7" s="451"/>
      <c r="CG7" s="451"/>
      <c r="CH7" s="451"/>
      <c r="CI7" s="451"/>
      <c r="CJ7" s="451"/>
      <c r="CK7" s="451"/>
      <c r="CL7" s="451"/>
      <c r="CM7" s="451"/>
      <c r="CN7" s="451"/>
      <c r="CO7" s="451"/>
      <c r="CP7" s="451"/>
      <c r="CQ7" s="451"/>
      <c r="CR7" s="451"/>
      <c r="CS7" s="451"/>
      <c r="CT7" s="451"/>
      <c r="CU7" s="451"/>
      <c r="CV7" s="451"/>
      <c r="CW7" s="451"/>
      <c r="CX7" s="451"/>
      <c r="CY7" s="451"/>
      <c r="CZ7" s="451"/>
      <c r="DA7" s="451"/>
      <c r="DB7" s="451"/>
      <c r="DC7" s="451"/>
      <c r="DD7" s="451"/>
      <c r="DE7" s="451"/>
      <c r="DF7" s="451"/>
      <c r="DG7" s="451"/>
      <c r="DH7" s="451"/>
      <c r="DI7" s="451"/>
      <c r="DJ7" s="451"/>
      <c r="DK7" s="451"/>
      <c r="DL7" s="451"/>
      <c r="DM7" s="451"/>
      <c r="DN7" s="451"/>
      <c r="DO7" s="451"/>
      <c r="DP7" s="451"/>
      <c r="DQ7" s="451"/>
      <c r="DR7" s="451"/>
      <c r="DS7" s="451"/>
      <c r="DT7" s="451"/>
      <c r="DU7" s="451"/>
      <c r="DV7" s="451"/>
      <c r="DW7" s="451"/>
      <c r="DX7" s="451"/>
      <c r="DY7" s="451"/>
      <c r="DZ7" s="451"/>
      <c r="EA7" s="451"/>
      <c r="EB7" s="451"/>
      <c r="EC7" s="451"/>
      <c r="ED7" s="451"/>
      <c r="EE7" s="451"/>
      <c r="EF7" s="451"/>
      <c r="EG7" s="451"/>
      <c r="EH7" s="451"/>
      <c r="EI7" s="451"/>
      <c r="EJ7" s="451"/>
      <c r="EK7" s="451"/>
      <c r="EL7" s="451"/>
      <c r="EM7" s="451"/>
      <c r="EN7" s="451"/>
      <c r="EO7" s="451"/>
      <c r="EP7" s="451"/>
      <c r="EQ7" s="451"/>
      <c r="ER7" s="451"/>
      <c r="ES7" s="451"/>
      <c r="ET7" s="451"/>
      <c r="EU7" s="451"/>
      <c r="EV7" s="451"/>
      <c r="EW7" s="451"/>
      <c r="EX7" s="451"/>
      <c r="EY7" s="451"/>
      <c r="EZ7" s="451"/>
      <c r="FA7" s="451"/>
      <c r="FB7" s="451"/>
      <c r="FC7" s="451"/>
      <c r="FD7" s="451"/>
      <c r="FE7" s="451"/>
      <c r="FF7" s="451"/>
      <c r="FG7" s="451"/>
      <c r="FH7" s="451"/>
      <c r="FI7" s="451"/>
      <c r="FJ7" s="451"/>
      <c r="FK7" s="451"/>
      <c r="FL7" s="451"/>
      <c r="FM7" s="451"/>
      <c r="FN7" s="451"/>
      <c r="FO7" s="451"/>
      <c r="FP7" s="451"/>
      <c r="FQ7" s="451"/>
      <c r="FR7" s="451"/>
      <c r="FS7" s="451"/>
      <c r="FT7" s="451"/>
      <c r="FU7" s="451"/>
      <c r="FV7" s="451"/>
      <c r="FW7" s="451"/>
      <c r="FX7" s="451"/>
      <c r="FY7" s="451"/>
      <c r="FZ7" s="451"/>
      <c r="GA7" s="451"/>
      <c r="GB7" s="451"/>
      <c r="GC7" s="451"/>
      <c r="GD7" s="451"/>
      <c r="GE7" s="451"/>
      <c r="GF7" s="451"/>
      <c r="GG7" s="451"/>
      <c r="GH7" s="451"/>
      <c r="GI7" s="451"/>
      <c r="GJ7" s="451"/>
      <c r="GK7" s="451"/>
      <c r="GL7" s="451"/>
      <c r="GM7" s="451"/>
      <c r="GN7" s="451"/>
      <c r="GO7" s="451"/>
      <c r="GP7" s="451"/>
      <c r="GQ7" s="451"/>
      <c r="GR7" s="451"/>
      <c r="GS7" s="451"/>
      <c r="GT7" s="451"/>
      <c r="GU7" s="451"/>
      <c r="GV7" s="451"/>
      <c r="GW7" s="451"/>
      <c r="GX7" s="451"/>
      <c r="GY7" s="451"/>
      <c r="GZ7" s="451"/>
      <c r="HA7" s="451"/>
      <c r="HB7" s="451"/>
      <c r="HC7" s="451"/>
      <c r="HD7" s="451"/>
      <c r="HE7" s="451"/>
      <c r="HF7" s="451"/>
      <c r="HG7" s="451"/>
      <c r="HH7" s="451"/>
      <c r="HI7" s="451"/>
      <c r="HJ7" s="451"/>
      <c r="HK7" s="451"/>
      <c r="HL7" s="451"/>
      <c r="HM7" s="451"/>
      <c r="HN7" s="451"/>
      <c r="HO7" s="451"/>
      <c r="HP7" s="451"/>
      <c r="HQ7" s="451"/>
      <c r="HR7" s="451"/>
      <c r="HS7" s="451"/>
      <c r="HT7" s="451"/>
      <c r="HU7" s="451"/>
      <c r="HV7" s="451"/>
      <c r="HW7" s="451"/>
      <c r="HX7" s="451"/>
      <c r="HY7" s="451"/>
      <c r="HZ7" s="451"/>
      <c r="IA7" s="451"/>
      <c r="IB7" s="451"/>
      <c r="IC7" s="451"/>
      <c r="ID7" s="451"/>
      <c r="IE7" s="451"/>
      <c r="IF7" s="451"/>
      <c r="IG7" s="451"/>
      <c r="IH7" s="451"/>
      <c r="II7" s="451"/>
      <c r="IJ7" s="451"/>
    </row>
    <row r="8" spans="1:244" s="457" customFormat="1" ht="32.1" customHeight="1">
      <c r="A8" s="452" t="s">
        <v>697</v>
      </c>
      <c r="B8" s="453">
        <v>3790</v>
      </c>
      <c r="C8" s="453">
        <v>322</v>
      </c>
      <c r="D8" s="453">
        <v>4981</v>
      </c>
      <c r="E8" s="453">
        <v>315</v>
      </c>
      <c r="F8" s="454">
        <v>9408</v>
      </c>
      <c r="G8" s="505">
        <v>93.463143254520162</v>
      </c>
      <c r="H8" s="455"/>
      <c r="I8" s="453">
        <v>296</v>
      </c>
      <c r="J8" s="453">
        <v>30</v>
      </c>
      <c r="K8" s="453">
        <v>317</v>
      </c>
      <c r="L8" s="453">
        <v>15</v>
      </c>
      <c r="M8" s="454">
        <v>658</v>
      </c>
      <c r="N8" s="505">
        <v>6.5368567454798328</v>
      </c>
      <c r="O8" s="456"/>
      <c r="P8" s="454">
        <v>10066</v>
      </c>
    </row>
    <row r="9" spans="1:244" s="457" customFormat="1" ht="32.1" customHeight="1">
      <c r="A9" s="452" t="s">
        <v>698</v>
      </c>
      <c r="B9" s="453">
        <v>3389</v>
      </c>
      <c r="C9" s="453">
        <v>246</v>
      </c>
      <c r="D9" s="453">
        <v>4767</v>
      </c>
      <c r="E9" s="453">
        <v>179</v>
      </c>
      <c r="F9" s="454">
        <v>8581</v>
      </c>
      <c r="G9" s="505">
        <v>90.708245243128971</v>
      </c>
      <c r="H9" s="455"/>
      <c r="I9" s="453">
        <v>447</v>
      </c>
      <c r="J9" s="453">
        <v>28</v>
      </c>
      <c r="K9" s="453">
        <v>389</v>
      </c>
      <c r="L9" s="453">
        <v>15</v>
      </c>
      <c r="M9" s="454">
        <v>879</v>
      </c>
      <c r="N9" s="505">
        <v>9.2917547568710361</v>
      </c>
      <c r="O9" s="456"/>
      <c r="P9" s="454">
        <v>9460</v>
      </c>
    </row>
    <row r="10" spans="1:244" s="457" customFormat="1" ht="32.1" customHeight="1">
      <c r="A10" s="452" t="s">
        <v>699</v>
      </c>
      <c r="B10" s="453">
        <v>131</v>
      </c>
      <c r="C10" s="453">
        <v>2</v>
      </c>
      <c r="D10" s="453">
        <v>197</v>
      </c>
      <c r="E10" s="453">
        <v>5</v>
      </c>
      <c r="F10" s="454">
        <v>335</v>
      </c>
      <c r="G10" s="505">
        <v>90.296495956873315</v>
      </c>
      <c r="H10" s="455"/>
      <c r="I10" s="453">
        <v>5</v>
      </c>
      <c r="J10" s="453">
        <v>0</v>
      </c>
      <c r="K10" s="453">
        <v>31</v>
      </c>
      <c r="L10" s="453">
        <v>0</v>
      </c>
      <c r="M10" s="454">
        <v>36</v>
      </c>
      <c r="N10" s="505">
        <v>9.703504043126685</v>
      </c>
      <c r="O10" s="456"/>
      <c r="P10" s="454">
        <v>371</v>
      </c>
    </row>
    <row r="11" spans="1:244" s="457" customFormat="1" ht="32.1" customHeight="1">
      <c r="A11" s="452" t="s">
        <v>700</v>
      </c>
      <c r="B11" s="453">
        <v>323</v>
      </c>
      <c r="C11" s="453">
        <v>14</v>
      </c>
      <c r="D11" s="453">
        <v>225</v>
      </c>
      <c r="E11" s="453">
        <v>11</v>
      </c>
      <c r="F11" s="454">
        <v>573</v>
      </c>
      <c r="G11" s="505">
        <v>93.019480519480524</v>
      </c>
      <c r="H11" s="455"/>
      <c r="I11" s="453">
        <v>13</v>
      </c>
      <c r="J11" s="453">
        <v>0</v>
      </c>
      <c r="K11" s="453">
        <v>27</v>
      </c>
      <c r="L11" s="453">
        <v>3</v>
      </c>
      <c r="M11" s="454">
        <v>43</v>
      </c>
      <c r="N11" s="505">
        <v>6.9805194805194803</v>
      </c>
      <c r="O11" s="456"/>
      <c r="P11" s="454">
        <v>616</v>
      </c>
    </row>
    <row r="12" spans="1:244" s="457" customFormat="1" ht="32.1" customHeight="1">
      <c r="A12" s="452" t="s">
        <v>701</v>
      </c>
      <c r="B12" s="453">
        <v>7997</v>
      </c>
      <c r="C12" s="453">
        <v>460</v>
      </c>
      <c r="D12" s="453">
        <v>13178</v>
      </c>
      <c r="E12" s="453">
        <v>489</v>
      </c>
      <c r="F12" s="454">
        <v>22124</v>
      </c>
      <c r="G12" s="505">
        <v>91.082750102923015</v>
      </c>
      <c r="H12" s="455"/>
      <c r="I12" s="453">
        <v>820</v>
      </c>
      <c r="J12" s="453">
        <v>79</v>
      </c>
      <c r="K12" s="453">
        <v>1225</v>
      </c>
      <c r="L12" s="453">
        <v>42</v>
      </c>
      <c r="M12" s="454">
        <v>2166</v>
      </c>
      <c r="N12" s="505">
        <v>8.9172498970769869</v>
      </c>
      <c r="O12" s="456"/>
      <c r="P12" s="454">
        <v>24290</v>
      </c>
    </row>
    <row r="13" spans="1:244" s="457" customFormat="1" ht="32.1" customHeight="1">
      <c r="A13" s="452" t="s">
        <v>702</v>
      </c>
      <c r="B13" s="453">
        <v>11814</v>
      </c>
      <c r="C13" s="453">
        <v>723</v>
      </c>
      <c r="D13" s="453">
        <v>17778</v>
      </c>
      <c r="E13" s="453">
        <v>775</v>
      </c>
      <c r="F13" s="454">
        <v>31090</v>
      </c>
      <c r="G13" s="505">
        <v>87.968988738611287</v>
      </c>
      <c r="H13" s="455"/>
      <c r="I13" s="453">
        <v>1645</v>
      </c>
      <c r="J13" s="453">
        <v>124</v>
      </c>
      <c r="K13" s="453">
        <v>2391</v>
      </c>
      <c r="L13" s="453">
        <v>92</v>
      </c>
      <c r="M13" s="454">
        <v>4252</v>
      </c>
      <c r="N13" s="505">
        <v>12.031011261388716</v>
      </c>
      <c r="O13" s="456"/>
      <c r="P13" s="454">
        <v>35342</v>
      </c>
    </row>
    <row r="14" spans="1:244" s="457" customFormat="1" ht="32.1" customHeight="1">
      <c r="A14" s="452" t="s">
        <v>703</v>
      </c>
      <c r="B14" s="453">
        <v>8097</v>
      </c>
      <c r="C14" s="453">
        <v>513</v>
      </c>
      <c r="D14" s="453">
        <v>14952</v>
      </c>
      <c r="E14" s="453">
        <v>665</v>
      </c>
      <c r="F14" s="454">
        <v>24227</v>
      </c>
      <c r="G14" s="505">
        <v>87.376925018934614</v>
      </c>
      <c r="H14" s="455"/>
      <c r="I14" s="453">
        <v>1451</v>
      </c>
      <c r="J14" s="453">
        <v>138</v>
      </c>
      <c r="K14" s="453">
        <v>1794</v>
      </c>
      <c r="L14" s="453">
        <v>117</v>
      </c>
      <c r="M14" s="454">
        <v>3500</v>
      </c>
      <c r="N14" s="505">
        <v>12.623074981065388</v>
      </c>
      <c r="O14" s="456"/>
      <c r="P14" s="454">
        <v>27727</v>
      </c>
    </row>
    <row r="15" spans="1:244" s="457" customFormat="1" ht="32.1" customHeight="1">
      <c r="A15" s="452" t="s">
        <v>704</v>
      </c>
      <c r="B15" s="453">
        <v>19979</v>
      </c>
      <c r="C15" s="453">
        <v>1339</v>
      </c>
      <c r="D15" s="453">
        <v>31993</v>
      </c>
      <c r="E15" s="453">
        <v>1513</v>
      </c>
      <c r="F15" s="454">
        <v>54824</v>
      </c>
      <c r="G15" s="505">
        <v>85.404950695558711</v>
      </c>
      <c r="H15" s="455"/>
      <c r="I15" s="453">
        <v>3603</v>
      </c>
      <c r="J15" s="453">
        <v>380</v>
      </c>
      <c r="K15" s="453">
        <v>5101</v>
      </c>
      <c r="L15" s="453">
        <v>285</v>
      </c>
      <c r="M15" s="454">
        <v>9369</v>
      </c>
      <c r="N15" s="505">
        <v>14.595049304441295</v>
      </c>
      <c r="O15" s="456"/>
      <c r="P15" s="454">
        <v>64193</v>
      </c>
    </row>
    <row r="16" spans="1:244" s="457" customFormat="1" ht="32.1" customHeight="1">
      <c r="A16" s="452" t="s">
        <v>705</v>
      </c>
      <c r="B16" s="453">
        <v>5777</v>
      </c>
      <c r="C16" s="453">
        <v>503</v>
      </c>
      <c r="D16" s="453">
        <v>10753</v>
      </c>
      <c r="E16" s="453">
        <v>544</v>
      </c>
      <c r="F16" s="454">
        <v>17577</v>
      </c>
      <c r="G16" s="505">
        <v>85.976325572295053</v>
      </c>
      <c r="H16" s="455"/>
      <c r="I16" s="453">
        <v>1115</v>
      </c>
      <c r="J16" s="453">
        <v>131</v>
      </c>
      <c r="K16" s="453">
        <v>1521</v>
      </c>
      <c r="L16" s="453">
        <v>100</v>
      </c>
      <c r="M16" s="454">
        <v>2867</v>
      </c>
      <c r="N16" s="505">
        <v>14.02367442770495</v>
      </c>
      <c r="O16" s="456"/>
      <c r="P16" s="454">
        <v>20444</v>
      </c>
    </row>
    <row r="17" spans="1:249" s="457" customFormat="1" ht="32.1" customHeight="1">
      <c r="A17" s="452" t="s">
        <v>706</v>
      </c>
      <c r="B17" s="453">
        <v>7139</v>
      </c>
      <c r="C17" s="453">
        <v>622</v>
      </c>
      <c r="D17" s="453">
        <v>8353</v>
      </c>
      <c r="E17" s="453">
        <v>500</v>
      </c>
      <c r="F17" s="454">
        <v>16614</v>
      </c>
      <c r="G17" s="505">
        <v>84.373571682494543</v>
      </c>
      <c r="H17" s="455"/>
      <c r="I17" s="453">
        <v>1293</v>
      </c>
      <c r="J17" s="453">
        <v>154</v>
      </c>
      <c r="K17" s="453">
        <v>1538</v>
      </c>
      <c r="L17" s="453">
        <v>92</v>
      </c>
      <c r="M17" s="454">
        <v>3077</v>
      </c>
      <c r="N17" s="505">
        <v>15.626428317505459</v>
      </c>
      <c r="O17" s="456"/>
      <c r="P17" s="454">
        <v>19691</v>
      </c>
    </row>
    <row r="18" spans="1:249" s="457" customFormat="1" ht="32.1" customHeight="1">
      <c r="A18" s="452" t="s">
        <v>707</v>
      </c>
      <c r="B18" s="453">
        <v>937</v>
      </c>
      <c r="C18" s="453">
        <v>43</v>
      </c>
      <c r="D18" s="453">
        <v>1154</v>
      </c>
      <c r="E18" s="453">
        <v>18</v>
      </c>
      <c r="F18" s="454">
        <v>2152</v>
      </c>
      <c r="G18" s="505">
        <v>90.041841004184107</v>
      </c>
      <c r="H18" s="455"/>
      <c r="I18" s="453">
        <v>92</v>
      </c>
      <c r="J18" s="453">
        <v>8</v>
      </c>
      <c r="K18" s="453">
        <v>135</v>
      </c>
      <c r="L18" s="453">
        <v>3</v>
      </c>
      <c r="M18" s="454">
        <v>238</v>
      </c>
      <c r="N18" s="505">
        <v>9.9581589958159</v>
      </c>
      <c r="O18" s="456"/>
      <c r="P18" s="454">
        <v>2390</v>
      </c>
    </row>
    <row r="19" spans="1:249" s="457" customFormat="1" ht="32.1" customHeight="1">
      <c r="A19" s="452" t="s">
        <v>708</v>
      </c>
      <c r="B19" s="453">
        <v>1142</v>
      </c>
      <c r="C19" s="453">
        <v>96</v>
      </c>
      <c r="D19" s="453">
        <v>1210</v>
      </c>
      <c r="E19" s="453">
        <v>102</v>
      </c>
      <c r="F19" s="454">
        <v>2550</v>
      </c>
      <c r="G19" s="505">
        <v>86.528673227010515</v>
      </c>
      <c r="H19" s="455"/>
      <c r="I19" s="453">
        <v>134</v>
      </c>
      <c r="J19" s="453">
        <v>25</v>
      </c>
      <c r="K19" s="453">
        <v>218</v>
      </c>
      <c r="L19" s="453">
        <v>20</v>
      </c>
      <c r="M19" s="454">
        <v>397</v>
      </c>
      <c r="N19" s="505">
        <v>13.471326772989482</v>
      </c>
      <c r="O19" s="456"/>
      <c r="P19" s="454">
        <v>2947</v>
      </c>
    </row>
    <row r="20" spans="1:249" s="457" customFormat="1" ht="32.1" customHeight="1">
      <c r="A20" s="452" t="s">
        <v>709</v>
      </c>
      <c r="B20" s="453">
        <v>1611</v>
      </c>
      <c r="C20" s="453">
        <v>152</v>
      </c>
      <c r="D20" s="453">
        <v>1930</v>
      </c>
      <c r="E20" s="453">
        <v>165</v>
      </c>
      <c r="F20" s="454">
        <v>3858</v>
      </c>
      <c r="G20" s="505">
        <v>80.829666876178507</v>
      </c>
      <c r="H20" s="455"/>
      <c r="I20" s="453">
        <v>356</v>
      </c>
      <c r="J20" s="453">
        <v>41</v>
      </c>
      <c r="K20" s="453">
        <v>483</v>
      </c>
      <c r="L20" s="453">
        <v>35</v>
      </c>
      <c r="M20" s="454">
        <v>915</v>
      </c>
      <c r="N20" s="505">
        <v>19.170333123821496</v>
      </c>
      <c r="O20" s="456"/>
      <c r="P20" s="454">
        <v>4773</v>
      </c>
    </row>
    <row r="21" spans="1:249" s="457" customFormat="1" ht="32.1" customHeight="1">
      <c r="A21" s="452" t="s">
        <v>710</v>
      </c>
      <c r="B21" s="453">
        <v>2243</v>
      </c>
      <c r="C21" s="453">
        <v>255</v>
      </c>
      <c r="D21" s="453">
        <v>1992</v>
      </c>
      <c r="E21" s="453">
        <v>191</v>
      </c>
      <c r="F21" s="454">
        <v>4681</v>
      </c>
      <c r="G21" s="505">
        <v>83.843811570840046</v>
      </c>
      <c r="H21" s="455"/>
      <c r="I21" s="453">
        <v>416</v>
      </c>
      <c r="J21" s="453">
        <v>74</v>
      </c>
      <c r="K21" s="453">
        <v>384</v>
      </c>
      <c r="L21" s="453">
        <v>28</v>
      </c>
      <c r="M21" s="454">
        <v>902</v>
      </c>
      <c r="N21" s="505">
        <v>16.15618842915995</v>
      </c>
      <c r="O21" s="456"/>
      <c r="P21" s="454">
        <v>5583</v>
      </c>
    </row>
    <row r="22" spans="1:249" s="457" customFormat="1" ht="32.1" customHeight="1">
      <c r="A22" s="452" t="s">
        <v>711</v>
      </c>
      <c r="B22" s="453">
        <v>32</v>
      </c>
      <c r="C22" s="453">
        <v>3</v>
      </c>
      <c r="D22" s="453">
        <v>17</v>
      </c>
      <c r="E22" s="453">
        <v>2</v>
      </c>
      <c r="F22" s="454">
        <v>54</v>
      </c>
      <c r="G22" s="505">
        <v>67.5</v>
      </c>
      <c r="H22" s="455"/>
      <c r="I22" s="453">
        <v>17</v>
      </c>
      <c r="J22" s="453">
        <v>2</v>
      </c>
      <c r="K22" s="453">
        <v>7</v>
      </c>
      <c r="L22" s="453">
        <v>0</v>
      </c>
      <c r="M22" s="454">
        <v>26</v>
      </c>
      <c r="N22" s="505">
        <v>32.5</v>
      </c>
      <c r="O22" s="456"/>
      <c r="P22" s="454">
        <v>80</v>
      </c>
    </row>
    <row r="23" spans="1:249" s="457" customFormat="1" ht="32.1" customHeight="1">
      <c r="A23" s="452" t="s">
        <v>712</v>
      </c>
      <c r="B23" s="453">
        <v>94</v>
      </c>
      <c r="C23" s="453">
        <v>14</v>
      </c>
      <c r="D23" s="453">
        <v>54</v>
      </c>
      <c r="E23" s="453">
        <v>2</v>
      </c>
      <c r="F23" s="454">
        <v>164</v>
      </c>
      <c r="G23" s="505">
        <v>69.491525423728817</v>
      </c>
      <c r="H23" s="455"/>
      <c r="I23" s="453">
        <v>44</v>
      </c>
      <c r="J23" s="453">
        <v>3</v>
      </c>
      <c r="K23" s="453">
        <v>22</v>
      </c>
      <c r="L23" s="453">
        <v>3</v>
      </c>
      <c r="M23" s="454">
        <v>72</v>
      </c>
      <c r="N23" s="505">
        <v>30.508474576271187</v>
      </c>
      <c r="O23" s="456"/>
      <c r="P23" s="454">
        <v>236</v>
      </c>
    </row>
    <row r="24" spans="1:249" s="457" customFormat="1" ht="32.1" customHeight="1">
      <c r="A24" s="452" t="s">
        <v>713</v>
      </c>
      <c r="B24" s="453">
        <v>2</v>
      </c>
      <c r="C24" s="453">
        <v>1</v>
      </c>
      <c r="D24" s="453">
        <v>1</v>
      </c>
      <c r="E24" s="453">
        <v>0</v>
      </c>
      <c r="F24" s="454">
        <v>4</v>
      </c>
      <c r="G24" s="505">
        <v>80</v>
      </c>
      <c r="H24" s="455"/>
      <c r="I24" s="453">
        <v>1</v>
      </c>
      <c r="J24" s="453">
        <v>0</v>
      </c>
      <c r="K24" s="453">
        <v>0</v>
      </c>
      <c r="L24" s="453">
        <v>0</v>
      </c>
      <c r="M24" s="454">
        <v>1</v>
      </c>
      <c r="N24" s="505">
        <v>20</v>
      </c>
      <c r="O24" s="456"/>
      <c r="P24" s="454">
        <v>5</v>
      </c>
    </row>
    <row r="25" spans="1:249" s="457" customFormat="1" ht="32.1" customHeight="1">
      <c r="A25" s="452" t="s">
        <v>714</v>
      </c>
      <c r="B25" s="453">
        <v>17</v>
      </c>
      <c r="C25" s="453">
        <v>2</v>
      </c>
      <c r="D25" s="453">
        <v>11</v>
      </c>
      <c r="E25" s="453">
        <v>1</v>
      </c>
      <c r="F25" s="454">
        <v>31</v>
      </c>
      <c r="G25" s="505">
        <v>77.5</v>
      </c>
      <c r="H25" s="455"/>
      <c r="I25" s="453">
        <v>4</v>
      </c>
      <c r="J25" s="453">
        <v>2</v>
      </c>
      <c r="K25" s="453">
        <v>2</v>
      </c>
      <c r="L25" s="453">
        <v>1</v>
      </c>
      <c r="M25" s="454">
        <v>9</v>
      </c>
      <c r="N25" s="505">
        <v>22.5</v>
      </c>
      <c r="O25" s="456"/>
      <c r="P25" s="454">
        <v>40</v>
      </c>
    </row>
    <row r="26" spans="1:249" s="444" customFormat="1" ht="6" customHeight="1">
      <c r="A26" s="458"/>
      <c r="B26" s="459"/>
      <c r="C26" s="460"/>
      <c r="D26" s="460"/>
      <c r="E26" s="461"/>
      <c r="F26" s="461"/>
      <c r="G26" s="461"/>
      <c r="H26" s="462"/>
      <c r="I26" s="460"/>
      <c r="J26" s="460"/>
      <c r="K26" s="460"/>
      <c r="L26" s="461"/>
      <c r="M26" s="461"/>
      <c r="N26" s="507"/>
      <c r="O26" s="460"/>
      <c r="P26" s="463"/>
      <c r="Q26" s="457"/>
      <c r="R26" s="457"/>
      <c r="S26" s="457"/>
      <c r="T26" s="457"/>
      <c r="U26" s="457"/>
      <c r="V26" s="457"/>
    </row>
    <row r="27" spans="1:249" s="469" customFormat="1" ht="32.1" customHeight="1">
      <c r="A27" s="464" t="s">
        <v>90</v>
      </c>
      <c r="B27" s="465">
        <v>74514</v>
      </c>
      <c r="C27" s="465">
        <v>5310</v>
      </c>
      <c r="D27" s="465">
        <v>113546</v>
      </c>
      <c r="E27" s="465">
        <v>5477</v>
      </c>
      <c r="F27" s="465">
        <v>198847</v>
      </c>
      <c r="G27" s="506">
        <v>87.116545602705756</v>
      </c>
      <c r="H27" s="466"/>
      <c r="I27" s="465">
        <v>11752</v>
      </c>
      <c r="J27" s="465">
        <v>1219</v>
      </c>
      <c r="K27" s="465">
        <v>15585</v>
      </c>
      <c r="L27" s="465">
        <v>851</v>
      </c>
      <c r="M27" s="465">
        <v>29407</v>
      </c>
      <c r="N27" s="508">
        <v>12.883454397294242</v>
      </c>
      <c r="O27" s="468"/>
      <c r="P27" s="467">
        <v>228254</v>
      </c>
      <c r="AJ27" s="470"/>
      <c r="AK27" s="470"/>
      <c r="AL27" s="470"/>
      <c r="AM27" s="470"/>
      <c r="AN27" s="470"/>
      <c r="AO27" s="470"/>
      <c r="AP27" s="470"/>
      <c r="AQ27" s="470"/>
      <c r="AR27" s="470"/>
      <c r="AS27" s="470"/>
      <c r="AT27" s="470"/>
      <c r="AU27" s="470"/>
      <c r="AV27" s="470"/>
      <c r="AW27" s="470"/>
      <c r="AX27" s="470"/>
      <c r="AY27" s="470"/>
      <c r="AZ27" s="470"/>
      <c r="BA27" s="470"/>
      <c r="BB27" s="470"/>
      <c r="BC27" s="470"/>
      <c r="BD27" s="470"/>
      <c r="BE27" s="470"/>
      <c r="BF27" s="470"/>
      <c r="BG27" s="470"/>
      <c r="BH27" s="470"/>
      <c r="BI27" s="470"/>
      <c r="BJ27" s="470"/>
      <c r="BK27" s="470"/>
      <c r="BL27" s="470"/>
      <c r="BM27" s="470"/>
      <c r="BN27" s="470"/>
      <c r="BO27" s="470"/>
      <c r="BP27" s="470"/>
      <c r="BQ27" s="470"/>
      <c r="BR27" s="470"/>
      <c r="BS27" s="470"/>
      <c r="BT27" s="470"/>
      <c r="BU27" s="470"/>
      <c r="BV27" s="470"/>
      <c r="BW27" s="470"/>
      <c r="BX27" s="470"/>
      <c r="BY27" s="470"/>
      <c r="BZ27" s="470"/>
      <c r="CA27" s="470"/>
      <c r="CB27" s="470"/>
      <c r="CC27" s="470"/>
      <c r="CD27" s="470"/>
      <c r="CE27" s="470"/>
      <c r="CF27" s="470"/>
      <c r="CG27" s="470"/>
      <c r="CH27" s="470"/>
      <c r="CI27" s="470"/>
      <c r="CJ27" s="470"/>
      <c r="CK27" s="470"/>
      <c r="CL27" s="470"/>
      <c r="CM27" s="470"/>
      <c r="CN27" s="470"/>
      <c r="CO27" s="470"/>
      <c r="CP27" s="470"/>
      <c r="CQ27" s="470"/>
      <c r="CR27" s="470"/>
      <c r="CS27" s="470"/>
      <c r="CT27" s="470"/>
      <c r="CU27" s="470"/>
      <c r="CV27" s="470"/>
      <c r="CW27" s="470"/>
      <c r="CX27" s="470"/>
      <c r="CY27" s="470"/>
      <c r="CZ27" s="470"/>
      <c r="DA27" s="470"/>
      <c r="DB27" s="470"/>
      <c r="DC27" s="470"/>
      <c r="DD27" s="470"/>
      <c r="DE27" s="470"/>
      <c r="DF27" s="470"/>
      <c r="DG27" s="470"/>
      <c r="DH27" s="470"/>
      <c r="DI27" s="470"/>
      <c r="DJ27" s="470"/>
      <c r="DK27" s="470"/>
      <c r="DL27" s="470"/>
      <c r="DM27" s="470"/>
      <c r="DN27" s="470"/>
      <c r="DO27" s="470"/>
      <c r="DP27" s="470"/>
      <c r="DQ27" s="470"/>
      <c r="DR27" s="470"/>
      <c r="DS27" s="470"/>
      <c r="DT27" s="470"/>
      <c r="DU27" s="470"/>
      <c r="DV27" s="470"/>
      <c r="DW27" s="470"/>
      <c r="DX27" s="470"/>
      <c r="DY27" s="470"/>
      <c r="DZ27" s="470"/>
      <c r="EA27" s="470"/>
      <c r="EB27" s="470"/>
      <c r="EC27" s="470"/>
      <c r="ED27" s="470"/>
      <c r="EE27" s="470"/>
      <c r="EF27" s="470"/>
      <c r="EG27" s="470"/>
      <c r="EH27" s="470"/>
      <c r="EI27" s="470"/>
      <c r="EJ27" s="470"/>
      <c r="EK27" s="470"/>
      <c r="EL27" s="470"/>
      <c r="EM27" s="470"/>
      <c r="EN27" s="470"/>
      <c r="EO27" s="470"/>
      <c r="EP27" s="470"/>
      <c r="EQ27" s="470"/>
      <c r="ER27" s="470"/>
      <c r="ES27" s="470"/>
      <c r="ET27" s="470"/>
      <c r="EU27" s="470"/>
      <c r="EV27" s="470"/>
      <c r="EW27" s="470"/>
      <c r="EX27" s="470"/>
      <c r="EY27" s="470"/>
      <c r="EZ27" s="470"/>
      <c r="FA27" s="470"/>
      <c r="FB27" s="470"/>
      <c r="FC27" s="470"/>
      <c r="FD27" s="470"/>
      <c r="FE27" s="470"/>
      <c r="FF27" s="470"/>
      <c r="FG27" s="470"/>
      <c r="FH27" s="470"/>
      <c r="FI27" s="470"/>
      <c r="FJ27" s="470"/>
      <c r="FK27" s="470"/>
      <c r="FL27" s="470"/>
      <c r="FM27" s="470"/>
      <c r="FN27" s="470"/>
      <c r="FO27" s="470"/>
      <c r="FP27" s="470"/>
      <c r="FQ27" s="470"/>
      <c r="FR27" s="470"/>
      <c r="FS27" s="470"/>
      <c r="FT27" s="470"/>
      <c r="FU27" s="470"/>
      <c r="FV27" s="470"/>
      <c r="FW27" s="470"/>
      <c r="FX27" s="470"/>
      <c r="FY27" s="470"/>
      <c r="FZ27" s="470"/>
      <c r="GA27" s="470"/>
      <c r="GB27" s="470"/>
      <c r="GC27" s="470"/>
      <c r="GD27" s="470"/>
      <c r="GE27" s="470"/>
      <c r="GF27" s="470"/>
      <c r="GG27" s="470"/>
      <c r="GH27" s="470"/>
      <c r="GI27" s="470"/>
      <c r="GJ27" s="470"/>
      <c r="GK27" s="470"/>
      <c r="GL27" s="470"/>
      <c r="GM27" s="470"/>
      <c r="GN27" s="470"/>
      <c r="GO27" s="470"/>
      <c r="GP27" s="470"/>
      <c r="GQ27" s="470"/>
      <c r="GR27" s="470"/>
      <c r="GS27" s="470"/>
      <c r="GT27" s="470"/>
      <c r="GU27" s="470"/>
      <c r="GV27" s="470"/>
      <c r="GW27" s="470"/>
      <c r="GX27" s="470"/>
      <c r="GY27" s="470"/>
      <c r="GZ27" s="470"/>
      <c r="HA27" s="470"/>
      <c r="HB27" s="470"/>
      <c r="HC27" s="470"/>
      <c r="HD27" s="470"/>
      <c r="HE27" s="470"/>
      <c r="HF27" s="470"/>
      <c r="HG27" s="470"/>
      <c r="HH27" s="470"/>
      <c r="HI27" s="470"/>
      <c r="HJ27" s="470"/>
      <c r="HK27" s="470"/>
      <c r="HL27" s="470"/>
      <c r="HM27" s="470"/>
      <c r="HN27" s="470"/>
      <c r="HO27" s="470"/>
      <c r="HP27" s="470"/>
      <c r="HQ27" s="470"/>
      <c r="HR27" s="470"/>
      <c r="HS27" s="470"/>
      <c r="HT27" s="470"/>
      <c r="HU27" s="470"/>
      <c r="HV27" s="470"/>
      <c r="HW27" s="470"/>
      <c r="HX27" s="470"/>
      <c r="HY27" s="470"/>
      <c r="HZ27" s="470"/>
      <c r="IA27" s="470"/>
      <c r="IB27" s="470"/>
      <c r="IC27" s="470"/>
      <c r="ID27" s="470"/>
      <c r="IE27" s="470"/>
      <c r="IF27" s="470"/>
      <c r="IG27" s="470"/>
      <c r="IH27" s="470"/>
      <c r="II27" s="470"/>
      <c r="IJ27" s="470"/>
    </row>
    <row r="28" spans="1:249" s="444" customFormat="1" ht="12" customHeight="1">
      <c r="A28" s="471"/>
      <c r="B28" s="472"/>
      <c r="C28" s="473"/>
      <c r="D28" s="473"/>
      <c r="E28" s="473"/>
      <c r="F28" s="473"/>
      <c r="G28" s="473"/>
      <c r="H28" s="474"/>
      <c r="I28" s="473"/>
      <c r="J28" s="473"/>
      <c r="K28" s="473"/>
      <c r="L28" s="473"/>
      <c r="M28" s="473"/>
      <c r="N28" s="473"/>
      <c r="O28" s="473"/>
      <c r="P28" s="473"/>
      <c r="Q28" s="457"/>
      <c r="R28" s="457"/>
      <c r="S28" s="457"/>
      <c r="T28" s="457"/>
      <c r="U28" s="457"/>
      <c r="V28" s="457"/>
    </row>
    <row r="29" spans="1:249" s="444" customFormat="1" ht="15.6">
      <c r="A29" s="436"/>
      <c r="B29" s="475"/>
      <c r="C29" s="474"/>
      <c r="D29" s="474"/>
      <c r="E29" s="474"/>
      <c r="F29" s="474"/>
      <c r="G29" s="474"/>
      <c r="H29" s="474"/>
      <c r="I29" s="474"/>
      <c r="J29" s="474"/>
      <c r="K29" s="474"/>
      <c r="L29" s="474"/>
      <c r="M29" s="474"/>
      <c r="N29" s="474"/>
      <c r="O29" s="474"/>
      <c r="P29" s="474"/>
      <c r="Q29" s="457"/>
      <c r="R29" s="457"/>
      <c r="S29" s="457"/>
      <c r="T29" s="457"/>
      <c r="U29" s="457"/>
      <c r="V29" s="457"/>
    </row>
    <row r="30" spans="1:249" s="475" customFormat="1" ht="15.6">
      <c r="A30" s="477" t="s">
        <v>718</v>
      </c>
      <c r="C30" s="474"/>
      <c r="D30" s="474"/>
      <c r="E30" s="474"/>
      <c r="F30" s="474"/>
      <c r="G30" s="474"/>
      <c r="H30" s="474"/>
      <c r="I30" s="474"/>
      <c r="J30" s="474"/>
      <c r="K30" s="474"/>
      <c r="L30" s="476"/>
      <c r="M30" s="476"/>
      <c r="N30" s="474"/>
      <c r="O30" s="474"/>
      <c r="P30" s="474"/>
      <c r="Q30" s="457"/>
      <c r="R30" s="457"/>
      <c r="S30" s="457"/>
      <c r="T30" s="457"/>
      <c r="U30" s="457"/>
      <c r="V30" s="457"/>
      <c r="W30" s="444"/>
      <c r="X30" s="444"/>
      <c r="Y30" s="444"/>
      <c r="Z30" s="444"/>
      <c r="AA30" s="444"/>
      <c r="AB30" s="444"/>
      <c r="AC30" s="444"/>
      <c r="AD30" s="444"/>
      <c r="AE30" s="444"/>
      <c r="AF30" s="444"/>
      <c r="AG30" s="444"/>
      <c r="AH30" s="444"/>
      <c r="AI30" s="444"/>
      <c r="AJ30" s="444"/>
      <c r="AK30" s="444"/>
      <c r="AL30" s="444"/>
      <c r="AM30" s="444"/>
      <c r="AN30" s="444"/>
      <c r="AO30" s="444"/>
      <c r="AP30" s="444"/>
      <c r="AQ30" s="444"/>
      <c r="AR30" s="444"/>
      <c r="AS30" s="444"/>
      <c r="AT30" s="444"/>
      <c r="AU30" s="444"/>
      <c r="AV30" s="444"/>
      <c r="AW30" s="444"/>
      <c r="AX30" s="444"/>
      <c r="AY30" s="444"/>
      <c r="AZ30" s="444"/>
      <c r="BA30" s="444"/>
      <c r="BB30" s="444"/>
      <c r="BC30" s="444"/>
      <c r="BD30" s="444"/>
      <c r="BE30" s="444"/>
      <c r="BF30" s="444"/>
      <c r="BG30" s="444"/>
      <c r="BH30" s="444"/>
      <c r="BI30" s="444"/>
      <c r="BJ30" s="444"/>
      <c r="BK30" s="444"/>
      <c r="BL30" s="444"/>
      <c r="BM30" s="444"/>
      <c r="BN30" s="444"/>
      <c r="BO30" s="444"/>
      <c r="BP30" s="444"/>
      <c r="BQ30" s="444"/>
      <c r="BR30" s="444"/>
      <c r="BS30" s="444"/>
      <c r="BT30" s="444"/>
      <c r="BU30" s="444"/>
      <c r="BV30" s="444"/>
      <c r="BW30" s="444"/>
      <c r="BX30" s="444"/>
      <c r="BY30" s="444"/>
      <c r="BZ30" s="444"/>
      <c r="CA30" s="444"/>
      <c r="CB30" s="444"/>
      <c r="CC30" s="444"/>
      <c r="CD30" s="444"/>
      <c r="CE30" s="444"/>
      <c r="CF30" s="444"/>
      <c r="CG30" s="444"/>
      <c r="CH30" s="444"/>
      <c r="CI30" s="444"/>
      <c r="CJ30" s="444"/>
      <c r="CK30" s="444"/>
      <c r="CL30" s="444"/>
      <c r="CM30" s="444"/>
      <c r="CN30" s="444"/>
      <c r="CO30" s="444"/>
      <c r="CP30" s="444"/>
      <c r="CQ30" s="444"/>
      <c r="CR30" s="444"/>
      <c r="CS30" s="444"/>
      <c r="CT30" s="444"/>
      <c r="CU30" s="444"/>
      <c r="CV30" s="444"/>
      <c r="CW30" s="444"/>
      <c r="CX30" s="444"/>
      <c r="CY30" s="444"/>
      <c r="CZ30" s="444"/>
      <c r="DA30" s="444"/>
      <c r="DB30" s="444"/>
      <c r="DC30" s="444"/>
      <c r="DD30" s="444"/>
      <c r="DE30" s="444"/>
      <c r="DF30" s="444"/>
      <c r="DG30" s="444"/>
      <c r="DH30" s="444"/>
      <c r="DI30" s="444"/>
      <c r="DJ30" s="444"/>
      <c r="DK30" s="444"/>
      <c r="DL30" s="444"/>
      <c r="DM30" s="444"/>
      <c r="DN30" s="444"/>
      <c r="DO30" s="444"/>
      <c r="DP30" s="444"/>
      <c r="DQ30" s="444"/>
      <c r="DR30" s="444"/>
      <c r="DS30" s="444"/>
      <c r="DT30" s="444"/>
      <c r="DU30" s="444"/>
      <c r="DV30" s="444"/>
      <c r="DW30" s="444"/>
      <c r="DX30" s="444"/>
      <c r="DY30" s="444"/>
      <c r="DZ30" s="444"/>
      <c r="EA30" s="444"/>
      <c r="EB30" s="444"/>
      <c r="EC30" s="444"/>
      <c r="ED30" s="444"/>
      <c r="EE30" s="444"/>
      <c r="EF30" s="444"/>
      <c r="EG30" s="444"/>
      <c r="EH30" s="444"/>
      <c r="EI30" s="444"/>
      <c r="EJ30" s="444"/>
      <c r="EK30" s="444"/>
      <c r="EL30" s="444"/>
      <c r="EM30" s="444"/>
      <c r="EN30" s="444"/>
      <c r="EO30" s="444"/>
      <c r="EP30" s="444"/>
      <c r="EQ30" s="444"/>
      <c r="ER30" s="444"/>
      <c r="ES30" s="444"/>
      <c r="ET30" s="444"/>
      <c r="EU30" s="444"/>
      <c r="EV30" s="444"/>
      <c r="EW30" s="444"/>
      <c r="EX30" s="444"/>
      <c r="EY30" s="444"/>
      <c r="EZ30" s="444"/>
      <c r="FA30" s="444"/>
      <c r="FB30" s="444"/>
      <c r="FC30" s="444"/>
      <c r="FD30" s="444"/>
      <c r="FE30" s="444"/>
      <c r="FF30" s="444"/>
      <c r="FG30" s="444"/>
      <c r="FH30" s="444"/>
      <c r="FI30" s="444"/>
      <c r="FJ30" s="444"/>
      <c r="FK30" s="444"/>
      <c r="FL30" s="444"/>
      <c r="FM30" s="444"/>
      <c r="FN30" s="444"/>
      <c r="FO30" s="444"/>
      <c r="FP30" s="444"/>
      <c r="FQ30" s="444"/>
      <c r="FR30" s="444"/>
      <c r="FS30" s="444"/>
      <c r="FT30" s="444"/>
      <c r="FU30" s="444"/>
      <c r="FV30" s="444"/>
      <c r="FW30" s="444"/>
      <c r="FX30" s="444"/>
      <c r="FY30" s="444"/>
      <c r="FZ30" s="444"/>
      <c r="GA30" s="444"/>
      <c r="GB30" s="444"/>
      <c r="GC30" s="444"/>
      <c r="GD30" s="444"/>
      <c r="GE30" s="444"/>
      <c r="GF30" s="444"/>
      <c r="GG30" s="444"/>
      <c r="GH30" s="444"/>
      <c r="GI30" s="444"/>
      <c r="GJ30" s="444"/>
      <c r="GK30" s="444"/>
      <c r="GL30" s="444"/>
      <c r="GM30" s="444"/>
      <c r="GN30" s="444"/>
      <c r="GO30" s="444"/>
      <c r="GP30" s="444"/>
      <c r="GQ30" s="444"/>
      <c r="GR30" s="444"/>
      <c r="GS30" s="444"/>
      <c r="GT30" s="444"/>
      <c r="GU30" s="444"/>
      <c r="GV30" s="444"/>
      <c r="GW30" s="444"/>
      <c r="GX30" s="444"/>
      <c r="GY30" s="444"/>
      <c r="GZ30" s="444"/>
      <c r="HA30" s="444"/>
      <c r="HB30" s="444"/>
      <c r="HC30" s="444"/>
      <c r="HD30" s="444"/>
      <c r="HE30" s="444"/>
      <c r="HF30" s="444"/>
      <c r="HG30" s="444"/>
      <c r="HH30" s="444"/>
      <c r="HI30" s="444"/>
      <c r="HJ30" s="444"/>
      <c r="HK30" s="444"/>
      <c r="HL30" s="444"/>
      <c r="HM30" s="444"/>
      <c r="HN30" s="444"/>
      <c r="HO30" s="444"/>
      <c r="HP30" s="444"/>
      <c r="HQ30" s="444"/>
      <c r="HR30" s="444"/>
      <c r="HS30" s="444"/>
      <c r="HT30" s="444"/>
      <c r="HU30" s="444"/>
      <c r="HV30" s="444"/>
      <c r="HW30" s="444"/>
      <c r="HX30" s="444"/>
      <c r="HY30" s="444"/>
      <c r="HZ30" s="444"/>
      <c r="IA30" s="444"/>
      <c r="IB30" s="444"/>
      <c r="IC30" s="444"/>
      <c r="ID30" s="444"/>
      <c r="IE30" s="444"/>
      <c r="IF30" s="444"/>
      <c r="IG30" s="444"/>
      <c r="IH30" s="444"/>
      <c r="II30" s="444"/>
      <c r="IJ30" s="444"/>
      <c r="IK30" s="444"/>
      <c r="IL30" s="444"/>
      <c r="IM30" s="444"/>
      <c r="IN30" s="444"/>
      <c r="IO30" s="444"/>
    </row>
    <row r="31" spans="1:249" s="475" customFormat="1" ht="15.6">
      <c r="A31" s="477" t="s">
        <v>82</v>
      </c>
      <c r="C31" s="474"/>
      <c r="D31" s="474"/>
      <c r="E31" s="474"/>
      <c r="F31" s="474"/>
      <c r="G31" s="474"/>
      <c r="H31" s="474"/>
      <c r="I31" s="474"/>
      <c r="J31" s="474"/>
      <c r="K31" s="474"/>
      <c r="L31" s="476"/>
      <c r="M31" s="476"/>
      <c r="N31" s="474"/>
      <c r="O31" s="474"/>
      <c r="P31" s="474"/>
      <c r="Q31" s="457"/>
      <c r="R31" s="457"/>
      <c r="S31" s="457"/>
      <c r="T31" s="457"/>
      <c r="U31" s="457"/>
      <c r="V31" s="457"/>
      <c r="W31" s="444"/>
      <c r="X31" s="444"/>
      <c r="Y31" s="444"/>
      <c r="Z31" s="444"/>
      <c r="AA31" s="444"/>
      <c r="AB31" s="444"/>
      <c r="AC31" s="444"/>
      <c r="AD31" s="444"/>
      <c r="AE31" s="444"/>
      <c r="AF31" s="444"/>
      <c r="AG31" s="444"/>
      <c r="AH31" s="444"/>
      <c r="AI31" s="444"/>
      <c r="AJ31" s="444"/>
      <c r="AK31" s="444"/>
      <c r="AL31" s="444"/>
      <c r="AM31" s="444"/>
      <c r="AN31" s="444"/>
      <c r="AO31" s="444"/>
      <c r="AP31" s="444"/>
      <c r="AQ31" s="444"/>
      <c r="AR31" s="444"/>
      <c r="AS31" s="444"/>
      <c r="AT31" s="444"/>
      <c r="AU31" s="444"/>
      <c r="AV31" s="444"/>
      <c r="AW31" s="444"/>
      <c r="AX31" s="444"/>
      <c r="AY31" s="444"/>
      <c r="AZ31" s="444"/>
      <c r="BA31" s="444"/>
      <c r="BB31" s="444"/>
      <c r="BC31" s="444"/>
      <c r="BD31" s="444"/>
      <c r="BE31" s="444"/>
      <c r="BF31" s="444"/>
      <c r="BG31" s="444"/>
      <c r="BH31" s="444"/>
      <c r="BI31" s="444"/>
      <c r="BJ31" s="444"/>
      <c r="BK31" s="444"/>
      <c r="BL31" s="444"/>
      <c r="BM31" s="444"/>
      <c r="BN31" s="444"/>
      <c r="BO31" s="444"/>
      <c r="BP31" s="444"/>
      <c r="BQ31" s="444"/>
      <c r="BR31" s="444"/>
      <c r="BS31" s="444"/>
      <c r="BT31" s="444"/>
      <c r="BU31" s="444"/>
      <c r="BV31" s="444"/>
      <c r="BW31" s="444"/>
      <c r="BX31" s="444"/>
      <c r="BY31" s="444"/>
      <c r="BZ31" s="444"/>
      <c r="CA31" s="444"/>
      <c r="CB31" s="444"/>
      <c r="CC31" s="444"/>
      <c r="CD31" s="444"/>
      <c r="CE31" s="444"/>
      <c r="CF31" s="444"/>
      <c r="CG31" s="444"/>
      <c r="CH31" s="444"/>
      <c r="CI31" s="444"/>
      <c r="CJ31" s="444"/>
      <c r="CK31" s="444"/>
      <c r="CL31" s="444"/>
      <c r="CM31" s="444"/>
      <c r="CN31" s="444"/>
      <c r="CO31" s="444"/>
      <c r="CP31" s="444"/>
      <c r="CQ31" s="444"/>
      <c r="CR31" s="444"/>
      <c r="CS31" s="444"/>
      <c r="CT31" s="444"/>
      <c r="CU31" s="444"/>
      <c r="CV31" s="444"/>
      <c r="CW31" s="444"/>
      <c r="CX31" s="444"/>
      <c r="CY31" s="444"/>
      <c r="CZ31" s="444"/>
      <c r="DA31" s="444"/>
      <c r="DB31" s="444"/>
      <c r="DC31" s="444"/>
      <c r="DD31" s="444"/>
      <c r="DE31" s="444"/>
      <c r="DF31" s="444"/>
      <c r="DG31" s="444"/>
      <c r="DH31" s="444"/>
      <c r="DI31" s="444"/>
      <c r="DJ31" s="444"/>
      <c r="DK31" s="444"/>
      <c r="DL31" s="444"/>
      <c r="DM31" s="444"/>
      <c r="DN31" s="444"/>
      <c r="DO31" s="444"/>
      <c r="DP31" s="444"/>
      <c r="DQ31" s="444"/>
      <c r="DR31" s="444"/>
      <c r="DS31" s="444"/>
      <c r="DT31" s="444"/>
      <c r="DU31" s="444"/>
      <c r="DV31" s="444"/>
      <c r="DW31" s="444"/>
      <c r="DX31" s="444"/>
      <c r="DY31" s="444"/>
      <c r="DZ31" s="444"/>
      <c r="EA31" s="444"/>
      <c r="EB31" s="444"/>
      <c r="EC31" s="444"/>
      <c r="ED31" s="444"/>
      <c r="EE31" s="444"/>
      <c r="EF31" s="444"/>
      <c r="EG31" s="444"/>
      <c r="EH31" s="444"/>
      <c r="EI31" s="444"/>
      <c r="EJ31" s="444"/>
      <c r="EK31" s="444"/>
      <c r="EL31" s="444"/>
      <c r="EM31" s="444"/>
      <c r="EN31" s="444"/>
      <c r="EO31" s="444"/>
      <c r="EP31" s="444"/>
      <c r="EQ31" s="444"/>
      <c r="ER31" s="444"/>
      <c r="ES31" s="444"/>
      <c r="ET31" s="444"/>
      <c r="EU31" s="444"/>
      <c r="EV31" s="444"/>
      <c r="EW31" s="444"/>
      <c r="EX31" s="444"/>
      <c r="EY31" s="444"/>
      <c r="EZ31" s="444"/>
      <c r="FA31" s="444"/>
      <c r="FB31" s="444"/>
      <c r="FC31" s="444"/>
      <c r="FD31" s="444"/>
      <c r="FE31" s="444"/>
      <c r="FF31" s="444"/>
      <c r="FG31" s="444"/>
      <c r="FH31" s="444"/>
      <c r="FI31" s="444"/>
      <c r="FJ31" s="444"/>
      <c r="FK31" s="444"/>
      <c r="FL31" s="444"/>
      <c r="FM31" s="444"/>
      <c r="FN31" s="444"/>
      <c r="FO31" s="444"/>
      <c r="FP31" s="444"/>
      <c r="FQ31" s="444"/>
      <c r="FR31" s="444"/>
      <c r="FS31" s="444"/>
      <c r="FT31" s="444"/>
      <c r="FU31" s="444"/>
      <c r="FV31" s="444"/>
      <c r="FW31" s="444"/>
      <c r="FX31" s="444"/>
      <c r="FY31" s="444"/>
      <c r="FZ31" s="444"/>
      <c r="GA31" s="444"/>
      <c r="GB31" s="444"/>
      <c r="GC31" s="444"/>
      <c r="GD31" s="444"/>
      <c r="GE31" s="444"/>
      <c r="GF31" s="444"/>
      <c r="GG31" s="444"/>
      <c r="GH31" s="444"/>
      <c r="GI31" s="444"/>
      <c r="GJ31" s="444"/>
      <c r="GK31" s="444"/>
      <c r="GL31" s="444"/>
      <c r="GM31" s="444"/>
      <c r="GN31" s="444"/>
      <c r="GO31" s="444"/>
      <c r="GP31" s="444"/>
      <c r="GQ31" s="444"/>
      <c r="GR31" s="444"/>
      <c r="GS31" s="444"/>
      <c r="GT31" s="444"/>
      <c r="GU31" s="444"/>
      <c r="GV31" s="444"/>
      <c r="GW31" s="444"/>
      <c r="GX31" s="444"/>
      <c r="GY31" s="444"/>
      <c r="GZ31" s="444"/>
      <c r="HA31" s="444"/>
      <c r="HB31" s="444"/>
      <c r="HC31" s="444"/>
      <c r="HD31" s="444"/>
      <c r="HE31" s="444"/>
      <c r="HF31" s="444"/>
      <c r="HG31" s="444"/>
      <c r="HH31" s="444"/>
      <c r="HI31" s="444"/>
      <c r="HJ31" s="444"/>
      <c r="HK31" s="444"/>
      <c r="HL31" s="444"/>
      <c r="HM31" s="444"/>
      <c r="HN31" s="444"/>
      <c r="HO31" s="444"/>
      <c r="HP31" s="444"/>
      <c r="HQ31" s="444"/>
      <c r="HR31" s="444"/>
      <c r="HS31" s="444"/>
      <c r="HT31" s="444"/>
      <c r="HU31" s="444"/>
      <c r="HV31" s="444"/>
      <c r="HW31" s="444"/>
      <c r="HX31" s="444"/>
      <c r="HY31" s="444"/>
      <c r="HZ31" s="444"/>
      <c r="IA31" s="444"/>
      <c r="IB31" s="444"/>
      <c r="IC31" s="444"/>
      <c r="ID31" s="444"/>
      <c r="IE31" s="444"/>
      <c r="IF31" s="444"/>
      <c r="IG31" s="444"/>
      <c r="IH31" s="444"/>
      <c r="II31" s="444"/>
      <c r="IJ31" s="444"/>
      <c r="IK31" s="444"/>
      <c r="IL31" s="444"/>
      <c r="IM31" s="444"/>
      <c r="IN31" s="444"/>
      <c r="IO31" s="444"/>
    </row>
    <row r="32" spans="1:249" s="444" customFormat="1" ht="15.6">
      <c r="A32" s="475"/>
      <c r="B32" s="475"/>
      <c r="C32" s="474"/>
      <c r="D32" s="474"/>
      <c r="E32" s="474"/>
      <c r="F32" s="474"/>
      <c r="G32" s="474"/>
      <c r="H32" s="474"/>
      <c r="I32" s="474"/>
      <c r="J32" s="474"/>
      <c r="K32" s="474"/>
      <c r="L32" s="476"/>
      <c r="M32" s="476"/>
      <c r="N32" s="474"/>
      <c r="O32" s="474"/>
      <c r="P32" s="474"/>
      <c r="Q32" s="457"/>
      <c r="R32" s="457"/>
      <c r="S32" s="457"/>
      <c r="T32" s="457"/>
      <c r="U32" s="457"/>
      <c r="V32" s="457"/>
    </row>
    <row r="33" spans="1:22" s="444" customFormat="1" ht="15.6">
      <c r="A33" s="475"/>
      <c r="B33" s="475"/>
      <c r="C33" s="474"/>
      <c r="D33" s="474"/>
      <c r="E33" s="474"/>
      <c r="F33" s="474"/>
      <c r="G33" s="474"/>
      <c r="H33" s="474"/>
      <c r="I33" s="474"/>
      <c r="J33" s="474"/>
      <c r="K33" s="474"/>
      <c r="L33" s="476"/>
      <c r="M33" s="476"/>
      <c r="N33" s="474"/>
      <c r="O33" s="474"/>
      <c r="P33" s="474"/>
      <c r="Q33" s="457"/>
      <c r="R33" s="457"/>
      <c r="S33" s="457"/>
      <c r="T33" s="457"/>
      <c r="U33" s="457"/>
      <c r="V33" s="457"/>
    </row>
    <row r="34" spans="1:22" s="444" customFormat="1" ht="15.6">
      <c r="A34" s="475"/>
      <c r="B34" s="475"/>
      <c r="C34" s="474"/>
      <c r="D34" s="474"/>
      <c r="E34" s="474"/>
      <c r="F34" s="474"/>
      <c r="G34" s="474"/>
      <c r="H34" s="474"/>
      <c r="I34" s="474"/>
      <c r="J34" s="474"/>
      <c r="K34" s="474"/>
      <c r="L34" s="476"/>
      <c r="M34" s="476"/>
      <c r="N34" s="474"/>
      <c r="O34" s="474"/>
      <c r="P34" s="474"/>
      <c r="Q34" s="457"/>
      <c r="R34" s="457"/>
      <c r="S34" s="457"/>
      <c r="T34" s="457"/>
      <c r="U34" s="457"/>
      <c r="V34" s="457"/>
    </row>
    <row r="35" spans="1:22" s="444" customFormat="1" ht="15.6">
      <c r="A35" s="475"/>
      <c r="B35" s="475"/>
      <c r="C35" s="474"/>
      <c r="D35" s="474"/>
      <c r="E35" s="474"/>
      <c r="F35" s="474"/>
      <c r="G35" s="474"/>
      <c r="H35" s="474"/>
      <c r="I35" s="474"/>
      <c r="J35" s="474"/>
      <c r="K35" s="474"/>
      <c r="L35" s="476"/>
      <c r="M35" s="476"/>
      <c r="N35" s="474"/>
      <c r="O35" s="474"/>
      <c r="P35" s="474"/>
      <c r="Q35" s="457"/>
      <c r="R35" s="457"/>
      <c r="S35" s="457"/>
      <c r="T35" s="457"/>
      <c r="U35" s="457"/>
      <c r="V35" s="457"/>
    </row>
    <row r="36" spans="1:22" s="444" customFormat="1" ht="15.6">
      <c r="A36" s="475"/>
      <c r="B36" s="475"/>
      <c r="C36" s="474"/>
      <c r="D36" s="474"/>
      <c r="E36" s="474"/>
      <c r="F36" s="474"/>
      <c r="G36" s="474"/>
      <c r="H36" s="474"/>
      <c r="I36" s="474"/>
      <c r="J36" s="474"/>
      <c r="K36" s="474"/>
      <c r="L36" s="476"/>
      <c r="M36" s="476"/>
      <c r="N36" s="474"/>
      <c r="O36" s="474"/>
      <c r="P36" s="474"/>
      <c r="Q36" s="457"/>
      <c r="R36" s="457"/>
      <c r="S36" s="457"/>
      <c r="T36" s="457"/>
      <c r="U36" s="457"/>
      <c r="V36" s="457"/>
    </row>
    <row r="37" spans="1:22" s="444" customFormat="1" ht="15.6">
      <c r="A37" s="475"/>
      <c r="B37" s="475"/>
      <c r="C37" s="474"/>
      <c r="D37" s="474"/>
      <c r="E37" s="474"/>
      <c r="F37" s="474"/>
      <c r="G37" s="474"/>
      <c r="H37" s="474"/>
      <c r="I37" s="474"/>
      <c r="J37" s="474"/>
      <c r="K37" s="474"/>
      <c r="L37" s="476"/>
      <c r="M37" s="476"/>
      <c r="N37" s="474"/>
      <c r="O37" s="474"/>
      <c r="P37" s="474"/>
      <c r="Q37" s="457"/>
      <c r="R37" s="457"/>
      <c r="S37" s="457"/>
      <c r="T37" s="457"/>
      <c r="U37" s="457"/>
      <c r="V37" s="457"/>
    </row>
    <row r="38" spans="1:22" s="444" customFormat="1" ht="15.6">
      <c r="A38" s="475"/>
      <c r="B38" s="475"/>
      <c r="C38" s="474"/>
      <c r="D38" s="474"/>
      <c r="E38" s="474"/>
      <c r="F38" s="474"/>
      <c r="G38" s="474"/>
      <c r="H38" s="474"/>
      <c r="I38" s="474"/>
      <c r="J38" s="474"/>
      <c r="K38" s="474"/>
      <c r="L38" s="476"/>
      <c r="M38" s="476"/>
      <c r="N38" s="474"/>
      <c r="O38" s="474"/>
      <c r="P38" s="474"/>
      <c r="Q38" s="457"/>
      <c r="R38" s="457"/>
      <c r="S38" s="457"/>
      <c r="T38" s="457"/>
      <c r="U38" s="457"/>
      <c r="V38" s="457"/>
    </row>
    <row r="39" spans="1:22" s="444" customFormat="1" ht="15.6">
      <c r="A39" s="475"/>
      <c r="B39" s="475"/>
      <c r="C39" s="474"/>
      <c r="D39" s="474"/>
      <c r="E39" s="474"/>
      <c r="F39" s="474"/>
      <c r="G39" s="474"/>
      <c r="H39" s="474"/>
      <c r="I39" s="474"/>
      <c r="J39" s="474"/>
      <c r="K39" s="474"/>
      <c r="L39" s="476"/>
      <c r="M39" s="476"/>
      <c r="N39" s="474"/>
      <c r="O39" s="474"/>
      <c r="P39" s="474"/>
      <c r="Q39" s="457"/>
      <c r="R39" s="457"/>
      <c r="S39" s="457"/>
      <c r="T39" s="457"/>
      <c r="U39" s="457"/>
      <c r="V39" s="457"/>
    </row>
    <row r="40" spans="1:22" s="444" customFormat="1" ht="15.6">
      <c r="A40" s="475"/>
      <c r="B40" s="475"/>
      <c r="C40" s="474"/>
      <c r="D40" s="474"/>
      <c r="E40" s="474"/>
      <c r="F40" s="474"/>
      <c r="G40" s="474"/>
      <c r="H40" s="474"/>
      <c r="I40" s="474"/>
      <c r="J40" s="474"/>
      <c r="K40" s="474"/>
      <c r="L40" s="476"/>
      <c r="M40" s="476"/>
      <c r="N40" s="474"/>
      <c r="O40" s="474"/>
      <c r="P40" s="474"/>
      <c r="Q40" s="457"/>
      <c r="R40" s="457"/>
      <c r="S40" s="457"/>
      <c r="T40" s="457"/>
      <c r="U40" s="457"/>
      <c r="V40" s="457"/>
    </row>
    <row r="41" spans="1:22" s="444" customFormat="1" ht="15.6">
      <c r="A41" s="475"/>
      <c r="B41" s="475"/>
      <c r="C41" s="474"/>
      <c r="D41" s="474"/>
      <c r="E41" s="474"/>
      <c r="F41" s="474"/>
      <c r="G41" s="474"/>
      <c r="H41" s="474"/>
      <c r="I41" s="474"/>
      <c r="J41" s="474"/>
      <c r="K41" s="474"/>
      <c r="L41" s="476"/>
      <c r="M41" s="476"/>
      <c r="N41" s="474"/>
      <c r="O41" s="474"/>
      <c r="P41" s="474"/>
      <c r="Q41" s="457"/>
      <c r="R41" s="457"/>
      <c r="S41" s="457"/>
      <c r="T41" s="457"/>
      <c r="U41" s="457"/>
      <c r="V41" s="457"/>
    </row>
    <row r="42" spans="1:22" s="444" customFormat="1" ht="15.6">
      <c r="A42" s="475"/>
      <c r="B42" s="475"/>
      <c r="C42" s="474"/>
      <c r="D42" s="474"/>
      <c r="E42" s="474"/>
      <c r="F42" s="474"/>
      <c r="G42" s="474"/>
      <c r="H42" s="474"/>
      <c r="I42" s="474"/>
      <c r="J42" s="474"/>
      <c r="K42" s="474"/>
      <c r="L42" s="476"/>
      <c r="M42" s="476"/>
      <c r="N42" s="474"/>
      <c r="O42" s="474"/>
      <c r="P42" s="474"/>
      <c r="Q42" s="457"/>
      <c r="R42" s="457"/>
      <c r="S42" s="457"/>
      <c r="T42" s="457"/>
      <c r="U42" s="457"/>
      <c r="V42" s="457"/>
    </row>
    <row r="43" spans="1:22" s="444" customFormat="1" ht="15.6">
      <c r="A43" s="475"/>
      <c r="B43" s="475"/>
      <c r="C43" s="474"/>
      <c r="D43" s="474"/>
      <c r="E43" s="474"/>
      <c r="F43" s="474"/>
      <c r="G43" s="474"/>
      <c r="H43" s="474"/>
      <c r="I43" s="474"/>
      <c r="J43" s="474"/>
      <c r="K43" s="474"/>
      <c r="L43" s="476"/>
      <c r="M43" s="476"/>
      <c r="N43" s="474"/>
      <c r="O43" s="474"/>
      <c r="P43" s="474"/>
      <c r="Q43" s="457"/>
      <c r="R43" s="457"/>
      <c r="S43" s="457"/>
      <c r="T43" s="457"/>
      <c r="U43" s="457"/>
      <c r="V43" s="457"/>
    </row>
    <row r="44" spans="1:22" s="444" customFormat="1" ht="15.6">
      <c r="A44" s="475"/>
      <c r="B44" s="475"/>
      <c r="C44" s="474"/>
      <c r="D44" s="474"/>
      <c r="E44" s="474"/>
      <c r="F44" s="474"/>
      <c r="G44" s="474"/>
      <c r="H44" s="474"/>
      <c r="I44" s="474"/>
      <c r="J44" s="474"/>
      <c r="K44" s="474"/>
      <c r="L44" s="476"/>
      <c r="M44" s="476"/>
      <c r="N44" s="474"/>
      <c r="O44" s="474"/>
      <c r="P44" s="474"/>
      <c r="Q44" s="457"/>
      <c r="R44" s="457"/>
      <c r="S44" s="457"/>
      <c r="T44" s="457"/>
      <c r="U44" s="457"/>
      <c r="V44" s="457"/>
    </row>
    <row r="45" spans="1:22" s="444" customFormat="1" ht="15.6">
      <c r="A45" s="475"/>
      <c r="B45" s="475"/>
      <c r="C45" s="474"/>
      <c r="D45" s="474"/>
      <c r="E45" s="474"/>
      <c r="F45" s="474"/>
      <c r="G45" s="474"/>
      <c r="H45" s="474"/>
      <c r="I45" s="474"/>
      <c r="J45" s="474"/>
      <c r="K45" s="474"/>
      <c r="L45" s="476"/>
      <c r="M45" s="476"/>
      <c r="N45" s="474"/>
      <c r="O45" s="474"/>
      <c r="P45" s="474"/>
      <c r="Q45" s="457"/>
      <c r="R45" s="457"/>
      <c r="S45" s="457"/>
      <c r="T45" s="457"/>
      <c r="U45" s="457"/>
      <c r="V45" s="457"/>
    </row>
    <row r="46" spans="1:22" s="444" customFormat="1" ht="15.6">
      <c r="A46" s="475"/>
      <c r="B46" s="475"/>
      <c r="C46" s="474"/>
      <c r="D46" s="474"/>
      <c r="E46" s="474"/>
      <c r="F46" s="474"/>
      <c r="G46" s="474"/>
      <c r="H46" s="474"/>
      <c r="I46" s="474"/>
      <c r="J46" s="474"/>
      <c r="K46" s="474"/>
      <c r="L46" s="476"/>
      <c r="M46" s="476"/>
      <c r="N46" s="474"/>
      <c r="O46" s="474"/>
      <c r="P46" s="474"/>
      <c r="Q46" s="457"/>
      <c r="R46" s="457"/>
      <c r="S46" s="457"/>
      <c r="T46" s="457"/>
      <c r="U46" s="457"/>
      <c r="V46" s="457"/>
    </row>
    <row r="47" spans="1:22" s="444" customFormat="1" ht="15.6">
      <c r="A47" s="475"/>
      <c r="B47" s="475"/>
      <c r="C47" s="474"/>
      <c r="D47" s="474"/>
      <c r="E47" s="474"/>
      <c r="F47" s="474"/>
      <c r="G47" s="474"/>
      <c r="H47" s="474"/>
      <c r="I47" s="474"/>
      <c r="J47" s="474"/>
      <c r="K47" s="474"/>
      <c r="L47" s="476"/>
      <c r="M47" s="476"/>
      <c r="N47" s="474"/>
      <c r="O47" s="474"/>
      <c r="P47" s="474"/>
      <c r="Q47" s="457"/>
      <c r="R47" s="457"/>
      <c r="S47" s="457"/>
      <c r="T47" s="457"/>
      <c r="U47" s="457"/>
      <c r="V47" s="457"/>
    </row>
    <row r="48" spans="1:22" s="444" customFormat="1" ht="15.6">
      <c r="A48" s="475"/>
      <c r="B48" s="475"/>
      <c r="C48" s="474"/>
      <c r="D48" s="474"/>
      <c r="E48" s="474"/>
      <c r="F48" s="474"/>
      <c r="G48" s="474"/>
      <c r="H48" s="474"/>
      <c r="I48" s="474"/>
      <c r="J48" s="474"/>
      <c r="K48" s="474"/>
      <c r="L48" s="476"/>
      <c r="M48" s="476"/>
      <c r="N48" s="474"/>
      <c r="O48" s="474"/>
      <c r="P48" s="474"/>
      <c r="Q48" s="457"/>
      <c r="R48" s="457"/>
      <c r="S48" s="457"/>
      <c r="T48" s="457"/>
      <c r="U48" s="457"/>
      <c r="V48" s="457"/>
    </row>
    <row r="49" spans="1:22" s="444" customFormat="1" ht="15.6">
      <c r="A49" s="475"/>
      <c r="B49" s="475"/>
      <c r="C49" s="474"/>
      <c r="D49" s="474"/>
      <c r="E49" s="474"/>
      <c r="F49" s="474"/>
      <c r="G49" s="474"/>
      <c r="H49" s="474"/>
      <c r="I49" s="474"/>
      <c r="J49" s="474"/>
      <c r="K49" s="474"/>
      <c r="L49" s="476"/>
      <c r="M49" s="476"/>
      <c r="N49" s="474"/>
      <c r="O49" s="474"/>
      <c r="P49" s="474"/>
      <c r="Q49" s="457"/>
      <c r="R49" s="457"/>
      <c r="S49" s="457"/>
      <c r="T49" s="457"/>
      <c r="U49" s="457"/>
      <c r="V49" s="457"/>
    </row>
    <row r="50" spans="1:22" s="444" customFormat="1" ht="15.6">
      <c r="A50" s="475"/>
      <c r="B50" s="475"/>
      <c r="C50" s="474"/>
      <c r="D50" s="474"/>
      <c r="E50" s="474"/>
      <c r="F50" s="474"/>
      <c r="G50" s="474"/>
      <c r="H50" s="474"/>
      <c r="I50" s="474"/>
      <c r="J50" s="474"/>
      <c r="K50" s="474"/>
      <c r="L50" s="476"/>
      <c r="M50" s="476"/>
      <c r="N50" s="474"/>
      <c r="O50" s="474"/>
      <c r="P50" s="474"/>
      <c r="Q50" s="457"/>
      <c r="R50" s="457"/>
      <c r="S50" s="457"/>
      <c r="T50" s="457"/>
      <c r="U50" s="457"/>
      <c r="V50" s="457"/>
    </row>
    <row r="51" spans="1:22" s="444" customFormat="1" ht="15.6">
      <c r="A51" s="475"/>
      <c r="B51" s="475"/>
      <c r="C51" s="474"/>
      <c r="D51" s="474"/>
      <c r="E51" s="474"/>
      <c r="F51" s="474"/>
      <c r="G51" s="474"/>
      <c r="H51" s="474"/>
      <c r="I51" s="474"/>
      <c r="J51" s="474"/>
      <c r="K51" s="474"/>
      <c r="L51" s="476"/>
      <c r="M51" s="476"/>
      <c r="N51" s="474"/>
      <c r="O51" s="474"/>
      <c r="P51" s="474"/>
      <c r="Q51" s="457"/>
      <c r="R51" s="457"/>
      <c r="S51" s="457"/>
      <c r="T51" s="457"/>
      <c r="U51" s="457"/>
      <c r="V51" s="457"/>
    </row>
    <row r="52" spans="1:22" ht="15.6">
      <c r="C52" s="438"/>
      <c r="D52" s="438"/>
      <c r="E52" s="438"/>
      <c r="F52" s="438"/>
      <c r="G52" s="438"/>
      <c r="H52" s="438"/>
      <c r="I52" s="438"/>
      <c r="J52" s="438"/>
      <c r="K52" s="438"/>
      <c r="L52" s="439"/>
      <c r="M52" s="439"/>
      <c r="N52" s="438"/>
      <c r="O52" s="438"/>
      <c r="P52" s="438"/>
      <c r="Q52" s="440"/>
      <c r="R52" s="440"/>
      <c r="S52" s="440"/>
      <c r="T52" s="440"/>
      <c r="U52" s="440"/>
      <c r="V52" s="440"/>
    </row>
    <row r="53" spans="1:22" ht="15.6">
      <c r="C53" s="438"/>
      <c r="D53" s="438"/>
      <c r="E53" s="438"/>
      <c r="F53" s="438"/>
      <c r="G53" s="438"/>
      <c r="H53" s="438"/>
      <c r="I53" s="438"/>
      <c r="J53" s="438"/>
      <c r="K53" s="438"/>
      <c r="L53" s="439"/>
      <c r="M53" s="439"/>
      <c r="N53" s="438"/>
      <c r="O53" s="438"/>
      <c r="P53" s="438"/>
      <c r="Q53" s="440"/>
      <c r="R53" s="440"/>
      <c r="S53" s="440"/>
      <c r="T53" s="440"/>
      <c r="U53" s="440"/>
      <c r="V53" s="440"/>
    </row>
    <row r="54" spans="1:22" ht="15.6">
      <c r="C54" s="438"/>
      <c r="D54" s="438"/>
      <c r="E54" s="438"/>
      <c r="F54" s="438"/>
      <c r="G54" s="438"/>
      <c r="H54" s="438"/>
      <c r="I54" s="438"/>
      <c r="J54" s="438"/>
      <c r="K54" s="438"/>
      <c r="L54" s="439"/>
      <c r="M54" s="439"/>
      <c r="N54" s="438"/>
      <c r="O54" s="438"/>
      <c r="P54" s="438"/>
      <c r="Q54" s="440"/>
      <c r="R54" s="440"/>
      <c r="S54" s="440"/>
      <c r="T54" s="440"/>
      <c r="U54" s="440"/>
      <c r="V54" s="440"/>
    </row>
    <row r="55" spans="1:22" ht="15.6">
      <c r="C55" s="438"/>
      <c r="D55" s="438"/>
      <c r="E55" s="438"/>
      <c r="F55" s="438"/>
      <c r="G55" s="438"/>
      <c r="H55" s="438"/>
      <c r="I55" s="438"/>
      <c r="J55" s="438"/>
      <c r="K55" s="438"/>
      <c r="L55" s="439"/>
      <c r="M55" s="439"/>
      <c r="N55" s="438"/>
      <c r="O55" s="438"/>
      <c r="P55" s="438"/>
      <c r="Q55" s="440"/>
      <c r="R55" s="440"/>
      <c r="S55" s="440"/>
      <c r="T55" s="440"/>
      <c r="U55" s="440"/>
      <c r="V55" s="440"/>
    </row>
    <row r="56" spans="1:22" ht="15.6">
      <c r="C56" s="438"/>
      <c r="D56" s="438"/>
      <c r="E56" s="438"/>
      <c r="F56" s="438"/>
      <c r="G56" s="438"/>
      <c r="H56" s="438"/>
      <c r="I56" s="438"/>
      <c r="J56" s="438"/>
      <c r="K56" s="438"/>
      <c r="L56" s="439"/>
      <c r="M56" s="439"/>
      <c r="N56" s="438"/>
      <c r="O56" s="438"/>
      <c r="P56" s="438"/>
      <c r="Q56" s="440"/>
      <c r="R56" s="440"/>
      <c r="S56" s="440"/>
      <c r="T56" s="440"/>
      <c r="U56" s="440"/>
      <c r="V56" s="440"/>
    </row>
    <row r="57" spans="1:22" ht="15.6">
      <c r="C57" s="438"/>
      <c r="D57" s="438"/>
      <c r="E57" s="438"/>
      <c r="F57" s="438"/>
      <c r="G57" s="438"/>
      <c r="H57" s="438"/>
      <c r="I57" s="438"/>
      <c r="J57" s="438"/>
      <c r="K57" s="438"/>
      <c r="L57" s="439"/>
      <c r="M57" s="439"/>
      <c r="N57" s="438"/>
      <c r="O57" s="438"/>
      <c r="P57" s="438"/>
      <c r="Q57" s="440"/>
      <c r="R57" s="440"/>
      <c r="S57" s="440"/>
      <c r="T57" s="440"/>
      <c r="U57" s="440"/>
      <c r="V57" s="440"/>
    </row>
    <row r="58" spans="1:22" ht="15.6">
      <c r="C58" s="438"/>
      <c r="D58" s="438"/>
      <c r="E58" s="438"/>
      <c r="F58" s="438"/>
      <c r="G58" s="438"/>
      <c r="H58" s="438"/>
      <c r="I58" s="438"/>
      <c r="J58" s="438"/>
      <c r="K58" s="438"/>
      <c r="L58" s="439"/>
      <c r="M58" s="439"/>
      <c r="N58" s="438"/>
      <c r="O58" s="438"/>
      <c r="P58" s="438"/>
      <c r="Q58" s="440"/>
      <c r="R58" s="440"/>
      <c r="S58" s="440"/>
      <c r="T58" s="440"/>
      <c r="U58" s="440"/>
      <c r="V58" s="440"/>
    </row>
    <row r="59" spans="1:22" ht="15.6">
      <c r="C59" s="438"/>
      <c r="D59" s="438"/>
      <c r="E59" s="438"/>
      <c r="F59" s="438"/>
      <c r="G59" s="438"/>
      <c r="H59" s="438"/>
      <c r="I59" s="438"/>
      <c r="J59" s="438"/>
      <c r="K59" s="438"/>
      <c r="L59" s="439"/>
      <c r="M59" s="439"/>
      <c r="N59" s="438"/>
      <c r="O59" s="438"/>
      <c r="P59" s="438"/>
      <c r="Q59" s="440"/>
      <c r="R59" s="440"/>
      <c r="S59" s="440"/>
      <c r="T59" s="440"/>
      <c r="U59" s="440"/>
      <c r="V59" s="440"/>
    </row>
    <row r="60" spans="1:22" ht="15.6">
      <c r="C60" s="438"/>
      <c r="D60" s="438"/>
      <c r="E60" s="438"/>
      <c r="F60" s="438"/>
      <c r="G60" s="438"/>
      <c r="H60" s="438"/>
      <c r="I60" s="438"/>
      <c r="J60" s="438"/>
      <c r="K60" s="438"/>
      <c r="L60" s="439"/>
      <c r="M60" s="439"/>
      <c r="N60" s="438"/>
      <c r="O60" s="438"/>
      <c r="P60" s="438"/>
      <c r="Q60" s="440"/>
      <c r="R60" s="440"/>
      <c r="S60" s="440"/>
      <c r="T60" s="440"/>
      <c r="U60" s="440"/>
      <c r="V60" s="440"/>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B8:E25 I8:L25" xr:uid="{2039D47B-141A-4C4A-A91A-C0877F0ADA8D}">
      <formula1>0</formula1>
      <formula2>1000</formula2>
    </dataValidation>
  </dataValidations>
  <printOptions horizontalCentered="1"/>
  <pageMargins left="0.23622047244094491" right="0.23622047244094491" top="0.74803149606299213" bottom="0.35433070866141736" header="0" footer="0.31496062992125984"/>
  <pageSetup scale="49" firstPageNumber="2" orientation="landscape" useFirstPageNumber="1" r:id="rId1"/>
  <headerFooter scaleWithDoc="0">
    <oddHeader>&amp;L&amp;G&amp;R&amp;G</oddHeader>
    <oddFooter>&amp;R&amp;"Montserrat,Normal"&amp;9 &amp;10 45</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82BE6-8275-4FC9-B72B-D899196269DB}">
  <sheetPr>
    <tabColor theme="0" tint="-0.14999847407452621"/>
    <pageSetUpPr fitToPage="1"/>
  </sheetPr>
  <dimension ref="A1:V63"/>
  <sheetViews>
    <sheetView view="pageBreakPreview" zoomScale="90" zoomScaleNormal="100" zoomScaleSheetLayoutView="90" workbookViewId="0">
      <selection activeCell="H39" sqref="H39"/>
    </sheetView>
  </sheetViews>
  <sheetFormatPr baseColWidth="10" defaultColWidth="11.44140625" defaultRowHeight="14.4"/>
  <cols>
    <col min="1" max="1" width="10.6640625" style="410" customWidth="1"/>
    <col min="2" max="2" width="8.6640625" style="410" customWidth="1"/>
    <col min="3" max="7" width="11.44140625" style="410"/>
    <col min="8" max="8" width="14.109375" style="410" customWidth="1"/>
    <col min="9" max="9" width="11.44140625" style="410"/>
    <col min="10" max="10" width="13.5546875" style="410" bestFit="1" customWidth="1"/>
    <col min="11" max="12" width="11.44140625" style="410"/>
    <col min="13" max="13" width="4.109375" style="410" customWidth="1"/>
    <col min="14" max="16384" width="11.44140625" style="410"/>
  </cols>
  <sheetData>
    <row r="1" spans="1:22">
      <c r="A1" s="409" t="s">
        <v>22</v>
      </c>
    </row>
    <row r="2" spans="1:22" ht="20.100000000000001" customHeight="1">
      <c r="A2" s="636" t="s">
        <v>719</v>
      </c>
      <c r="B2" s="636"/>
      <c r="C2" s="636"/>
      <c r="D2" s="636"/>
      <c r="E2" s="636"/>
      <c r="F2" s="636"/>
      <c r="G2" s="636"/>
      <c r="H2" s="636"/>
      <c r="I2" s="636"/>
      <c r="J2" s="636"/>
      <c r="K2" s="636"/>
      <c r="L2" s="636"/>
      <c r="M2" s="636"/>
    </row>
    <row r="3" spans="1:22" ht="20.100000000000001" customHeight="1">
      <c r="A3" s="637" t="s">
        <v>75</v>
      </c>
      <c r="B3" s="637"/>
      <c r="C3" s="637"/>
      <c r="D3" s="637"/>
      <c r="E3" s="637"/>
      <c r="F3" s="637"/>
      <c r="G3" s="637"/>
      <c r="H3" s="637"/>
      <c r="I3" s="637"/>
      <c r="J3" s="637"/>
      <c r="K3" s="637"/>
      <c r="L3" s="637"/>
      <c r="M3" s="637"/>
      <c r="N3" s="481"/>
      <c r="O3" s="481"/>
      <c r="P3" s="481"/>
      <c r="Q3" s="481"/>
      <c r="R3" s="481"/>
      <c r="S3" s="481"/>
      <c r="T3" s="481"/>
      <c r="U3" s="481"/>
      <c r="V3" s="481"/>
    </row>
    <row r="4" spans="1:22" ht="16.5" customHeight="1">
      <c r="A4" s="482"/>
      <c r="B4" s="483"/>
      <c r="C4" s="483"/>
    </row>
    <row r="5" spans="1:22" ht="10.5" customHeight="1">
      <c r="A5" s="484" t="s">
        <v>720</v>
      </c>
      <c r="B5" s="484" t="s">
        <v>68</v>
      </c>
      <c r="C5" s="485"/>
      <c r="D5" s="486"/>
      <c r="E5" s="486"/>
      <c r="F5" s="486"/>
      <c r="G5" s="486"/>
      <c r="H5" s="486"/>
      <c r="I5" s="486"/>
      <c r="J5" s="486"/>
      <c r="K5" s="486"/>
      <c r="L5" s="486"/>
      <c r="M5" s="486"/>
      <c r="N5" s="486"/>
      <c r="O5" s="486"/>
      <c r="P5" s="486"/>
      <c r="Q5" s="486"/>
      <c r="R5" s="486"/>
      <c r="S5" s="486"/>
      <c r="T5" s="486"/>
      <c r="U5" s="486"/>
      <c r="V5" s="486"/>
    </row>
    <row r="6" spans="1:22" ht="13.5" customHeight="1">
      <c r="A6" s="487" t="s">
        <v>704</v>
      </c>
      <c r="B6" s="488">
        <v>64193</v>
      </c>
      <c r="C6" s="485"/>
      <c r="D6" s="486"/>
      <c r="E6" s="486"/>
      <c r="F6" s="486"/>
      <c r="G6" s="486"/>
      <c r="H6" s="486"/>
      <c r="I6" s="486"/>
      <c r="J6" s="486"/>
      <c r="K6" s="486"/>
      <c r="L6" s="486"/>
      <c r="M6" s="486"/>
      <c r="N6" s="486"/>
      <c r="O6" s="486"/>
      <c r="P6" s="486"/>
      <c r="Q6" s="486"/>
      <c r="R6" s="486"/>
      <c r="S6" s="486"/>
      <c r="T6" s="486"/>
      <c r="U6" s="486"/>
      <c r="V6" s="486"/>
    </row>
    <row r="7" spans="1:22" ht="13.5" customHeight="1">
      <c r="A7" s="487" t="s">
        <v>702</v>
      </c>
      <c r="B7" s="488">
        <v>35342</v>
      </c>
      <c r="C7" s="483"/>
    </row>
    <row r="8" spans="1:22" ht="13.5" customHeight="1">
      <c r="A8" s="487" t="s">
        <v>703</v>
      </c>
      <c r="B8" s="488">
        <v>27727</v>
      </c>
      <c r="C8" s="485"/>
      <c r="D8" s="486"/>
      <c r="E8" s="486"/>
      <c r="F8" s="486"/>
      <c r="G8" s="486"/>
      <c r="H8" s="486"/>
      <c r="I8" s="486"/>
      <c r="J8" s="486"/>
      <c r="K8" s="486"/>
      <c r="L8" s="486"/>
      <c r="M8" s="486"/>
      <c r="N8" s="486"/>
      <c r="O8" s="486"/>
      <c r="P8" s="486"/>
      <c r="Q8" s="486"/>
      <c r="R8" s="486"/>
      <c r="S8" s="486"/>
      <c r="T8" s="486"/>
      <c r="U8" s="486"/>
      <c r="V8" s="486"/>
    </row>
    <row r="9" spans="1:22" ht="13.5" customHeight="1">
      <c r="A9" s="487" t="s">
        <v>701</v>
      </c>
      <c r="B9" s="488">
        <v>24290</v>
      </c>
      <c r="C9" s="485"/>
      <c r="D9" s="486"/>
      <c r="E9" s="486"/>
      <c r="F9" s="486"/>
      <c r="G9" s="486"/>
      <c r="H9" s="486"/>
      <c r="I9" s="486"/>
      <c r="J9" s="486"/>
      <c r="K9" s="486"/>
      <c r="L9" s="486"/>
      <c r="M9" s="486"/>
      <c r="N9" s="486"/>
      <c r="O9" s="486"/>
      <c r="P9" s="486"/>
      <c r="Q9" s="486"/>
      <c r="R9" s="486"/>
      <c r="S9" s="486"/>
      <c r="T9" s="486"/>
      <c r="U9" s="486"/>
      <c r="V9" s="486"/>
    </row>
    <row r="10" spans="1:22" ht="13.5" customHeight="1">
      <c r="A10" s="487" t="s">
        <v>705</v>
      </c>
      <c r="B10" s="488">
        <v>20444</v>
      </c>
      <c r="C10" s="485"/>
      <c r="D10" s="486"/>
      <c r="E10" s="486"/>
      <c r="F10" s="486"/>
      <c r="G10" s="486"/>
      <c r="H10" s="486"/>
      <c r="I10" s="486"/>
      <c r="J10" s="486"/>
      <c r="K10" s="486"/>
      <c r="L10" s="486"/>
      <c r="M10" s="486"/>
      <c r="N10" s="486"/>
      <c r="O10" s="486"/>
      <c r="P10" s="486"/>
      <c r="Q10" s="486"/>
      <c r="R10" s="486"/>
      <c r="S10" s="486"/>
      <c r="T10" s="486"/>
      <c r="U10" s="486"/>
      <c r="V10" s="486"/>
    </row>
    <row r="11" spans="1:22" ht="13.5" customHeight="1">
      <c r="A11" s="487" t="s">
        <v>706</v>
      </c>
      <c r="B11" s="488">
        <v>19691</v>
      </c>
      <c r="C11" s="485"/>
      <c r="D11" s="486"/>
      <c r="E11" s="486"/>
      <c r="F11" s="486"/>
      <c r="G11" s="486"/>
      <c r="H11" s="486"/>
      <c r="I11" s="486"/>
      <c r="J11" s="486"/>
      <c r="K11" s="486"/>
      <c r="L11" s="486"/>
      <c r="M11" s="486"/>
      <c r="N11" s="486"/>
      <c r="O11" s="486"/>
      <c r="P11" s="486"/>
      <c r="Q11" s="486"/>
      <c r="R11" s="486"/>
      <c r="S11" s="486"/>
      <c r="T11" s="486"/>
      <c r="U11" s="486"/>
      <c r="V11" s="486"/>
    </row>
    <row r="12" spans="1:22" ht="13.5" customHeight="1">
      <c r="A12" s="487" t="s">
        <v>697</v>
      </c>
      <c r="B12" s="488">
        <v>10066</v>
      </c>
      <c r="C12" s="485"/>
      <c r="D12" s="486"/>
      <c r="E12" s="486"/>
      <c r="F12" s="486"/>
      <c r="G12" s="486"/>
      <c r="H12" s="486"/>
      <c r="I12" s="486"/>
      <c r="J12" s="486"/>
      <c r="K12" s="486"/>
      <c r="L12" s="486"/>
      <c r="M12" s="486"/>
      <c r="N12" s="486"/>
      <c r="O12" s="486"/>
      <c r="P12" s="486"/>
      <c r="Q12" s="486"/>
      <c r="R12" s="486"/>
      <c r="S12" s="486"/>
      <c r="T12" s="486"/>
      <c r="U12" s="486"/>
      <c r="V12" s="486"/>
    </row>
    <row r="13" spans="1:22" ht="13.5" customHeight="1">
      <c r="A13" s="487" t="s">
        <v>698</v>
      </c>
      <c r="B13" s="488">
        <v>9460</v>
      </c>
      <c r="C13" s="485"/>
      <c r="D13" s="486"/>
      <c r="E13" s="486"/>
      <c r="F13" s="486"/>
      <c r="G13" s="486"/>
      <c r="H13" s="486"/>
      <c r="I13" s="486"/>
      <c r="J13" s="486"/>
      <c r="K13" s="486"/>
      <c r="L13" s="486"/>
      <c r="M13" s="486"/>
      <c r="N13" s="486"/>
      <c r="O13" s="486"/>
      <c r="P13" s="486"/>
      <c r="Q13" s="486"/>
      <c r="R13" s="486"/>
      <c r="S13" s="486"/>
      <c r="T13" s="486"/>
      <c r="U13" s="486"/>
      <c r="V13" s="486"/>
    </row>
    <row r="14" spans="1:22" ht="13.5" customHeight="1">
      <c r="A14" s="487" t="s">
        <v>710</v>
      </c>
      <c r="B14" s="488">
        <v>5583</v>
      </c>
      <c r="C14" s="485"/>
      <c r="D14" s="486"/>
      <c r="E14" s="486"/>
      <c r="F14" s="486"/>
      <c r="G14" s="486"/>
      <c r="H14" s="486"/>
      <c r="I14" s="486"/>
      <c r="J14" s="486"/>
      <c r="K14" s="486"/>
      <c r="L14" s="486"/>
      <c r="M14" s="486"/>
      <c r="N14" s="486"/>
      <c r="O14" s="486"/>
      <c r="P14" s="486"/>
      <c r="Q14" s="486"/>
      <c r="R14" s="486"/>
      <c r="S14" s="486"/>
      <c r="T14" s="486"/>
      <c r="U14" s="486"/>
      <c r="V14" s="486"/>
    </row>
    <row r="15" spans="1:22" ht="13.5" customHeight="1">
      <c r="A15" s="487" t="s">
        <v>709</v>
      </c>
      <c r="B15" s="488">
        <v>4773</v>
      </c>
      <c r="C15" s="485"/>
      <c r="D15" s="486"/>
      <c r="E15" s="486"/>
      <c r="F15" s="486"/>
      <c r="G15" s="486"/>
      <c r="H15" s="486"/>
      <c r="I15" s="486"/>
      <c r="J15" s="486"/>
      <c r="K15" s="486"/>
      <c r="L15" s="486"/>
      <c r="M15" s="486"/>
      <c r="N15" s="486"/>
      <c r="O15" s="486"/>
      <c r="P15" s="486"/>
      <c r="Q15" s="486"/>
      <c r="R15" s="486"/>
      <c r="S15" s="486"/>
      <c r="T15" s="486"/>
      <c r="U15" s="486"/>
      <c r="V15" s="486"/>
    </row>
    <row r="16" spans="1:22" ht="13.5" customHeight="1">
      <c r="A16" s="487" t="s">
        <v>708</v>
      </c>
      <c r="B16" s="488">
        <v>2947</v>
      </c>
      <c r="C16" s="485"/>
      <c r="D16" s="486"/>
      <c r="E16" s="486"/>
      <c r="F16" s="486"/>
      <c r="G16" s="486"/>
      <c r="H16" s="486"/>
      <c r="I16" s="486"/>
      <c r="J16" s="486"/>
      <c r="K16" s="486"/>
      <c r="L16" s="486"/>
      <c r="M16" s="486"/>
      <c r="N16" s="486"/>
      <c r="O16" s="486"/>
      <c r="P16" s="486"/>
      <c r="Q16" s="486"/>
      <c r="R16" s="486"/>
      <c r="S16" s="486"/>
      <c r="T16" s="486"/>
      <c r="U16" s="486"/>
      <c r="V16" s="486"/>
    </row>
    <row r="17" spans="1:22" ht="13.5" customHeight="1">
      <c r="A17" s="487" t="s">
        <v>707</v>
      </c>
      <c r="B17" s="488">
        <v>2390</v>
      </c>
      <c r="C17" s="485"/>
      <c r="D17" s="486"/>
      <c r="E17" s="486"/>
      <c r="F17" s="486"/>
      <c r="G17" s="486"/>
      <c r="H17" s="486"/>
      <c r="I17" s="486"/>
      <c r="J17" s="486"/>
      <c r="K17" s="486"/>
      <c r="L17" s="486"/>
      <c r="M17" s="486"/>
      <c r="N17" s="486"/>
      <c r="O17" s="486"/>
      <c r="P17" s="486"/>
      <c r="Q17" s="486"/>
      <c r="R17" s="486"/>
      <c r="S17" s="486"/>
      <c r="T17" s="486"/>
      <c r="U17" s="486"/>
      <c r="V17" s="486"/>
    </row>
    <row r="18" spans="1:22" ht="13.5" customHeight="1">
      <c r="A18" s="487" t="s">
        <v>700</v>
      </c>
      <c r="B18" s="488">
        <v>616</v>
      </c>
      <c r="C18" s="485"/>
      <c r="D18" s="486"/>
      <c r="E18" s="486"/>
      <c r="F18" s="486"/>
      <c r="G18" s="486"/>
      <c r="H18" s="486"/>
      <c r="I18" s="486"/>
      <c r="J18" s="486"/>
      <c r="K18" s="486"/>
      <c r="L18" s="486"/>
      <c r="M18" s="486"/>
      <c r="N18" s="486"/>
      <c r="O18" s="486"/>
      <c r="P18" s="486"/>
      <c r="Q18" s="486"/>
      <c r="R18" s="486"/>
      <c r="S18" s="486"/>
      <c r="T18" s="486"/>
      <c r="U18" s="486"/>
      <c r="V18" s="486"/>
    </row>
    <row r="19" spans="1:22" ht="13.5" customHeight="1">
      <c r="A19" s="487" t="s">
        <v>699</v>
      </c>
      <c r="B19" s="488">
        <v>371</v>
      </c>
      <c r="C19" s="485"/>
      <c r="D19" s="486"/>
      <c r="E19" s="486"/>
      <c r="F19" s="486"/>
      <c r="G19" s="486"/>
      <c r="H19" s="486"/>
      <c r="I19" s="486"/>
      <c r="J19" s="486"/>
      <c r="K19" s="486"/>
      <c r="L19" s="486"/>
      <c r="M19" s="486"/>
      <c r="N19" s="486"/>
      <c r="O19" s="486"/>
      <c r="P19" s="486"/>
      <c r="Q19" s="486"/>
      <c r="R19" s="486"/>
      <c r="S19" s="486"/>
      <c r="T19" s="486"/>
      <c r="U19" s="486"/>
      <c r="V19" s="486"/>
    </row>
    <row r="20" spans="1:22" ht="13.5" customHeight="1">
      <c r="A20" s="487" t="s">
        <v>712</v>
      </c>
      <c r="B20" s="488">
        <v>236</v>
      </c>
      <c r="C20" s="485"/>
      <c r="D20" s="486"/>
      <c r="E20" s="486"/>
      <c r="F20" s="486"/>
      <c r="G20" s="486"/>
      <c r="H20" s="486"/>
      <c r="I20" s="486"/>
      <c r="J20" s="486"/>
      <c r="K20" s="486"/>
      <c r="L20" s="486"/>
      <c r="M20" s="486"/>
      <c r="N20" s="486"/>
      <c r="O20" s="486"/>
      <c r="P20" s="486"/>
      <c r="Q20" s="486"/>
      <c r="R20" s="486"/>
      <c r="S20" s="486"/>
      <c r="T20" s="486"/>
      <c r="U20" s="486"/>
      <c r="V20" s="486"/>
    </row>
    <row r="21" spans="1:22" ht="13.5" customHeight="1">
      <c r="A21" s="487" t="s">
        <v>711</v>
      </c>
      <c r="B21" s="488">
        <v>80</v>
      </c>
      <c r="C21" s="485"/>
      <c r="D21" s="486"/>
      <c r="E21" s="486"/>
      <c r="F21" s="486"/>
      <c r="G21" s="486"/>
      <c r="H21" s="486"/>
      <c r="I21" s="486"/>
      <c r="J21" s="486"/>
      <c r="K21" s="486"/>
      <c r="L21" s="486"/>
      <c r="M21" s="486"/>
      <c r="N21" s="486"/>
      <c r="O21" s="486"/>
      <c r="P21" s="486"/>
      <c r="Q21" s="486"/>
      <c r="R21" s="486"/>
      <c r="S21" s="486"/>
      <c r="T21" s="486"/>
      <c r="U21" s="486"/>
      <c r="V21" s="486"/>
    </row>
    <row r="22" spans="1:22" ht="13.5" customHeight="1">
      <c r="A22" s="487" t="s">
        <v>714</v>
      </c>
      <c r="B22" s="488">
        <v>40</v>
      </c>
      <c r="C22" s="485"/>
      <c r="D22" s="486"/>
      <c r="E22" s="486"/>
      <c r="F22" s="486"/>
      <c r="G22" s="486"/>
      <c r="H22" s="486"/>
      <c r="I22" s="486"/>
      <c r="J22" s="486"/>
      <c r="K22" s="486"/>
      <c r="L22" s="486"/>
      <c r="M22" s="486"/>
      <c r="N22" s="486"/>
      <c r="O22" s="486"/>
      <c r="P22" s="486"/>
      <c r="Q22" s="486"/>
      <c r="R22" s="486"/>
      <c r="S22" s="486"/>
      <c r="T22" s="486"/>
      <c r="U22" s="486"/>
      <c r="V22" s="486"/>
    </row>
    <row r="23" spans="1:22" ht="13.5" customHeight="1">
      <c r="A23" s="487" t="s">
        <v>713</v>
      </c>
      <c r="B23" s="488">
        <v>5</v>
      </c>
      <c r="C23" s="485"/>
      <c r="D23" s="486"/>
      <c r="E23" s="486"/>
      <c r="F23" s="486"/>
      <c r="G23" s="486"/>
      <c r="H23" s="486"/>
      <c r="I23" s="486"/>
      <c r="J23" s="486"/>
      <c r="K23" s="486"/>
      <c r="L23" s="486"/>
      <c r="M23" s="486"/>
      <c r="N23" s="486"/>
      <c r="O23" s="486"/>
      <c r="P23" s="486"/>
      <c r="Q23" s="486"/>
      <c r="R23" s="486"/>
      <c r="S23" s="486"/>
      <c r="T23" s="486"/>
      <c r="U23" s="486"/>
      <c r="V23" s="486"/>
    </row>
    <row r="24" spans="1:22" ht="13.5" customHeight="1">
      <c r="A24" s="489"/>
      <c r="B24" s="490"/>
      <c r="C24" s="485"/>
      <c r="D24" s="486"/>
      <c r="E24" s="486"/>
      <c r="F24" s="486"/>
      <c r="G24" s="486"/>
      <c r="H24" s="486"/>
      <c r="I24" s="486"/>
      <c r="J24" s="486"/>
      <c r="K24" s="486"/>
      <c r="L24" s="486"/>
      <c r="M24" s="486"/>
      <c r="N24" s="486"/>
      <c r="O24" s="486"/>
      <c r="P24" s="486"/>
      <c r="Q24" s="486"/>
      <c r="R24" s="486"/>
      <c r="S24" s="486"/>
      <c r="T24" s="486"/>
      <c r="U24" s="486"/>
      <c r="V24" s="486"/>
    </row>
    <row r="25" spans="1:22" ht="13.5" customHeight="1">
      <c r="A25" s="483"/>
      <c r="B25" s="483"/>
      <c r="C25" s="485"/>
      <c r="D25" s="486"/>
      <c r="E25" s="486"/>
      <c r="F25" s="486"/>
      <c r="G25" s="486"/>
      <c r="H25" s="486"/>
      <c r="I25" s="486"/>
      <c r="J25" s="486"/>
      <c r="K25" s="486"/>
      <c r="L25" s="486"/>
      <c r="M25" s="486"/>
      <c r="N25" s="486"/>
      <c r="O25" s="486"/>
      <c r="P25" s="486"/>
      <c r="Q25" s="486"/>
      <c r="R25" s="486"/>
      <c r="S25" s="486"/>
      <c r="T25" s="486"/>
      <c r="U25" s="486"/>
      <c r="V25" s="486"/>
    </row>
    <row r="26" spans="1:22" ht="13.5" customHeight="1">
      <c r="A26" s="483"/>
      <c r="B26" s="483"/>
      <c r="C26" s="485"/>
      <c r="D26" s="486"/>
      <c r="E26" s="486"/>
      <c r="F26" s="486"/>
      <c r="G26" s="486"/>
      <c r="H26" s="486"/>
      <c r="I26" s="486"/>
      <c r="J26" s="486"/>
      <c r="K26" s="486"/>
      <c r="L26" s="486"/>
      <c r="M26" s="486"/>
      <c r="N26" s="486"/>
      <c r="O26" s="486"/>
      <c r="P26" s="486"/>
      <c r="Q26" s="486"/>
      <c r="R26" s="486"/>
      <c r="S26" s="486"/>
      <c r="T26" s="486"/>
      <c r="U26" s="486"/>
      <c r="V26" s="486"/>
    </row>
    <row r="27" spans="1:22" ht="16.5" customHeight="1">
      <c r="A27" s="483"/>
      <c r="B27" s="483"/>
      <c r="C27" s="485"/>
      <c r="D27" s="486"/>
      <c r="E27" s="486"/>
      <c r="F27" s="486"/>
      <c r="G27" s="486"/>
      <c r="H27" s="486"/>
      <c r="I27" s="486"/>
      <c r="J27" s="486"/>
      <c r="K27" s="486"/>
      <c r="L27" s="486"/>
      <c r="M27" s="486"/>
      <c r="N27" s="486"/>
      <c r="O27" s="486"/>
      <c r="P27" s="486"/>
      <c r="Q27" s="486"/>
      <c r="R27" s="486"/>
      <c r="S27" s="486"/>
      <c r="T27" s="486"/>
      <c r="U27" s="486"/>
      <c r="V27" s="486"/>
    </row>
    <row r="28" spans="1:22" ht="16.5" customHeight="1">
      <c r="A28" s="483"/>
      <c r="B28" s="483"/>
      <c r="C28" s="486"/>
      <c r="D28" s="486"/>
      <c r="E28" s="486"/>
      <c r="F28" s="486"/>
      <c r="G28" s="486"/>
      <c r="H28" s="486"/>
      <c r="I28" s="486"/>
      <c r="J28" s="486"/>
      <c r="K28" s="486"/>
      <c r="L28" s="486"/>
      <c r="M28" s="486"/>
      <c r="N28" s="486"/>
      <c r="O28" s="486"/>
      <c r="P28" s="486"/>
      <c r="Q28" s="486"/>
      <c r="R28" s="486"/>
      <c r="S28" s="486"/>
      <c r="T28" s="486"/>
      <c r="U28" s="486"/>
      <c r="V28" s="486"/>
    </row>
    <row r="29" spans="1:22" ht="16.5" customHeight="1">
      <c r="C29" s="486"/>
      <c r="D29" s="486"/>
      <c r="E29" s="486"/>
      <c r="F29" s="486"/>
      <c r="G29" s="486"/>
      <c r="H29" s="486"/>
      <c r="I29" s="486"/>
      <c r="J29" s="486"/>
      <c r="K29" s="486"/>
      <c r="L29" s="486"/>
      <c r="M29" s="486"/>
      <c r="N29" s="486"/>
      <c r="O29" s="486"/>
      <c r="P29" s="486"/>
      <c r="Q29" s="486"/>
      <c r="R29" s="486"/>
      <c r="S29" s="486"/>
      <c r="T29" s="486"/>
      <c r="U29" s="486"/>
      <c r="V29" s="486"/>
    </row>
    <row r="30" spans="1:22" ht="16.5" customHeight="1">
      <c r="C30" s="486"/>
      <c r="D30" s="486"/>
      <c r="E30" s="486"/>
      <c r="F30" s="486"/>
      <c r="G30" s="486"/>
      <c r="H30" s="486"/>
      <c r="I30" s="486"/>
      <c r="J30" s="486"/>
      <c r="K30" s="486"/>
      <c r="L30" s="486"/>
      <c r="M30" s="486"/>
      <c r="N30" s="486"/>
      <c r="O30" s="486"/>
      <c r="P30" s="486"/>
      <c r="Q30" s="486"/>
      <c r="R30" s="486"/>
      <c r="S30" s="486"/>
      <c r="T30" s="486"/>
      <c r="U30" s="486"/>
      <c r="V30" s="486"/>
    </row>
    <row r="31" spans="1:22" ht="29.25" customHeight="1">
      <c r="C31" s="486"/>
      <c r="D31" s="486"/>
      <c r="E31" s="486"/>
      <c r="F31" s="486"/>
      <c r="I31" s="486"/>
      <c r="J31" s="486"/>
      <c r="K31" s="486"/>
      <c r="L31" s="486"/>
      <c r="M31" s="486"/>
      <c r="N31" s="486"/>
      <c r="O31" s="486"/>
      <c r="P31" s="486"/>
      <c r="Q31" s="486"/>
      <c r="R31" s="486"/>
      <c r="S31" s="486"/>
      <c r="T31" s="486"/>
      <c r="U31" s="486"/>
      <c r="V31" s="486"/>
    </row>
    <row r="32" spans="1:22" ht="34.5" customHeight="1">
      <c r="C32" s="486"/>
      <c r="D32" s="486"/>
      <c r="E32" s="486"/>
      <c r="F32" s="486"/>
      <c r="G32" s="498" t="s">
        <v>83</v>
      </c>
      <c r="H32" s="499">
        <v>228254</v>
      </c>
      <c r="I32" s="486"/>
      <c r="J32" s="486"/>
      <c r="K32" s="486"/>
      <c r="L32" s="486"/>
      <c r="M32" s="486"/>
      <c r="N32" s="486"/>
      <c r="O32" s="486"/>
      <c r="P32" s="486"/>
      <c r="Q32" s="486"/>
      <c r="R32" s="486"/>
      <c r="S32" s="486"/>
      <c r="T32" s="486"/>
      <c r="U32" s="486"/>
      <c r="V32" s="486"/>
    </row>
    <row r="33" spans="1:22" ht="34.5" customHeight="1">
      <c r="C33" s="486"/>
      <c r="D33" s="486"/>
      <c r="E33" s="486"/>
      <c r="F33" s="486"/>
      <c r="G33" s="486"/>
      <c r="H33" s="486"/>
      <c r="I33" s="486"/>
      <c r="J33" s="486"/>
      <c r="K33" s="486"/>
      <c r="L33" s="486"/>
      <c r="M33" s="486"/>
      <c r="N33" s="486"/>
      <c r="O33" s="486"/>
      <c r="P33" s="486"/>
      <c r="Q33" s="486"/>
      <c r="R33" s="486"/>
      <c r="S33" s="486"/>
      <c r="T33" s="486"/>
      <c r="U33" s="486"/>
      <c r="V33" s="486"/>
    </row>
    <row r="34" spans="1:22" ht="8.1" customHeight="1">
      <c r="A34" s="491"/>
      <c r="C34" s="486"/>
      <c r="D34" s="486"/>
      <c r="E34" s="486"/>
      <c r="F34" s="486"/>
      <c r="G34" s="486"/>
      <c r="H34" s="486"/>
      <c r="I34" s="486"/>
      <c r="J34" s="486"/>
      <c r="K34" s="486"/>
      <c r="L34" s="486"/>
      <c r="M34" s="486"/>
      <c r="N34" s="486"/>
      <c r="O34" s="486"/>
      <c r="P34" s="486"/>
      <c r="Q34" s="486"/>
      <c r="R34" s="486"/>
      <c r="S34" s="486"/>
      <c r="T34" s="486"/>
      <c r="U34" s="486"/>
      <c r="V34" s="486"/>
    </row>
    <row r="35" spans="1:22" ht="10.5" customHeight="1">
      <c r="A35" s="492" t="s">
        <v>721</v>
      </c>
      <c r="C35" s="486"/>
      <c r="D35" s="486"/>
      <c r="E35" s="486"/>
      <c r="F35" s="486"/>
      <c r="G35" s="486"/>
      <c r="H35" s="486"/>
      <c r="I35" s="486"/>
      <c r="J35" s="486"/>
      <c r="K35" s="486"/>
      <c r="L35" s="486"/>
      <c r="M35" s="486"/>
      <c r="N35" s="486"/>
      <c r="O35" s="486"/>
      <c r="P35" s="486"/>
      <c r="Q35" s="486"/>
      <c r="R35" s="486"/>
      <c r="S35" s="486"/>
      <c r="T35" s="486"/>
      <c r="U35" s="486"/>
      <c r="V35" s="486"/>
    </row>
    <row r="36" spans="1:22" ht="10.5" customHeight="1">
      <c r="A36" s="492" t="s">
        <v>82</v>
      </c>
      <c r="C36" s="486"/>
      <c r="D36" s="486"/>
      <c r="E36" s="486"/>
      <c r="F36" s="486"/>
      <c r="G36" s="486"/>
      <c r="H36" s="486"/>
      <c r="I36" s="486"/>
      <c r="J36" s="486"/>
      <c r="K36" s="486"/>
      <c r="L36" s="486"/>
      <c r="M36" s="486"/>
      <c r="N36" s="486"/>
      <c r="O36" s="486"/>
      <c r="P36" s="486"/>
      <c r="Q36" s="486"/>
      <c r="R36" s="486"/>
      <c r="S36" s="486"/>
      <c r="T36" s="486"/>
      <c r="U36" s="486"/>
      <c r="V36" s="486"/>
    </row>
    <row r="37" spans="1:22" ht="15.6">
      <c r="C37" s="486"/>
      <c r="D37" s="486"/>
      <c r="E37" s="486"/>
      <c r="F37" s="486"/>
      <c r="G37" s="486"/>
      <c r="H37" s="486"/>
      <c r="I37" s="486"/>
      <c r="J37" s="486"/>
      <c r="K37" s="486"/>
      <c r="L37" s="486"/>
      <c r="M37" s="486"/>
      <c r="N37" s="486"/>
      <c r="O37" s="486"/>
      <c r="P37" s="486"/>
      <c r="Q37" s="486"/>
      <c r="R37" s="486"/>
      <c r="S37" s="486"/>
      <c r="T37" s="486"/>
      <c r="U37" s="486"/>
      <c r="V37" s="486"/>
    </row>
    <row r="38" spans="1:22" ht="15.6">
      <c r="C38" s="486"/>
      <c r="D38" s="486"/>
      <c r="E38" s="486"/>
      <c r="F38" s="486"/>
      <c r="G38" s="486"/>
      <c r="H38" s="486"/>
      <c r="I38" s="486"/>
      <c r="J38" s="486"/>
      <c r="K38" s="486"/>
      <c r="L38" s="486"/>
      <c r="M38" s="486"/>
      <c r="N38" s="486"/>
      <c r="O38" s="486"/>
      <c r="P38" s="486"/>
      <c r="Q38" s="486"/>
      <c r="R38" s="486"/>
      <c r="S38" s="486"/>
      <c r="T38" s="486"/>
      <c r="U38" s="486"/>
      <c r="V38" s="486"/>
    </row>
    <row r="39" spans="1:22" ht="15.6">
      <c r="C39" s="486"/>
      <c r="D39" s="486"/>
      <c r="E39" s="486"/>
      <c r="F39" s="486"/>
      <c r="G39" s="486"/>
      <c r="H39" s="486"/>
      <c r="I39" s="486"/>
      <c r="J39" s="486"/>
      <c r="K39" s="486"/>
      <c r="L39" s="486"/>
      <c r="M39" s="486"/>
      <c r="N39" s="486"/>
      <c r="O39" s="486"/>
      <c r="P39" s="486"/>
      <c r="Q39" s="486"/>
      <c r="R39" s="486"/>
      <c r="S39" s="486"/>
      <c r="T39" s="486"/>
      <c r="U39" s="486"/>
      <c r="V39" s="486"/>
    </row>
    <row r="40" spans="1:22" ht="15.6">
      <c r="C40" s="486"/>
      <c r="D40" s="486"/>
      <c r="E40" s="486"/>
      <c r="F40" s="486"/>
      <c r="G40" s="486"/>
      <c r="H40" s="486"/>
      <c r="I40" s="486"/>
      <c r="J40" s="486"/>
      <c r="K40" s="486"/>
      <c r="L40" s="486"/>
      <c r="M40" s="486"/>
      <c r="N40" s="486"/>
      <c r="O40" s="486"/>
      <c r="P40" s="486"/>
      <c r="Q40" s="486"/>
      <c r="R40" s="486"/>
      <c r="S40" s="486"/>
      <c r="T40" s="486"/>
      <c r="U40" s="486"/>
      <c r="V40" s="486"/>
    </row>
    <row r="41" spans="1:22" ht="15.6">
      <c r="C41" s="486"/>
      <c r="D41" s="486"/>
      <c r="E41" s="486"/>
      <c r="F41" s="486"/>
      <c r="G41" s="486"/>
      <c r="H41" s="486"/>
      <c r="I41" s="486"/>
      <c r="J41" s="486"/>
      <c r="K41" s="486"/>
      <c r="L41" s="486"/>
      <c r="M41" s="486"/>
      <c r="N41" s="486"/>
      <c r="O41" s="486"/>
      <c r="P41" s="486"/>
      <c r="Q41" s="486"/>
      <c r="R41" s="486"/>
      <c r="S41" s="486"/>
      <c r="T41" s="486"/>
      <c r="U41" s="486"/>
      <c r="V41" s="486"/>
    </row>
    <row r="42" spans="1:22" ht="15.6">
      <c r="C42" s="486"/>
      <c r="D42" s="486"/>
      <c r="E42" s="486"/>
      <c r="F42" s="486"/>
      <c r="G42" s="486"/>
      <c r="H42" s="486"/>
      <c r="I42" s="486"/>
      <c r="J42" s="486"/>
      <c r="K42" s="486"/>
      <c r="L42" s="486"/>
      <c r="M42" s="486"/>
      <c r="N42" s="486"/>
      <c r="O42" s="486"/>
      <c r="P42" s="486"/>
      <c r="Q42" s="486"/>
      <c r="R42" s="486"/>
      <c r="S42" s="486"/>
      <c r="T42" s="486"/>
      <c r="U42" s="486"/>
      <c r="V42" s="486"/>
    </row>
    <row r="43" spans="1:22" ht="15.6">
      <c r="C43" s="486"/>
      <c r="D43" s="486"/>
      <c r="E43" s="486"/>
      <c r="F43" s="486"/>
      <c r="G43" s="486"/>
      <c r="H43" s="486"/>
      <c r="I43" s="486"/>
      <c r="J43" s="486"/>
      <c r="K43" s="486"/>
      <c r="L43" s="486"/>
      <c r="M43" s="486"/>
      <c r="N43" s="486"/>
      <c r="O43" s="486"/>
      <c r="P43" s="486"/>
      <c r="Q43" s="486"/>
      <c r="R43" s="486"/>
      <c r="S43" s="486"/>
      <c r="T43" s="486"/>
      <c r="U43" s="486"/>
      <c r="V43" s="486"/>
    </row>
    <row r="44" spans="1:22" ht="15.6">
      <c r="C44" s="486"/>
      <c r="D44" s="486"/>
      <c r="E44" s="486"/>
      <c r="F44" s="486"/>
      <c r="G44" s="486"/>
      <c r="H44" s="486"/>
      <c r="I44" s="486"/>
      <c r="J44" s="486"/>
      <c r="K44" s="486"/>
      <c r="L44" s="486"/>
      <c r="M44" s="486"/>
      <c r="N44" s="486"/>
      <c r="O44" s="486"/>
      <c r="P44" s="486"/>
      <c r="Q44" s="486"/>
      <c r="R44" s="486"/>
      <c r="S44" s="486"/>
      <c r="T44" s="486"/>
      <c r="U44" s="486"/>
      <c r="V44" s="486"/>
    </row>
    <row r="45" spans="1:22" ht="15.6">
      <c r="C45" s="486"/>
      <c r="D45" s="486"/>
      <c r="E45" s="486"/>
      <c r="F45" s="486"/>
      <c r="G45" s="486"/>
      <c r="H45" s="486"/>
      <c r="I45" s="486"/>
      <c r="J45" s="486"/>
      <c r="K45" s="486"/>
      <c r="L45" s="486"/>
      <c r="M45" s="486"/>
      <c r="N45" s="486"/>
      <c r="O45" s="486"/>
      <c r="P45" s="486"/>
      <c r="Q45" s="486"/>
      <c r="R45" s="486"/>
      <c r="S45" s="486"/>
      <c r="T45" s="486"/>
      <c r="U45" s="486"/>
      <c r="V45" s="486"/>
    </row>
    <row r="46" spans="1:22" ht="15.6">
      <c r="C46" s="486"/>
      <c r="D46" s="486"/>
      <c r="E46" s="486"/>
      <c r="F46" s="486"/>
      <c r="G46" s="486"/>
      <c r="H46" s="486"/>
      <c r="I46" s="486"/>
      <c r="J46" s="486"/>
      <c r="K46" s="486"/>
      <c r="L46" s="486"/>
      <c r="M46" s="486"/>
      <c r="N46" s="486"/>
      <c r="O46" s="486"/>
      <c r="P46" s="486"/>
      <c r="Q46" s="486"/>
      <c r="R46" s="486"/>
      <c r="S46" s="486"/>
      <c r="T46" s="486"/>
      <c r="U46" s="486"/>
      <c r="V46" s="486"/>
    </row>
    <row r="47" spans="1:22" ht="15.6">
      <c r="C47" s="486"/>
      <c r="D47" s="486"/>
      <c r="E47" s="486"/>
      <c r="F47" s="486"/>
      <c r="G47" s="486"/>
      <c r="H47" s="486"/>
      <c r="I47" s="486"/>
      <c r="J47" s="486"/>
      <c r="K47" s="486"/>
      <c r="L47" s="486"/>
      <c r="M47" s="486"/>
      <c r="N47" s="486"/>
      <c r="O47" s="486"/>
      <c r="P47" s="486"/>
      <c r="Q47" s="486"/>
      <c r="R47" s="486"/>
      <c r="S47" s="486"/>
      <c r="T47" s="486"/>
      <c r="U47" s="486"/>
      <c r="V47" s="486"/>
    </row>
    <row r="48" spans="1:22" ht="15.6">
      <c r="C48" s="486"/>
      <c r="D48" s="486"/>
      <c r="E48" s="486"/>
      <c r="F48" s="486"/>
      <c r="G48" s="486"/>
      <c r="H48" s="486"/>
      <c r="I48" s="486"/>
      <c r="J48" s="486"/>
      <c r="K48" s="486"/>
      <c r="L48" s="486"/>
      <c r="M48" s="486"/>
      <c r="N48" s="486"/>
      <c r="O48" s="486"/>
      <c r="P48" s="486"/>
      <c r="Q48" s="486"/>
      <c r="R48" s="486"/>
      <c r="S48" s="486"/>
      <c r="T48" s="486"/>
      <c r="U48" s="486"/>
      <c r="V48" s="486"/>
    </row>
    <row r="49" spans="3:22" ht="15.6">
      <c r="C49" s="486"/>
      <c r="D49" s="486"/>
      <c r="E49" s="486"/>
      <c r="F49" s="486"/>
      <c r="G49" s="486"/>
      <c r="H49" s="486"/>
      <c r="I49" s="486"/>
      <c r="J49" s="486"/>
      <c r="K49" s="486"/>
      <c r="L49" s="486"/>
      <c r="M49" s="486"/>
      <c r="N49" s="486"/>
      <c r="O49" s="486"/>
      <c r="P49" s="486"/>
      <c r="Q49" s="486"/>
      <c r="R49" s="486"/>
      <c r="S49" s="486"/>
      <c r="T49" s="486"/>
      <c r="U49" s="486"/>
      <c r="V49" s="486"/>
    </row>
    <row r="50" spans="3:22" ht="15.6">
      <c r="C50" s="486"/>
      <c r="D50" s="486"/>
      <c r="E50" s="486"/>
      <c r="F50" s="486"/>
      <c r="G50" s="486"/>
      <c r="H50" s="486"/>
      <c r="I50" s="486"/>
      <c r="J50" s="486"/>
      <c r="K50" s="486"/>
      <c r="L50" s="486"/>
      <c r="M50" s="486"/>
      <c r="N50" s="486"/>
      <c r="O50" s="486"/>
      <c r="P50" s="486"/>
      <c r="Q50" s="486"/>
      <c r="R50" s="486"/>
      <c r="S50" s="486"/>
      <c r="T50" s="486"/>
      <c r="U50" s="486"/>
      <c r="V50" s="486"/>
    </row>
    <row r="51" spans="3:22" ht="15.6">
      <c r="C51" s="486"/>
      <c r="D51" s="486"/>
      <c r="E51" s="486"/>
      <c r="F51" s="486"/>
      <c r="G51" s="486"/>
      <c r="H51" s="486"/>
      <c r="I51" s="486"/>
      <c r="J51" s="486"/>
      <c r="K51" s="486"/>
      <c r="L51" s="486"/>
      <c r="M51" s="486"/>
      <c r="N51" s="486"/>
      <c r="O51" s="486"/>
      <c r="P51" s="486"/>
      <c r="Q51" s="486"/>
      <c r="R51" s="486"/>
      <c r="S51" s="486"/>
      <c r="T51" s="486"/>
      <c r="U51" s="486"/>
      <c r="V51" s="486"/>
    </row>
    <row r="52" spans="3:22" ht="15.6">
      <c r="C52" s="486"/>
      <c r="D52" s="486"/>
      <c r="E52" s="486"/>
      <c r="F52" s="486"/>
      <c r="G52" s="486"/>
      <c r="H52" s="486"/>
      <c r="I52" s="486"/>
      <c r="J52" s="486"/>
      <c r="K52" s="486"/>
      <c r="L52" s="486"/>
      <c r="M52" s="486"/>
      <c r="N52" s="486"/>
      <c r="O52" s="486"/>
      <c r="P52" s="486"/>
      <c r="Q52" s="486"/>
      <c r="R52" s="486"/>
      <c r="S52" s="486"/>
      <c r="T52" s="486"/>
      <c r="U52" s="486"/>
      <c r="V52" s="486"/>
    </row>
    <row r="53" spans="3:22" ht="15.6">
      <c r="C53" s="486"/>
      <c r="D53" s="486"/>
      <c r="E53" s="486"/>
      <c r="F53" s="486"/>
      <c r="G53" s="486"/>
      <c r="H53" s="486"/>
      <c r="I53" s="486"/>
      <c r="J53" s="486"/>
      <c r="K53" s="486"/>
      <c r="L53" s="486"/>
      <c r="M53" s="486"/>
      <c r="N53" s="486"/>
      <c r="O53" s="486"/>
      <c r="P53" s="486"/>
      <c r="Q53" s="486"/>
      <c r="R53" s="486"/>
      <c r="S53" s="486"/>
      <c r="T53" s="486"/>
      <c r="U53" s="486"/>
      <c r="V53" s="486"/>
    </row>
    <row r="54" spans="3:22" ht="15.6">
      <c r="C54" s="486"/>
      <c r="D54" s="486"/>
      <c r="E54" s="486"/>
      <c r="F54" s="486"/>
      <c r="G54" s="486"/>
      <c r="H54" s="486"/>
      <c r="I54" s="486"/>
      <c r="J54" s="486"/>
      <c r="K54" s="486"/>
      <c r="L54" s="486"/>
      <c r="M54" s="486"/>
      <c r="N54" s="486"/>
      <c r="O54" s="486"/>
      <c r="P54" s="486"/>
      <c r="Q54" s="486"/>
      <c r="R54" s="486"/>
      <c r="S54" s="486"/>
      <c r="T54" s="486"/>
      <c r="U54" s="486"/>
      <c r="V54" s="486"/>
    </row>
    <row r="55" spans="3:22" ht="15.6">
      <c r="C55" s="486"/>
      <c r="D55" s="486"/>
      <c r="E55" s="486"/>
      <c r="F55" s="486"/>
      <c r="G55" s="486"/>
      <c r="H55" s="486"/>
      <c r="I55" s="486"/>
      <c r="J55" s="486"/>
      <c r="K55" s="486"/>
      <c r="L55" s="486"/>
      <c r="M55" s="486"/>
      <c r="N55" s="486"/>
      <c r="O55" s="486"/>
      <c r="P55" s="486"/>
      <c r="Q55" s="486"/>
      <c r="R55" s="486"/>
      <c r="S55" s="486"/>
      <c r="T55" s="486"/>
      <c r="U55" s="486"/>
      <c r="V55" s="486"/>
    </row>
    <row r="56" spans="3:22" ht="15.6">
      <c r="C56" s="486"/>
      <c r="D56" s="486"/>
      <c r="E56" s="486"/>
      <c r="F56" s="486"/>
      <c r="G56" s="486"/>
      <c r="H56" s="486"/>
      <c r="I56" s="486"/>
      <c r="J56" s="486"/>
      <c r="K56" s="486"/>
      <c r="L56" s="486"/>
      <c r="M56" s="486"/>
      <c r="N56" s="486"/>
      <c r="O56" s="486"/>
      <c r="P56" s="486"/>
      <c r="Q56" s="486"/>
      <c r="R56" s="486"/>
      <c r="S56" s="486"/>
      <c r="T56" s="486"/>
      <c r="U56" s="486"/>
      <c r="V56" s="486"/>
    </row>
    <row r="57" spans="3:22" ht="15.6">
      <c r="C57" s="486"/>
      <c r="D57" s="486"/>
      <c r="E57" s="486"/>
      <c r="F57" s="486"/>
      <c r="G57" s="486"/>
      <c r="H57" s="486"/>
      <c r="I57" s="486"/>
      <c r="J57" s="486"/>
      <c r="K57" s="486"/>
      <c r="L57" s="486"/>
      <c r="M57" s="486"/>
      <c r="N57" s="486"/>
      <c r="O57" s="486"/>
      <c r="P57" s="486"/>
      <c r="Q57" s="486"/>
      <c r="R57" s="486"/>
      <c r="S57" s="486"/>
      <c r="T57" s="486"/>
      <c r="U57" s="486"/>
      <c r="V57" s="486"/>
    </row>
    <row r="58" spans="3:22" ht="15.6">
      <c r="C58" s="486"/>
      <c r="D58" s="486"/>
      <c r="E58" s="486"/>
      <c r="F58" s="486"/>
      <c r="G58" s="486"/>
      <c r="H58" s="486"/>
      <c r="I58" s="486"/>
      <c r="J58" s="486"/>
      <c r="K58" s="486"/>
      <c r="L58" s="486"/>
      <c r="M58" s="486"/>
      <c r="N58" s="486"/>
      <c r="O58" s="486"/>
      <c r="P58" s="486"/>
      <c r="Q58" s="486"/>
      <c r="R58" s="486"/>
      <c r="S58" s="486"/>
      <c r="T58" s="486"/>
      <c r="U58" s="486"/>
      <c r="V58" s="486"/>
    </row>
    <row r="59" spans="3:22" ht="15.6">
      <c r="C59" s="486"/>
      <c r="D59" s="486"/>
      <c r="E59" s="486"/>
      <c r="F59" s="486"/>
      <c r="G59" s="486"/>
      <c r="H59" s="486"/>
      <c r="I59" s="486"/>
      <c r="J59" s="486"/>
      <c r="K59" s="486"/>
      <c r="L59" s="486"/>
      <c r="M59" s="486"/>
      <c r="N59" s="486"/>
      <c r="O59" s="486"/>
      <c r="P59" s="486"/>
      <c r="Q59" s="486"/>
      <c r="R59" s="486"/>
      <c r="S59" s="486"/>
      <c r="T59" s="486"/>
      <c r="U59" s="486"/>
      <c r="V59" s="486"/>
    </row>
    <row r="60" spans="3:22" ht="15.6">
      <c r="C60" s="486"/>
      <c r="D60" s="486"/>
      <c r="E60" s="486"/>
      <c r="F60" s="486"/>
      <c r="G60" s="486"/>
      <c r="H60" s="486"/>
      <c r="I60" s="486"/>
      <c r="J60" s="486"/>
      <c r="K60" s="486"/>
      <c r="L60" s="486"/>
      <c r="M60" s="486"/>
      <c r="N60" s="486"/>
      <c r="O60" s="486"/>
      <c r="P60" s="486"/>
      <c r="Q60" s="486"/>
      <c r="R60" s="486"/>
      <c r="S60" s="486"/>
      <c r="T60" s="486"/>
      <c r="U60" s="486"/>
      <c r="V60" s="486"/>
    </row>
    <row r="61" spans="3:22" ht="15.6">
      <c r="C61" s="486"/>
      <c r="D61" s="486"/>
      <c r="E61" s="486"/>
      <c r="F61" s="486"/>
      <c r="G61" s="486"/>
      <c r="H61" s="486"/>
      <c r="I61" s="486"/>
      <c r="J61" s="486"/>
      <c r="K61" s="486"/>
      <c r="L61" s="486"/>
      <c r="M61" s="486"/>
      <c r="N61" s="486"/>
      <c r="O61" s="486"/>
      <c r="P61" s="486"/>
      <c r="Q61" s="486"/>
      <c r="R61" s="486"/>
      <c r="S61" s="486"/>
      <c r="T61" s="486"/>
      <c r="U61" s="486"/>
      <c r="V61" s="486"/>
    </row>
    <row r="62" spans="3:22" ht="15.6">
      <c r="C62" s="486"/>
      <c r="D62" s="486"/>
      <c r="E62" s="486"/>
      <c r="F62" s="486"/>
      <c r="G62" s="486"/>
      <c r="H62" s="486"/>
      <c r="I62" s="486"/>
      <c r="J62" s="486"/>
      <c r="K62" s="486"/>
      <c r="L62" s="486"/>
      <c r="M62" s="486"/>
      <c r="N62" s="486"/>
      <c r="O62" s="486"/>
      <c r="P62" s="486"/>
      <c r="Q62" s="486"/>
      <c r="R62" s="486"/>
      <c r="S62" s="486"/>
      <c r="T62" s="486"/>
      <c r="U62" s="486"/>
      <c r="V62" s="486"/>
    </row>
    <row r="63" spans="3:22" ht="15.6">
      <c r="C63" s="486"/>
      <c r="D63" s="486"/>
      <c r="E63" s="486"/>
      <c r="F63" s="486"/>
      <c r="G63" s="486"/>
      <c r="H63" s="486"/>
      <c r="I63" s="486"/>
      <c r="J63" s="486"/>
      <c r="K63" s="486"/>
      <c r="L63" s="486"/>
      <c r="M63" s="486"/>
      <c r="N63" s="486"/>
      <c r="O63" s="486"/>
      <c r="P63" s="486"/>
      <c r="Q63" s="486"/>
      <c r="R63" s="486"/>
      <c r="S63" s="486"/>
      <c r="T63" s="486"/>
      <c r="U63" s="486"/>
      <c r="V63" s="486"/>
    </row>
  </sheetData>
  <sheetProtection formatCells="0" formatColumns="0" formatRows="0" autoFilter="0"/>
  <mergeCells count="2">
    <mergeCell ref="A2:M2"/>
    <mergeCell ref="A3:M3"/>
  </mergeCells>
  <printOptions horizontalCentered="1"/>
  <pageMargins left="0.23622047244094491" right="0.23622047244094491" top="0.74803149606299213" bottom="0.35433070866141736" header="0" footer="0.31496062992125984"/>
  <pageSetup scale="97" firstPageNumber="3" orientation="landscape" useFirstPageNumber="1" r:id="rId1"/>
  <headerFooter scaleWithDoc="0">
    <oddHeader>&amp;L&amp;G&amp;R&amp;G</oddHeader>
    <oddFooter>&amp;R&amp;"Montserrat,Normal"46</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57D67-E435-4C15-9EF5-C9F0B3717EDA}">
  <sheetPr>
    <tabColor theme="0" tint="-0.14999847407452621"/>
  </sheetPr>
  <dimension ref="A1:Q51"/>
  <sheetViews>
    <sheetView view="pageBreakPreview" zoomScale="60" zoomScaleNormal="100" workbookViewId="0">
      <selection activeCell="M56" sqref="M56"/>
    </sheetView>
  </sheetViews>
  <sheetFormatPr baseColWidth="10" defaultColWidth="11.44140625" defaultRowHeight="13.2"/>
  <cols>
    <col min="1" max="1" width="45.6640625" style="253" customWidth="1"/>
    <col min="2" max="2" width="1.44140625" style="253" customWidth="1"/>
    <col min="3" max="8" width="16.6640625" style="253" customWidth="1"/>
    <col min="9" max="9" width="1.44140625" style="253" customWidth="1"/>
    <col min="10" max="15" width="16.6640625" style="253" customWidth="1"/>
    <col min="16" max="16" width="1.44140625" style="253" customWidth="1"/>
    <col min="17" max="17" width="16.6640625" style="253" customWidth="1"/>
    <col min="18" max="16384" width="11.44140625" style="253"/>
  </cols>
  <sheetData>
    <row r="1" spans="1:17" ht="24.9" customHeight="1">
      <c r="A1" s="121" t="s">
        <v>22</v>
      </c>
      <c r="B1" s="121"/>
      <c r="C1" s="121"/>
      <c r="D1" s="121"/>
      <c r="E1" s="121"/>
      <c r="F1" s="121"/>
      <c r="G1" s="121"/>
      <c r="H1" s="121"/>
      <c r="I1" s="121"/>
      <c r="J1" s="121"/>
      <c r="K1" s="121"/>
      <c r="L1" s="121"/>
      <c r="M1" s="121"/>
      <c r="N1" s="121"/>
      <c r="O1" s="121"/>
      <c r="P1" s="121"/>
      <c r="Q1" s="121"/>
    </row>
    <row r="2" spans="1:17" ht="5.0999999999999996" customHeight="1">
      <c r="A2" s="638"/>
      <c r="B2" s="638"/>
      <c r="C2" s="638"/>
      <c r="D2" s="638"/>
      <c r="E2" s="638"/>
      <c r="F2" s="638"/>
      <c r="G2" s="638"/>
      <c r="H2" s="638"/>
      <c r="I2" s="638"/>
      <c r="J2" s="638"/>
      <c r="K2" s="638"/>
      <c r="L2" s="638"/>
      <c r="M2" s="638"/>
      <c r="N2" s="638"/>
      <c r="O2" s="638"/>
      <c r="P2" s="638"/>
      <c r="Q2" s="638"/>
    </row>
    <row r="3" spans="1:17" ht="35.1" customHeight="1">
      <c r="A3" s="638" t="s">
        <v>660</v>
      </c>
      <c r="B3" s="638"/>
      <c r="C3" s="638"/>
      <c r="D3" s="638"/>
      <c r="E3" s="638"/>
      <c r="F3" s="638"/>
      <c r="G3" s="638"/>
      <c r="H3" s="638"/>
      <c r="I3" s="638"/>
      <c r="J3" s="638"/>
      <c r="K3" s="638"/>
      <c r="L3" s="638"/>
      <c r="M3" s="638"/>
      <c r="N3" s="638"/>
      <c r="O3" s="638"/>
      <c r="P3" s="638"/>
      <c r="Q3" s="638"/>
    </row>
    <row r="4" spans="1:17" ht="24.9" customHeight="1">
      <c r="A4" s="638" t="str">
        <f>UPPER(CONCATENATE("Julio 2022"))</f>
        <v>JULIO 2022</v>
      </c>
      <c r="B4" s="638"/>
      <c r="C4" s="638"/>
      <c r="D4" s="638"/>
      <c r="E4" s="638"/>
      <c r="F4" s="638"/>
      <c r="G4" s="638"/>
      <c r="H4" s="638"/>
      <c r="I4" s="638"/>
      <c r="J4" s="638"/>
      <c r="K4" s="638"/>
      <c r="L4" s="638"/>
      <c r="M4" s="638"/>
      <c r="N4" s="638"/>
      <c r="O4" s="638"/>
      <c r="P4" s="638"/>
      <c r="Q4" s="638"/>
    </row>
    <row r="5" spans="1:17">
      <c r="A5" s="125"/>
      <c r="B5" s="121"/>
      <c r="C5" s="121"/>
      <c r="D5" s="121"/>
      <c r="E5" s="121"/>
      <c r="F5" s="121"/>
      <c r="G5" s="121"/>
      <c r="H5" s="121"/>
      <c r="I5" s="121"/>
      <c r="J5" s="121"/>
      <c r="K5" s="121"/>
      <c r="L5" s="121"/>
      <c r="M5" s="121"/>
      <c r="N5" s="121"/>
      <c r="O5" s="121"/>
      <c r="P5" s="121"/>
      <c r="Q5" s="121"/>
    </row>
    <row r="6" spans="1:17" ht="45" customHeight="1">
      <c r="A6" s="593" t="s">
        <v>527</v>
      </c>
      <c r="B6" s="153"/>
      <c r="C6" s="593" t="s">
        <v>528</v>
      </c>
      <c r="D6" s="593"/>
      <c r="E6" s="593"/>
      <c r="F6" s="593"/>
      <c r="G6" s="593"/>
      <c r="H6" s="593"/>
      <c r="I6" s="153"/>
      <c r="J6" s="593" t="s">
        <v>529</v>
      </c>
      <c r="K6" s="593"/>
      <c r="L6" s="593"/>
      <c r="M6" s="593"/>
      <c r="N6" s="593"/>
      <c r="O6" s="593"/>
      <c r="P6" s="639"/>
      <c r="Q6" s="593" t="s">
        <v>89</v>
      </c>
    </row>
    <row r="7" spans="1:17" ht="61.5" customHeight="1">
      <c r="A7" s="593"/>
      <c r="B7" s="153"/>
      <c r="C7" s="307" t="s">
        <v>530</v>
      </c>
      <c r="D7" s="307" t="s">
        <v>531</v>
      </c>
      <c r="E7" s="307" t="s">
        <v>532</v>
      </c>
      <c r="F7" s="307" t="s">
        <v>546</v>
      </c>
      <c r="G7" s="307" t="s">
        <v>533</v>
      </c>
      <c r="H7" s="307" t="s">
        <v>93</v>
      </c>
      <c r="I7" s="153"/>
      <c r="J7" s="307" t="s">
        <v>534</v>
      </c>
      <c r="K7" s="307" t="s">
        <v>535</v>
      </c>
      <c r="L7" s="307" t="s">
        <v>536</v>
      </c>
      <c r="M7" s="307" t="s">
        <v>537</v>
      </c>
      <c r="N7" s="307" t="s">
        <v>538</v>
      </c>
      <c r="O7" s="307" t="s">
        <v>93</v>
      </c>
      <c r="P7" s="639"/>
      <c r="Q7" s="593"/>
    </row>
    <row r="8" spans="1:17" ht="8.1" customHeight="1">
      <c r="A8" s="254"/>
      <c r="B8" s="153"/>
      <c r="C8" s="153"/>
      <c r="D8" s="153"/>
      <c r="E8" s="153"/>
      <c r="F8" s="153"/>
      <c r="G8" s="153"/>
      <c r="H8" s="153"/>
      <c r="I8" s="153"/>
      <c r="J8" s="153"/>
      <c r="K8" s="153"/>
      <c r="L8" s="153"/>
      <c r="M8" s="153"/>
      <c r="N8" s="153"/>
      <c r="O8" s="153"/>
      <c r="P8" s="153"/>
      <c r="Q8" s="153"/>
    </row>
    <row r="9" spans="1:17" ht="20.100000000000001" customHeight="1">
      <c r="A9" s="255" t="s">
        <v>94</v>
      </c>
      <c r="B9" s="153"/>
      <c r="C9" s="256"/>
      <c r="D9" s="256"/>
      <c r="E9" s="256"/>
      <c r="F9" s="256"/>
      <c r="G9" s="256"/>
      <c r="H9" s="257">
        <v>0</v>
      </c>
      <c r="I9" s="183"/>
      <c r="J9" s="256"/>
      <c r="K9" s="256"/>
      <c r="L9" s="256"/>
      <c r="M9" s="256"/>
      <c r="N9" s="256"/>
      <c r="O9" s="257">
        <v>0</v>
      </c>
      <c r="P9" s="183"/>
      <c r="Q9" s="257">
        <v>0</v>
      </c>
    </row>
    <row r="10" spans="1:17" ht="20.100000000000001" customHeight="1">
      <c r="A10" s="255" t="s">
        <v>95</v>
      </c>
      <c r="B10" s="153"/>
      <c r="C10" s="256">
        <v>1</v>
      </c>
      <c r="D10" s="256">
        <v>7</v>
      </c>
      <c r="E10" s="256">
        <v>1</v>
      </c>
      <c r="F10" s="256"/>
      <c r="G10" s="256"/>
      <c r="H10" s="257">
        <v>9</v>
      </c>
      <c r="I10" s="183"/>
      <c r="J10" s="256">
        <v>61</v>
      </c>
      <c r="K10" s="256"/>
      <c r="L10" s="256">
        <v>3</v>
      </c>
      <c r="M10" s="256">
        <v>5</v>
      </c>
      <c r="N10" s="256"/>
      <c r="O10" s="257">
        <v>69</v>
      </c>
      <c r="P10" s="183"/>
      <c r="Q10" s="257">
        <v>78</v>
      </c>
    </row>
    <row r="11" spans="1:17" ht="20.100000000000001" customHeight="1">
      <c r="A11" s="255" t="s">
        <v>96</v>
      </c>
      <c r="B11" s="153"/>
      <c r="C11" s="256"/>
      <c r="D11" s="256"/>
      <c r="E11" s="256"/>
      <c r="F11" s="256"/>
      <c r="G11" s="256"/>
      <c r="H11" s="257">
        <v>0</v>
      </c>
      <c r="I11" s="183"/>
      <c r="J11" s="256">
        <v>8</v>
      </c>
      <c r="K11" s="256"/>
      <c r="L11" s="256">
        <v>2</v>
      </c>
      <c r="M11" s="256">
        <v>3</v>
      </c>
      <c r="N11" s="256"/>
      <c r="O11" s="257">
        <v>13</v>
      </c>
      <c r="P11" s="183"/>
      <c r="Q11" s="257">
        <v>13</v>
      </c>
    </row>
    <row r="12" spans="1:17" ht="20.100000000000001" customHeight="1">
      <c r="A12" s="255" t="s">
        <v>97</v>
      </c>
      <c r="B12" s="153"/>
      <c r="C12" s="256"/>
      <c r="D12" s="256"/>
      <c r="E12" s="256"/>
      <c r="F12" s="256"/>
      <c r="G12" s="256"/>
      <c r="H12" s="257">
        <v>0</v>
      </c>
      <c r="I12" s="183"/>
      <c r="J12" s="256">
        <v>3</v>
      </c>
      <c r="K12" s="256"/>
      <c r="L12" s="256"/>
      <c r="M12" s="256"/>
      <c r="N12" s="256"/>
      <c r="O12" s="257">
        <v>3</v>
      </c>
      <c r="P12" s="183"/>
      <c r="Q12" s="257">
        <v>3</v>
      </c>
    </row>
    <row r="13" spans="1:17" ht="20.100000000000001" customHeight="1">
      <c r="A13" s="255" t="s">
        <v>100</v>
      </c>
      <c r="B13" s="153"/>
      <c r="C13" s="256"/>
      <c r="D13" s="256"/>
      <c r="E13" s="256"/>
      <c r="F13" s="256"/>
      <c r="G13" s="256"/>
      <c r="H13" s="257">
        <v>0</v>
      </c>
      <c r="I13" s="183"/>
      <c r="J13" s="256">
        <v>4</v>
      </c>
      <c r="K13" s="256"/>
      <c r="L13" s="256"/>
      <c r="M13" s="256">
        <v>1</v>
      </c>
      <c r="N13" s="256"/>
      <c r="O13" s="257">
        <v>5</v>
      </c>
      <c r="P13" s="183"/>
      <c r="Q13" s="257">
        <v>5</v>
      </c>
    </row>
    <row r="14" spans="1:17" ht="20.100000000000001" customHeight="1">
      <c r="A14" s="255" t="s">
        <v>101</v>
      </c>
      <c r="B14" s="153"/>
      <c r="C14" s="256"/>
      <c r="D14" s="256">
        <v>12</v>
      </c>
      <c r="E14" s="256"/>
      <c r="F14" s="256"/>
      <c r="G14" s="256"/>
      <c r="H14" s="257">
        <v>12</v>
      </c>
      <c r="I14" s="183"/>
      <c r="J14" s="256">
        <v>11</v>
      </c>
      <c r="K14" s="256"/>
      <c r="L14" s="256"/>
      <c r="M14" s="256">
        <v>1</v>
      </c>
      <c r="N14" s="256"/>
      <c r="O14" s="257">
        <v>12</v>
      </c>
      <c r="P14" s="183"/>
      <c r="Q14" s="257">
        <v>24</v>
      </c>
    </row>
    <row r="15" spans="1:17" ht="20.100000000000001" customHeight="1">
      <c r="A15" s="255" t="s">
        <v>102</v>
      </c>
      <c r="B15" s="153"/>
      <c r="C15" s="256"/>
      <c r="D15" s="256">
        <v>7</v>
      </c>
      <c r="E15" s="256"/>
      <c r="F15" s="256"/>
      <c r="G15" s="256"/>
      <c r="H15" s="257">
        <v>7</v>
      </c>
      <c r="I15" s="183"/>
      <c r="J15" s="256">
        <v>88</v>
      </c>
      <c r="K15" s="256"/>
      <c r="L15" s="256">
        <v>1</v>
      </c>
      <c r="M15" s="256">
        <v>4</v>
      </c>
      <c r="N15" s="256"/>
      <c r="O15" s="257">
        <v>93</v>
      </c>
      <c r="P15" s="183"/>
      <c r="Q15" s="257">
        <v>100</v>
      </c>
    </row>
    <row r="16" spans="1:17" ht="20.100000000000001" customHeight="1">
      <c r="A16" s="255" t="s">
        <v>98</v>
      </c>
      <c r="B16" s="153"/>
      <c r="C16" s="256"/>
      <c r="D16" s="256"/>
      <c r="E16" s="256"/>
      <c r="F16" s="256"/>
      <c r="G16" s="256"/>
      <c r="H16" s="257">
        <v>0</v>
      </c>
      <c r="I16" s="183"/>
      <c r="J16" s="256">
        <v>2</v>
      </c>
      <c r="K16" s="256"/>
      <c r="L16" s="256"/>
      <c r="M16" s="256"/>
      <c r="N16" s="256"/>
      <c r="O16" s="257">
        <v>2</v>
      </c>
      <c r="P16" s="183"/>
      <c r="Q16" s="257">
        <v>2</v>
      </c>
    </row>
    <row r="17" spans="1:17" ht="20.100000000000001" customHeight="1">
      <c r="A17" s="255" t="s">
        <v>99</v>
      </c>
      <c r="B17" s="153"/>
      <c r="C17" s="256"/>
      <c r="D17" s="256"/>
      <c r="E17" s="256"/>
      <c r="F17" s="256"/>
      <c r="G17" s="256"/>
      <c r="H17" s="257">
        <v>0</v>
      </c>
      <c r="I17" s="183"/>
      <c r="J17" s="256">
        <v>11</v>
      </c>
      <c r="K17" s="256"/>
      <c r="L17" s="256"/>
      <c r="M17" s="256"/>
      <c r="N17" s="256"/>
      <c r="O17" s="257">
        <v>11</v>
      </c>
      <c r="P17" s="183"/>
      <c r="Q17" s="257">
        <v>11</v>
      </c>
    </row>
    <row r="18" spans="1:17" ht="20.100000000000001" customHeight="1">
      <c r="A18" s="255" t="s">
        <v>103</v>
      </c>
      <c r="B18" s="153"/>
      <c r="C18" s="256"/>
      <c r="D18" s="256"/>
      <c r="E18" s="256"/>
      <c r="F18" s="256"/>
      <c r="G18" s="256"/>
      <c r="H18" s="257">
        <v>0</v>
      </c>
      <c r="I18" s="183"/>
      <c r="J18" s="256"/>
      <c r="K18" s="256"/>
      <c r="L18" s="256"/>
      <c r="M18" s="256"/>
      <c r="N18" s="256"/>
      <c r="O18" s="257">
        <v>0</v>
      </c>
      <c r="P18" s="183"/>
      <c r="Q18" s="257">
        <v>0</v>
      </c>
    </row>
    <row r="19" spans="1:17" ht="20.100000000000001" customHeight="1">
      <c r="A19" s="255" t="s">
        <v>108</v>
      </c>
      <c r="B19" s="153"/>
      <c r="C19" s="256"/>
      <c r="D19" s="256"/>
      <c r="E19" s="256"/>
      <c r="F19" s="256"/>
      <c r="G19" s="256"/>
      <c r="H19" s="257">
        <v>0</v>
      </c>
      <c r="I19" s="183"/>
      <c r="J19" s="256">
        <v>37</v>
      </c>
      <c r="K19" s="256"/>
      <c r="L19" s="256"/>
      <c r="M19" s="256">
        <v>4</v>
      </c>
      <c r="N19" s="256"/>
      <c r="O19" s="257">
        <v>41</v>
      </c>
      <c r="P19" s="183"/>
      <c r="Q19" s="257">
        <v>41</v>
      </c>
    </row>
    <row r="20" spans="1:17" ht="20.100000000000001" customHeight="1">
      <c r="A20" s="255" t="s">
        <v>104</v>
      </c>
      <c r="B20" s="153"/>
      <c r="C20" s="256"/>
      <c r="D20" s="256"/>
      <c r="E20" s="256"/>
      <c r="F20" s="256"/>
      <c r="G20" s="256"/>
      <c r="H20" s="257">
        <v>0</v>
      </c>
      <c r="I20" s="183"/>
      <c r="J20" s="256"/>
      <c r="K20" s="256"/>
      <c r="L20" s="256"/>
      <c r="M20" s="256"/>
      <c r="N20" s="256"/>
      <c r="O20" s="257">
        <v>0</v>
      </c>
      <c r="P20" s="183"/>
      <c r="Q20" s="257">
        <v>0</v>
      </c>
    </row>
    <row r="21" spans="1:17" ht="20.100000000000001" customHeight="1">
      <c r="A21" s="255" t="s">
        <v>105</v>
      </c>
      <c r="B21" s="153"/>
      <c r="C21" s="256"/>
      <c r="D21" s="256"/>
      <c r="E21" s="256"/>
      <c r="F21" s="256"/>
      <c r="G21" s="256"/>
      <c r="H21" s="257">
        <v>0</v>
      </c>
      <c r="I21" s="183"/>
      <c r="J21" s="256">
        <v>8</v>
      </c>
      <c r="K21" s="256"/>
      <c r="L21" s="256"/>
      <c r="M21" s="256"/>
      <c r="N21" s="256"/>
      <c r="O21" s="257">
        <v>8</v>
      </c>
      <c r="P21" s="183"/>
      <c r="Q21" s="257">
        <v>8</v>
      </c>
    </row>
    <row r="22" spans="1:17" ht="20.100000000000001" customHeight="1">
      <c r="A22" s="255" t="s">
        <v>106</v>
      </c>
      <c r="B22" s="153"/>
      <c r="C22" s="256"/>
      <c r="D22" s="256"/>
      <c r="E22" s="256"/>
      <c r="F22" s="256"/>
      <c r="G22" s="256"/>
      <c r="H22" s="257">
        <v>0</v>
      </c>
      <c r="I22" s="183"/>
      <c r="J22" s="256">
        <v>3</v>
      </c>
      <c r="K22" s="256"/>
      <c r="L22" s="256"/>
      <c r="M22" s="256"/>
      <c r="N22" s="256"/>
      <c r="O22" s="257">
        <v>3</v>
      </c>
      <c r="P22" s="183"/>
      <c r="Q22" s="257">
        <v>3</v>
      </c>
    </row>
    <row r="23" spans="1:17" ht="20.100000000000001" customHeight="1">
      <c r="A23" s="255" t="s">
        <v>107</v>
      </c>
      <c r="B23" s="153"/>
      <c r="C23" s="256"/>
      <c r="D23" s="256"/>
      <c r="E23" s="256"/>
      <c r="F23" s="256"/>
      <c r="G23" s="256"/>
      <c r="H23" s="257">
        <v>0</v>
      </c>
      <c r="I23" s="183"/>
      <c r="J23" s="256">
        <v>29</v>
      </c>
      <c r="K23" s="256"/>
      <c r="L23" s="256">
        <v>3</v>
      </c>
      <c r="M23" s="256">
        <v>2</v>
      </c>
      <c r="N23" s="256"/>
      <c r="O23" s="257">
        <v>34</v>
      </c>
      <c r="P23" s="183"/>
      <c r="Q23" s="257">
        <v>34</v>
      </c>
    </row>
    <row r="24" spans="1:17" ht="20.100000000000001" customHeight="1">
      <c r="A24" s="255" t="s">
        <v>109</v>
      </c>
      <c r="B24" s="153"/>
      <c r="C24" s="256"/>
      <c r="D24" s="256"/>
      <c r="E24" s="256"/>
      <c r="F24" s="256"/>
      <c r="G24" s="256"/>
      <c r="H24" s="257">
        <v>0</v>
      </c>
      <c r="I24" s="183"/>
      <c r="J24" s="256">
        <v>19</v>
      </c>
      <c r="K24" s="256">
        <v>1</v>
      </c>
      <c r="L24" s="256"/>
      <c r="M24" s="256">
        <v>3</v>
      </c>
      <c r="N24" s="256"/>
      <c r="O24" s="257">
        <v>23</v>
      </c>
      <c r="P24" s="183"/>
      <c r="Q24" s="257">
        <v>23</v>
      </c>
    </row>
    <row r="25" spans="1:17" ht="20.100000000000001" customHeight="1">
      <c r="A25" s="255" t="s">
        <v>110</v>
      </c>
      <c r="B25" s="153"/>
      <c r="C25" s="256"/>
      <c r="D25" s="256"/>
      <c r="E25" s="256"/>
      <c r="F25" s="256"/>
      <c r="G25" s="256"/>
      <c r="H25" s="257">
        <v>0</v>
      </c>
      <c r="I25" s="183"/>
      <c r="J25" s="256">
        <v>14</v>
      </c>
      <c r="K25" s="256"/>
      <c r="L25" s="256"/>
      <c r="M25" s="256">
        <v>1</v>
      </c>
      <c r="N25" s="256"/>
      <c r="O25" s="257">
        <v>15</v>
      </c>
      <c r="P25" s="183"/>
      <c r="Q25" s="257">
        <v>15</v>
      </c>
    </row>
    <row r="26" spans="1:17" ht="20.100000000000001" customHeight="1">
      <c r="A26" s="255" t="s">
        <v>111</v>
      </c>
      <c r="B26" s="153"/>
      <c r="C26" s="256"/>
      <c r="D26" s="256"/>
      <c r="E26" s="256"/>
      <c r="F26" s="256"/>
      <c r="G26" s="256"/>
      <c r="H26" s="257">
        <v>0</v>
      </c>
      <c r="I26" s="183"/>
      <c r="J26" s="256"/>
      <c r="K26" s="256"/>
      <c r="L26" s="256"/>
      <c r="M26" s="256"/>
      <c r="N26" s="256"/>
      <c r="O26" s="257">
        <v>0</v>
      </c>
      <c r="P26" s="183"/>
      <c r="Q26" s="257">
        <v>0</v>
      </c>
    </row>
    <row r="27" spans="1:17" ht="20.100000000000001" customHeight="1">
      <c r="A27" s="255" t="s">
        <v>112</v>
      </c>
      <c r="B27" s="153"/>
      <c r="C27" s="256"/>
      <c r="D27" s="256"/>
      <c r="E27" s="256"/>
      <c r="F27" s="256"/>
      <c r="G27" s="256"/>
      <c r="H27" s="257">
        <v>0</v>
      </c>
      <c r="I27" s="183"/>
      <c r="J27" s="256">
        <v>8</v>
      </c>
      <c r="K27" s="256"/>
      <c r="L27" s="256"/>
      <c r="M27" s="256">
        <v>1</v>
      </c>
      <c r="N27" s="256"/>
      <c r="O27" s="257">
        <v>9</v>
      </c>
      <c r="P27" s="183"/>
      <c r="Q27" s="257">
        <v>9</v>
      </c>
    </row>
    <row r="28" spans="1:17" ht="20.100000000000001" customHeight="1">
      <c r="A28" s="255" t="s">
        <v>113</v>
      </c>
      <c r="B28" s="153"/>
      <c r="C28" s="256"/>
      <c r="D28" s="256"/>
      <c r="E28" s="256"/>
      <c r="F28" s="256"/>
      <c r="G28" s="256"/>
      <c r="H28" s="257">
        <v>0</v>
      </c>
      <c r="I28" s="183"/>
      <c r="J28" s="256">
        <v>6</v>
      </c>
      <c r="K28" s="256"/>
      <c r="L28" s="256"/>
      <c r="M28" s="256">
        <v>1</v>
      </c>
      <c r="N28" s="256"/>
      <c r="O28" s="257">
        <v>7</v>
      </c>
      <c r="P28" s="183"/>
      <c r="Q28" s="257">
        <v>7</v>
      </c>
    </row>
    <row r="29" spans="1:17" ht="20.100000000000001" customHeight="1">
      <c r="A29" s="255" t="s">
        <v>114</v>
      </c>
      <c r="B29" s="153"/>
      <c r="C29" s="256"/>
      <c r="D29" s="256"/>
      <c r="E29" s="256"/>
      <c r="F29" s="256"/>
      <c r="G29" s="256"/>
      <c r="H29" s="257">
        <v>0</v>
      </c>
      <c r="I29" s="183"/>
      <c r="J29" s="256">
        <v>15</v>
      </c>
      <c r="K29" s="256"/>
      <c r="L29" s="256"/>
      <c r="M29" s="256"/>
      <c r="N29" s="256"/>
      <c r="O29" s="257">
        <v>15</v>
      </c>
      <c r="P29" s="183"/>
      <c r="Q29" s="257">
        <v>15</v>
      </c>
    </row>
    <row r="30" spans="1:17" ht="20.100000000000001" customHeight="1">
      <c r="A30" s="255" t="s">
        <v>115</v>
      </c>
      <c r="B30" s="153"/>
      <c r="C30" s="256"/>
      <c r="D30" s="256"/>
      <c r="E30" s="256"/>
      <c r="F30" s="256"/>
      <c r="G30" s="256"/>
      <c r="H30" s="257">
        <v>0</v>
      </c>
      <c r="I30" s="183"/>
      <c r="J30" s="256">
        <v>3</v>
      </c>
      <c r="K30" s="256"/>
      <c r="L30" s="256"/>
      <c r="M30" s="256"/>
      <c r="N30" s="256"/>
      <c r="O30" s="257">
        <v>3</v>
      </c>
      <c r="P30" s="183"/>
      <c r="Q30" s="257">
        <v>3</v>
      </c>
    </row>
    <row r="31" spans="1:17" ht="20.100000000000001" customHeight="1">
      <c r="A31" s="255" t="s">
        <v>116</v>
      </c>
      <c r="B31" s="153"/>
      <c r="C31" s="256"/>
      <c r="D31" s="256"/>
      <c r="E31" s="256"/>
      <c r="F31" s="256"/>
      <c r="G31" s="256"/>
      <c r="H31" s="257">
        <v>0</v>
      </c>
      <c r="I31" s="183"/>
      <c r="J31" s="256">
        <v>4</v>
      </c>
      <c r="K31" s="256"/>
      <c r="L31" s="256"/>
      <c r="M31" s="256"/>
      <c r="N31" s="256"/>
      <c r="O31" s="257">
        <v>4</v>
      </c>
      <c r="P31" s="183"/>
      <c r="Q31" s="257">
        <v>4</v>
      </c>
    </row>
    <row r="32" spans="1:17" ht="20.100000000000001" customHeight="1">
      <c r="A32" s="255" t="s">
        <v>117</v>
      </c>
      <c r="B32" s="153"/>
      <c r="C32" s="256"/>
      <c r="D32" s="256"/>
      <c r="E32" s="256"/>
      <c r="F32" s="256"/>
      <c r="G32" s="256"/>
      <c r="H32" s="257">
        <v>0</v>
      </c>
      <c r="I32" s="183"/>
      <c r="J32" s="256">
        <v>4</v>
      </c>
      <c r="K32" s="256"/>
      <c r="L32" s="256"/>
      <c r="M32" s="256"/>
      <c r="N32" s="256"/>
      <c r="O32" s="257">
        <v>4</v>
      </c>
      <c r="P32" s="183"/>
      <c r="Q32" s="257">
        <v>4</v>
      </c>
    </row>
    <row r="33" spans="1:17" ht="20.100000000000001" customHeight="1">
      <c r="A33" s="255" t="s">
        <v>118</v>
      </c>
      <c r="B33" s="153"/>
      <c r="C33" s="256"/>
      <c r="D33" s="256">
        <v>6</v>
      </c>
      <c r="E33" s="256"/>
      <c r="F33" s="256"/>
      <c r="G33" s="256"/>
      <c r="H33" s="257">
        <v>6</v>
      </c>
      <c r="I33" s="183"/>
      <c r="J33" s="256">
        <v>9</v>
      </c>
      <c r="K33" s="256"/>
      <c r="L33" s="256"/>
      <c r="M33" s="256"/>
      <c r="N33" s="256"/>
      <c r="O33" s="257">
        <v>9</v>
      </c>
      <c r="P33" s="183"/>
      <c r="Q33" s="257">
        <v>15</v>
      </c>
    </row>
    <row r="34" spans="1:17" ht="20.100000000000001" customHeight="1">
      <c r="A34" s="255" t="s">
        <v>119</v>
      </c>
      <c r="B34" s="153"/>
      <c r="C34" s="256">
        <v>1</v>
      </c>
      <c r="D34" s="256">
        <v>15</v>
      </c>
      <c r="E34" s="256"/>
      <c r="F34" s="256"/>
      <c r="G34" s="256"/>
      <c r="H34" s="257">
        <v>16</v>
      </c>
      <c r="I34" s="183"/>
      <c r="J34" s="256">
        <v>3</v>
      </c>
      <c r="K34" s="256"/>
      <c r="L34" s="256"/>
      <c r="M34" s="256">
        <v>13</v>
      </c>
      <c r="N34" s="256"/>
      <c r="O34" s="257">
        <v>16</v>
      </c>
      <c r="P34" s="183"/>
      <c r="Q34" s="257">
        <v>32</v>
      </c>
    </row>
    <row r="35" spans="1:17" ht="20.100000000000001" customHeight="1">
      <c r="A35" s="255" t="s">
        <v>120</v>
      </c>
      <c r="B35" s="153"/>
      <c r="C35" s="256"/>
      <c r="D35" s="256"/>
      <c r="E35" s="256"/>
      <c r="F35" s="256"/>
      <c r="G35" s="256"/>
      <c r="H35" s="257">
        <v>0</v>
      </c>
      <c r="I35" s="183"/>
      <c r="J35" s="256">
        <v>2</v>
      </c>
      <c r="K35" s="256"/>
      <c r="L35" s="256"/>
      <c r="M35" s="256"/>
      <c r="N35" s="256"/>
      <c r="O35" s="257">
        <v>2</v>
      </c>
      <c r="P35" s="183"/>
      <c r="Q35" s="257">
        <v>2</v>
      </c>
    </row>
    <row r="36" spans="1:17" ht="20.100000000000001" customHeight="1">
      <c r="A36" s="255" t="s">
        <v>121</v>
      </c>
      <c r="B36" s="153"/>
      <c r="C36" s="256"/>
      <c r="D36" s="256"/>
      <c r="E36" s="256"/>
      <c r="F36" s="256"/>
      <c r="G36" s="256"/>
      <c r="H36" s="257">
        <v>0</v>
      </c>
      <c r="I36" s="183"/>
      <c r="J36" s="256">
        <v>3</v>
      </c>
      <c r="K36" s="256"/>
      <c r="L36" s="256"/>
      <c r="M36" s="256">
        <v>3</v>
      </c>
      <c r="N36" s="256"/>
      <c r="O36" s="257">
        <v>6</v>
      </c>
      <c r="P36" s="183"/>
      <c r="Q36" s="257">
        <v>6</v>
      </c>
    </row>
    <row r="37" spans="1:17" ht="20.100000000000001" customHeight="1">
      <c r="A37" s="255" t="s">
        <v>122</v>
      </c>
      <c r="B37" s="153"/>
      <c r="C37" s="256"/>
      <c r="D37" s="256"/>
      <c r="E37" s="256"/>
      <c r="F37" s="256"/>
      <c r="G37" s="256"/>
      <c r="H37" s="257">
        <v>0</v>
      </c>
      <c r="I37" s="183"/>
      <c r="J37" s="256">
        <v>5</v>
      </c>
      <c r="K37" s="256"/>
      <c r="L37" s="256">
        <v>1</v>
      </c>
      <c r="M37" s="256">
        <v>1</v>
      </c>
      <c r="N37" s="256"/>
      <c r="O37" s="257">
        <v>7</v>
      </c>
      <c r="P37" s="183"/>
      <c r="Q37" s="257">
        <v>7</v>
      </c>
    </row>
    <row r="38" spans="1:17" ht="20.100000000000001" customHeight="1">
      <c r="A38" s="255" t="s">
        <v>123</v>
      </c>
      <c r="B38" s="153"/>
      <c r="C38" s="256"/>
      <c r="D38" s="256"/>
      <c r="E38" s="256"/>
      <c r="F38" s="256"/>
      <c r="G38" s="256"/>
      <c r="H38" s="257">
        <v>0</v>
      </c>
      <c r="I38" s="183"/>
      <c r="J38" s="256">
        <v>7</v>
      </c>
      <c r="K38" s="256"/>
      <c r="L38" s="256"/>
      <c r="M38" s="256"/>
      <c r="N38" s="256"/>
      <c r="O38" s="257">
        <v>7</v>
      </c>
      <c r="P38" s="183"/>
      <c r="Q38" s="257">
        <v>7</v>
      </c>
    </row>
    <row r="39" spans="1:17" ht="20.100000000000001" customHeight="1">
      <c r="A39" s="255" t="s">
        <v>124</v>
      </c>
      <c r="B39" s="153"/>
      <c r="C39" s="256"/>
      <c r="D39" s="256"/>
      <c r="E39" s="256"/>
      <c r="F39" s="256"/>
      <c r="G39" s="256"/>
      <c r="H39" s="257">
        <v>0</v>
      </c>
      <c r="I39" s="183"/>
      <c r="J39" s="256">
        <v>8</v>
      </c>
      <c r="K39" s="256"/>
      <c r="L39" s="256"/>
      <c r="M39" s="256"/>
      <c r="N39" s="256"/>
      <c r="O39" s="257">
        <v>8</v>
      </c>
      <c r="P39" s="183"/>
      <c r="Q39" s="257">
        <v>8</v>
      </c>
    </row>
    <row r="40" spans="1:17" ht="20.100000000000001" customHeight="1">
      <c r="A40" s="255" t="s">
        <v>125</v>
      </c>
      <c r="B40" s="153"/>
      <c r="C40" s="256"/>
      <c r="D40" s="256"/>
      <c r="E40" s="256"/>
      <c r="F40" s="256"/>
      <c r="G40" s="256"/>
      <c r="H40" s="257">
        <v>0</v>
      </c>
      <c r="I40" s="183"/>
      <c r="J40" s="256">
        <v>4</v>
      </c>
      <c r="K40" s="256"/>
      <c r="L40" s="256"/>
      <c r="M40" s="256">
        <v>3</v>
      </c>
      <c r="N40" s="256"/>
      <c r="O40" s="257">
        <v>7</v>
      </c>
      <c r="P40" s="183"/>
      <c r="Q40" s="257">
        <v>7</v>
      </c>
    </row>
    <row r="41" spans="1:17" ht="8.1" customHeight="1">
      <c r="A41" s="254"/>
      <c r="B41" s="153"/>
      <c r="C41" s="153"/>
      <c r="D41" s="153"/>
      <c r="E41" s="153"/>
      <c r="F41" s="153"/>
      <c r="G41" s="153"/>
      <c r="H41" s="258"/>
      <c r="I41" s="153"/>
      <c r="J41" s="153"/>
      <c r="K41" s="153"/>
      <c r="L41" s="153"/>
      <c r="M41" s="153"/>
      <c r="N41" s="153"/>
      <c r="O41" s="258"/>
      <c r="P41" s="153"/>
      <c r="Q41" s="258"/>
    </row>
    <row r="42" spans="1:17" ht="20.100000000000001" customHeight="1">
      <c r="A42" s="259" t="s">
        <v>69</v>
      </c>
      <c r="B42" s="153"/>
      <c r="C42" s="260">
        <v>2</v>
      </c>
      <c r="D42" s="260">
        <v>47</v>
      </c>
      <c r="E42" s="260">
        <v>1</v>
      </c>
      <c r="F42" s="260">
        <v>0</v>
      </c>
      <c r="G42" s="260">
        <v>0</v>
      </c>
      <c r="H42" s="260">
        <v>50</v>
      </c>
      <c r="I42" s="183"/>
      <c r="J42" s="260">
        <v>379</v>
      </c>
      <c r="K42" s="260">
        <v>1</v>
      </c>
      <c r="L42" s="260">
        <v>10</v>
      </c>
      <c r="M42" s="260">
        <v>46</v>
      </c>
      <c r="N42" s="260">
        <v>0</v>
      </c>
      <c r="O42" s="260">
        <v>436</v>
      </c>
      <c r="P42" s="183"/>
      <c r="Q42" s="260">
        <v>486</v>
      </c>
    </row>
    <row r="43" spans="1:17">
      <c r="A43" s="125"/>
      <c r="B43" s="125"/>
      <c r="C43" s="121"/>
      <c r="D43" s="121"/>
      <c r="E43" s="121"/>
      <c r="F43" s="121"/>
      <c r="G43" s="121"/>
      <c r="H43" s="121"/>
      <c r="I43" s="121"/>
      <c r="J43" s="121"/>
      <c r="K43" s="121"/>
      <c r="L43" s="121"/>
      <c r="M43" s="121"/>
      <c r="N43" s="121"/>
      <c r="O43" s="121"/>
      <c r="P43" s="121"/>
      <c r="Q43" s="121"/>
    </row>
    <row r="44" spans="1:17" ht="15.9" customHeight="1">
      <c r="A44" s="121" t="s">
        <v>539</v>
      </c>
      <c r="B44" s="121"/>
      <c r="C44" s="121"/>
      <c r="D44" s="121"/>
      <c r="E44" s="121"/>
      <c r="F44" s="121"/>
      <c r="G44" s="121"/>
      <c r="H44" s="121"/>
      <c r="I44" s="121"/>
      <c r="J44" s="121"/>
      <c r="K44" s="121"/>
      <c r="L44" s="121"/>
      <c r="M44" s="121"/>
      <c r="N44" s="121"/>
      <c r="O44" s="121"/>
      <c r="P44" s="121"/>
      <c r="Q44" s="121"/>
    </row>
    <row r="45" spans="1:17" ht="15.9" customHeight="1">
      <c r="A45" s="121" t="s">
        <v>541</v>
      </c>
      <c r="B45" s="121"/>
      <c r="C45" s="121"/>
      <c r="D45" s="121"/>
      <c r="E45" s="121"/>
      <c r="F45" s="121"/>
      <c r="G45" s="121"/>
      <c r="H45" s="121"/>
      <c r="I45" s="121"/>
      <c r="J45" s="121"/>
      <c r="K45" s="121"/>
      <c r="L45" s="121"/>
      <c r="M45" s="121"/>
      <c r="N45" s="121"/>
      <c r="O45" s="121"/>
      <c r="P45" s="121"/>
      <c r="Q45" s="121"/>
    </row>
    <row r="46" spans="1:17" ht="15.9" customHeight="1">
      <c r="A46" s="121" t="s">
        <v>542</v>
      </c>
      <c r="B46" s="121"/>
      <c r="C46" s="121"/>
      <c r="D46" s="121"/>
      <c r="E46" s="121"/>
      <c r="F46" s="121"/>
      <c r="G46" s="121"/>
      <c r="H46" s="121"/>
      <c r="I46" s="121"/>
      <c r="J46" s="121"/>
      <c r="K46" s="121"/>
      <c r="L46" s="121"/>
      <c r="M46" s="121"/>
      <c r="N46" s="121"/>
      <c r="O46" s="121"/>
      <c r="P46" s="121"/>
      <c r="Q46" s="121"/>
    </row>
    <row r="47" spans="1:17" ht="15.9" customHeight="1">
      <c r="A47" s="121" t="s">
        <v>543</v>
      </c>
      <c r="B47" s="121"/>
      <c r="C47" s="121"/>
      <c r="D47" s="121"/>
      <c r="E47" s="121"/>
      <c r="F47" s="121"/>
      <c r="G47" s="121"/>
      <c r="H47" s="121"/>
      <c r="I47" s="121"/>
      <c r="J47" s="121"/>
      <c r="K47" s="121"/>
      <c r="L47" s="121"/>
      <c r="M47" s="121"/>
      <c r="N47" s="121"/>
      <c r="O47" s="121"/>
      <c r="P47" s="121"/>
      <c r="Q47" s="121"/>
    </row>
    <row r="48" spans="1:17" ht="15.9" customHeight="1">
      <c r="A48" s="121" t="s">
        <v>544</v>
      </c>
      <c r="B48" s="121"/>
      <c r="C48" s="121"/>
      <c r="D48" s="121"/>
      <c r="E48" s="121"/>
      <c r="F48" s="121"/>
      <c r="G48" s="121"/>
      <c r="H48" s="121"/>
      <c r="I48" s="121"/>
      <c r="J48" s="121"/>
      <c r="K48" s="121"/>
      <c r="L48" s="121"/>
      <c r="M48" s="121"/>
      <c r="N48" s="121"/>
      <c r="O48" s="121"/>
      <c r="P48" s="121"/>
      <c r="Q48" s="121"/>
    </row>
    <row r="49" spans="1:17" ht="15.9" customHeight="1">
      <c r="A49" s="121" t="s">
        <v>545</v>
      </c>
      <c r="B49" s="121"/>
      <c r="C49" s="121"/>
      <c r="D49" s="121"/>
      <c r="E49" s="121"/>
      <c r="F49" s="121"/>
      <c r="G49" s="121"/>
      <c r="H49" s="121"/>
      <c r="I49" s="121"/>
      <c r="J49" s="121"/>
      <c r="K49" s="121"/>
      <c r="L49" s="121"/>
      <c r="M49" s="121"/>
      <c r="N49" s="121"/>
      <c r="O49" s="121"/>
      <c r="P49" s="121"/>
      <c r="Q49" s="121"/>
    </row>
    <row r="50" spans="1:17" ht="15.9" customHeight="1">
      <c r="A50" s="121" t="s">
        <v>82</v>
      </c>
      <c r="B50" s="121"/>
      <c r="C50" s="121"/>
      <c r="D50" s="121"/>
      <c r="E50" s="121"/>
      <c r="F50" s="121"/>
      <c r="G50" s="121"/>
      <c r="H50" s="121"/>
      <c r="I50" s="121"/>
      <c r="J50" s="121"/>
      <c r="K50" s="121"/>
      <c r="L50" s="121"/>
      <c r="M50" s="121"/>
      <c r="N50" s="121"/>
      <c r="O50" s="121"/>
      <c r="P50" s="121"/>
      <c r="Q50" s="121"/>
    </row>
    <row r="51" spans="1:17" ht="15.9"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paperSize="9" scale="49" firstPageNumber="47" orientation="landscape" useFirstPageNumber="1" r:id="rId1"/>
  <headerFooter scaleWithDoc="0">
    <oddHeader>&amp;L&amp;G&amp;C&amp;G&amp;R&amp;G</oddHeader>
    <oddFooter>&amp;R&amp;"Montserrat,Negrita"&amp;10 &amp;P</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7D8C-A828-40E5-821F-2E116275038B}">
  <sheetPr>
    <tabColor theme="0" tint="-0.14999847407452621"/>
  </sheetPr>
  <dimension ref="A1:M40"/>
  <sheetViews>
    <sheetView view="pageBreakPreview" zoomScaleNormal="100" zoomScaleSheetLayoutView="100" workbookViewId="0">
      <selection activeCell="J40" sqref="J40"/>
    </sheetView>
  </sheetViews>
  <sheetFormatPr baseColWidth="10" defaultRowHeight="13.2"/>
  <cols>
    <col min="1" max="1" width="15.6640625" customWidth="1"/>
    <col min="2" max="2" width="3.109375" bestFit="1" customWidth="1"/>
    <col min="13" max="13" width="15.6640625" customWidth="1"/>
  </cols>
  <sheetData>
    <row r="1" spans="1:13" ht="6" customHeight="1">
      <c r="A1" s="113" t="s">
        <v>22</v>
      </c>
    </row>
    <row r="2" spans="1:13" ht="6" customHeight="1">
      <c r="A2" s="640"/>
      <c r="B2" s="640"/>
      <c r="C2" s="640"/>
      <c r="D2" s="640"/>
      <c r="E2" s="640"/>
      <c r="F2" s="640"/>
      <c r="G2" s="640"/>
      <c r="H2" s="640"/>
      <c r="I2" s="640"/>
      <c r="J2" s="640"/>
      <c r="K2" s="640"/>
      <c r="L2" s="640"/>
      <c r="M2" s="640"/>
    </row>
    <row r="3" spans="1:13" ht="24.9" customHeight="1">
      <c r="A3" s="618" t="s">
        <v>547</v>
      </c>
      <c r="B3" s="618"/>
      <c r="C3" s="618"/>
      <c r="D3" s="618"/>
      <c r="E3" s="618"/>
      <c r="F3" s="618"/>
      <c r="G3" s="618"/>
      <c r="H3" s="618"/>
      <c r="I3" s="618"/>
      <c r="J3" s="618"/>
      <c r="K3" s="618"/>
      <c r="L3" s="618"/>
      <c r="M3" s="618"/>
    </row>
    <row r="4" spans="1:13" ht="20.100000000000001" customHeight="1">
      <c r="A4" s="618" t="str">
        <f>UPPER(CONCATENATE("Julio 2022"))</f>
        <v>JULIO 2022</v>
      </c>
      <c r="B4" s="618"/>
      <c r="C4" s="618"/>
      <c r="D4" s="618"/>
      <c r="E4" s="618"/>
      <c r="F4" s="618"/>
      <c r="G4" s="618"/>
      <c r="H4" s="618"/>
      <c r="I4" s="618"/>
      <c r="J4" s="618"/>
      <c r="K4" s="618"/>
      <c r="L4" s="618"/>
      <c r="M4" s="618"/>
    </row>
    <row r="5" spans="1:13">
      <c r="A5" s="114"/>
    </row>
    <row r="6" spans="1:13" ht="33" customHeight="1">
      <c r="A6" s="189" t="s">
        <v>548</v>
      </c>
      <c r="B6" s="188" t="s">
        <v>69</v>
      </c>
      <c r="C6" s="641" t="s">
        <v>554</v>
      </c>
      <c r="D6" s="641"/>
      <c r="E6" s="641"/>
      <c r="J6" s="641" t="s">
        <v>529</v>
      </c>
      <c r="K6" s="641"/>
    </row>
    <row r="7" spans="1:13">
      <c r="A7" s="189" t="s">
        <v>531</v>
      </c>
      <c r="B7" s="188">
        <v>47</v>
      </c>
    </row>
    <row r="8" spans="1:13">
      <c r="A8" s="189" t="s">
        <v>530</v>
      </c>
      <c r="B8" s="188">
        <v>2</v>
      </c>
    </row>
    <row r="9" spans="1:13">
      <c r="A9" s="189" t="s">
        <v>532</v>
      </c>
      <c r="B9" s="188">
        <v>1</v>
      </c>
    </row>
    <row r="10" spans="1:13">
      <c r="A10" s="189" t="s">
        <v>552</v>
      </c>
      <c r="B10" s="188">
        <v>0</v>
      </c>
    </row>
    <row r="11" spans="1:13">
      <c r="A11" s="189" t="s">
        <v>533</v>
      </c>
      <c r="B11" s="188">
        <v>0</v>
      </c>
    </row>
    <row r="12" spans="1:13">
      <c r="A12" s="189" t="s">
        <v>550</v>
      </c>
      <c r="B12" s="188"/>
    </row>
    <row r="14" spans="1:13">
      <c r="A14" s="189" t="s">
        <v>551</v>
      </c>
      <c r="B14" s="188" t="s">
        <v>69</v>
      </c>
    </row>
    <row r="15" spans="1:13">
      <c r="A15" s="189" t="s">
        <v>534</v>
      </c>
      <c r="B15" s="188">
        <v>379</v>
      </c>
    </row>
    <row r="16" spans="1:13">
      <c r="A16" s="189" t="s">
        <v>537</v>
      </c>
      <c r="B16" s="188">
        <v>46</v>
      </c>
    </row>
    <row r="17" spans="1:11">
      <c r="A17" s="189" t="s">
        <v>536</v>
      </c>
      <c r="B17" s="188">
        <v>10</v>
      </c>
    </row>
    <row r="18" spans="1:11">
      <c r="A18" s="189" t="s">
        <v>535</v>
      </c>
      <c r="B18" s="188">
        <v>1</v>
      </c>
    </row>
    <row r="19" spans="1:11">
      <c r="A19" s="189" t="s">
        <v>538</v>
      </c>
      <c r="B19" s="188">
        <v>0</v>
      </c>
    </row>
    <row r="20" spans="1:11">
      <c r="A20" s="189" t="s">
        <v>550</v>
      </c>
      <c r="B20" s="188"/>
    </row>
    <row r="21" spans="1:11">
      <c r="A21" s="114"/>
    </row>
    <row r="22" spans="1:11">
      <c r="A22" s="114"/>
    </row>
    <row r="23" spans="1:11">
      <c r="A23" s="114"/>
    </row>
    <row r="24" spans="1:11">
      <c r="A24" s="114"/>
    </row>
    <row r="25" spans="1:11">
      <c r="A25" s="114"/>
    </row>
    <row r="26" spans="1:11">
      <c r="A26" s="114"/>
    </row>
    <row r="27" spans="1:11">
      <c r="A27" s="114"/>
    </row>
    <row r="28" spans="1:11">
      <c r="A28" s="114"/>
    </row>
    <row r="29" spans="1:11">
      <c r="A29" s="114"/>
    </row>
    <row r="30" spans="1:11">
      <c r="A30" s="114"/>
    </row>
    <row r="31" spans="1:11">
      <c r="A31" s="114"/>
    </row>
    <row r="32" spans="1:11" ht="29.25" customHeight="1">
      <c r="A32" s="114"/>
      <c r="D32" s="346" t="s">
        <v>83</v>
      </c>
      <c r="E32" s="347">
        <v>50</v>
      </c>
      <c r="J32" s="346" t="s">
        <v>83</v>
      </c>
      <c r="K32" s="347">
        <v>436</v>
      </c>
    </row>
    <row r="33" spans="1:1">
      <c r="A33" s="114"/>
    </row>
    <row r="34" spans="1:1">
      <c r="A34" s="114"/>
    </row>
    <row r="35" spans="1:1" ht="21.75" customHeight="1">
      <c r="A35" s="114"/>
    </row>
    <row r="36" spans="1:1" s="121" customFormat="1" ht="9.75" customHeight="1">
      <c r="A36" s="171" t="s">
        <v>553</v>
      </c>
    </row>
    <row r="37" spans="1:1" s="121" customFormat="1" ht="9.75" customHeight="1">
      <c r="A37" s="171" t="s">
        <v>540</v>
      </c>
    </row>
    <row r="38" spans="1:1" s="121" customFormat="1" ht="9.75" customHeight="1">
      <c r="A38" s="171" t="s">
        <v>545</v>
      </c>
    </row>
    <row r="39" spans="1:1" s="121" customFormat="1" ht="9.75" customHeight="1">
      <c r="A39" s="171" t="s">
        <v>82</v>
      </c>
    </row>
    <row r="40" spans="1:1" s="121" customFormat="1" ht="12" customHeight="1">
      <c r="A40" s="225"/>
    </row>
  </sheetData>
  <sortState xmlns:xlrd2="http://schemas.microsoft.com/office/spreadsheetml/2017/richdata2" ref="A15:B19">
    <sortCondition descending="1" ref="B15:B19"/>
  </sortState>
  <mergeCells count="5">
    <mergeCell ref="A4:M4"/>
    <mergeCell ref="A3:M3"/>
    <mergeCell ref="A2:M2"/>
    <mergeCell ref="C6:E6"/>
    <mergeCell ref="J6:K6"/>
  </mergeCells>
  <printOptions horizontalCentered="1"/>
  <pageMargins left="0.23622047244094491" right="0.23622047244094491" top="0.74803149606299213" bottom="0.35433070866141736" header="0" footer="0.31496062992125984"/>
  <pageSetup paperSize="9" scale="93" firstPageNumber="48" orientation="landscape" useFirstPageNumber="1" r:id="rId1"/>
  <headerFooter scaleWithDoc="0">
    <oddHeader>&amp;L&amp;G&amp;C&amp;G&amp;R&amp;G</oddHeader>
    <oddFooter>&amp;R&amp;"Montserrat,Negrita"&amp;10 &amp;P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05ACA-E451-434D-92D9-64B3D7E4E75F}">
  <sheetPr>
    <tabColor theme="0" tint="-0.14999847407452621"/>
  </sheetPr>
  <dimension ref="A1:L36"/>
  <sheetViews>
    <sheetView view="pageBreakPreview" zoomScaleNormal="100" zoomScaleSheetLayoutView="100" workbookViewId="0">
      <selection activeCell="N19" sqref="N19"/>
    </sheetView>
  </sheetViews>
  <sheetFormatPr baseColWidth="10" defaultRowHeight="13.2"/>
  <cols>
    <col min="1" max="1" width="20.6640625" customWidth="1"/>
    <col min="2" max="2" width="10.44140625" bestFit="1" customWidth="1"/>
    <col min="3" max="3" width="7" bestFit="1" customWidth="1"/>
    <col min="7" max="7" width="12" bestFit="1" customWidth="1"/>
    <col min="12" max="12" width="10.6640625" customWidth="1"/>
  </cols>
  <sheetData>
    <row r="1" spans="1:12">
      <c r="A1" s="113" t="s">
        <v>22</v>
      </c>
    </row>
    <row r="2" spans="1:12" ht="24" customHeight="1">
      <c r="A2" s="568" t="s">
        <v>76</v>
      </c>
      <c r="B2" s="568"/>
      <c r="C2" s="568"/>
      <c r="D2" s="568"/>
      <c r="E2" s="568"/>
      <c r="F2" s="568"/>
      <c r="G2" s="568"/>
      <c r="H2" s="568"/>
      <c r="I2" s="568"/>
      <c r="J2" s="568"/>
      <c r="K2" s="568"/>
      <c r="L2" s="568"/>
    </row>
    <row r="3" spans="1:12" ht="24" customHeight="1">
      <c r="A3" s="568" t="str">
        <f>UPPER(CONCATENATE("Julio 2022"))</f>
        <v>JULIO 2022</v>
      </c>
      <c r="B3" s="568"/>
      <c r="C3" s="568"/>
      <c r="D3" s="568"/>
      <c r="E3" s="568"/>
      <c r="F3" s="568"/>
      <c r="G3" s="568"/>
      <c r="H3" s="568"/>
      <c r="I3" s="568"/>
      <c r="J3" s="568"/>
      <c r="K3" s="568"/>
      <c r="L3" s="568"/>
    </row>
    <row r="4" spans="1:12">
      <c r="A4" s="114"/>
    </row>
    <row r="5" spans="1:12">
      <c r="A5" s="115" t="s">
        <v>67</v>
      </c>
      <c r="B5" s="115" t="s">
        <v>68</v>
      </c>
      <c r="C5" s="115" t="s">
        <v>53</v>
      </c>
    </row>
    <row r="6" spans="1:12" ht="39.6">
      <c r="A6" s="116" t="s">
        <v>77</v>
      </c>
      <c r="B6" s="117">
        <v>119023</v>
      </c>
      <c r="C6" s="118">
        <v>0.52149999999999996</v>
      </c>
    </row>
    <row r="7" spans="1:12" ht="26.4">
      <c r="A7" s="116" t="s">
        <v>79</v>
      </c>
      <c r="B7" s="117">
        <v>79824</v>
      </c>
      <c r="C7" s="118">
        <v>0.34970000000000001</v>
      </c>
    </row>
    <row r="8" spans="1:12" ht="39.6">
      <c r="A8" s="116" t="s">
        <v>78</v>
      </c>
      <c r="B8" s="117">
        <v>16436</v>
      </c>
      <c r="C8" s="118">
        <v>7.1999999999999995E-2</v>
      </c>
    </row>
    <row r="9" spans="1:12" ht="26.4">
      <c r="A9" s="116" t="s">
        <v>80</v>
      </c>
      <c r="B9" s="117">
        <v>12971</v>
      </c>
      <c r="C9" s="118">
        <v>5.6800000000000003E-2</v>
      </c>
    </row>
    <row r="10" spans="1:12">
      <c r="A10" s="116" t="s">
        <v>69</v>
      </c>
      <c r="B10" s="117">
        <v>228254</v>
      </c>
      <c r="C10" s="119">
        <v>1</v>
      </c>
    </row>
    <row r="13" spans="1:12">
      <c r="A13" s="115" t="s">
        <v>67</v>
      </c>
      <c r="B13" s="115" t="s">
        <v>68</v>
      </c>
      <c r="C13" s="115" t="s">
        <v>53</v>
      </c>
    </row>
    <row r="14" spans="1:12">
      <c r="A14" s="116" t="s">
        <v>8</v>
      </c>
      <c r="B14" s="117">
        <v>215397</v>
      </c>
      <c r="C14" s="118">
        <v>0.94369999999999998</v>
      </c>
    </row>
    <row r="15" spans="1:12">
      <c r="A15" s="116" t="s">
        <v>9</v>
      </c>
      <c r="B15" s="117">
        <v>12857</v>
      </c>
      <c r="C15" s="118">
        <v>5.6300000000000003E-2</v>
      </c>
    </row>
    <row r="16" spans="1:12">
      <c r="A16" s="114"/>
    </row>
    <row r="17" spans="1:10">
      <c r="A17" s="114"/>
    </row>
    <row r="18" spans="1:10">
      <c r="A18" s="114"/>
    </row>
    <row r="19" spans="1:10">
      <c r="A19" s="114"/>
    </row>
    <row r="20" spans="1:10">
      <c r="A20" s="114"/>
    </row>
    <row r="21" spans="1:10">
      <c r="A21" s="114"/>
    </row>
    <row r="22" spans="1:10" ht="18">
      <c r="A22" s="114"/>
      <c r="F22" s="176" t="s">
        <v>83</v>
      </c>
      <c r="G22" s="178">
        <v>228254</v>
      </c>
    </row>
    <row r="23" spans="1:10" ht="20.100000000000001" customHeight="1">
      <c r="A23" s="114"/>
    </row>
    <row r="24" spans="1:10">
      <c r="A24" s="114"/>
    </row>
    <row r="25" spans="1:10">
      <c r="A25" s="114"/>
    </row>
    <row r="26" spans="1:10">
      <c r="A26" s="114"/>
    </row>
    <row r="27" spans="1:10">
      <c r="A27" s="114"/>
      <c r="B27" s="571" t="s">
        <v>84</v>
      </c>
      <c r="C27" s="571"/>
      <c r="D27" s="571"/>
      <c r="H27" s="570" t="s">
        <v>85</v>
      </c>
      <c r="I27" s="570"/>
      <c r="J27" s="570"/>
    </row>
    <row r="28" spans="1:10">
      <c r="A28" s="114"/>
      <c r="B28" s="571"/>
      <c r="C28" s="571"/>
      <c r="D28" s="571"/>
      <c r="H28" s="570"/>
      <c r="I28" s="570"/>
      <c r="J28" s="570"/>
    </row>
    <row r="29" spans="1:10">
      <c r="A29" s="114"/>
      <c r="B29" s="569">
        <v>215397</v>
      </c>
      <c r="C29" s="569"/>
      <c r="D29" s="569"/>
      <c r="H29" s="569">
        <v>12857</v>
      </c>
      <c r="I29" s="569"/>
      <c r="J29" s="569"/>
    </row>
    <row r="30" spans="1:10">
      <c r="A30" s="114"/>
      <c r="B30" s="569"/>
      <c r="C30" s="569"/>
      <c r="D30" s="569"/>
      <c r="H30" s="569"/>
      <c r="I30" s="569"/>
      <c r="J30" s="569"/>
    </row>
    <row r="31" spans="1:10">
      <c r="A31" s="114"/>
    </row>
    <row r="32" spans="1:10">
      <c r="A32" s="114"/>
    </row>
    <row r="33" spans="1:1" ht="18" customHeight="1">
      <c r="A33" s="114"/>
    </row>
    <row r="34" spans="1:1" ht="9.9" customHeight="1">
      <c r="A34" s="122" t="s">
        <v>81</v>
      </c>
    </row>
    <row r="35" spans="1:1" ht="9.9" customHeight="1">
      <c r="A35" s="122" t="s">
        <v>82</v>
      </c>
    </row>
    <row r="36" spans="1:1" ht="9.9" customHeight="1">
      <c r="A36" s="120"/>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502" right="0.23622047244094502" top="0.74803149606299202" bottom="0.35433070866141703" header="0" footer="0.31496062992126"/>
  <pageSetup paperSize="9" scale="90"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380A3-1972-4F7C-8DB8-2ABEC48AEC51}">
  <sheetPr>
    <tabColor theme="0" tint="-0.14999847407452621"/>
  </sheetPr>
  <dimension ref="A1:Q48"/>
  <sheetViews>
    <sheetView view="pageBreakPreview" topLeftCell="A4" zoomScale="60" zoomScaleNormal="100" workbookViewId="0">
      <selection activeCell="T49" sqref="T49"/>
    </sheetView>
  </sheetViews>
  <sheetFormatPr baseColWidth="10" defaultColWidth="11.44140625" defaultRowHeight="13.2"/>
  <cols>
    <col min="1" max="1" width="45.6640625" style="253" customWidth="1"/>
    <col min="2" max="2" width="1.44140625" style="253" customWidth="1"/>
    <col min="3" max="8" width="15.6640625" style="253" customWidth="1"/>
    <col min="9" max="9" width="1.44140625" style="253" customWidth="1"/>
    <col min="10" max="15" width="15.6640625" style="253" customWidth="1"/>
    <col min="16" max="16" width="1.44140625" style="253" customWidth="1"/>
    <col min="17" max="17" width="10.6640625" style="253" customWidth="1"/>
    <col min="18" max="16384" width="11.44140625" style="253"/>
  </cols>
  <sheetData>
    <row r="1" spans="1:17" ht="23.1" customHeight="1">
      <c r="A1" s="121" t="s">
        <v>22</v>
      </c>
      <c r="B1" s="121"/>
      <c r="C1" s="121"/>
      <c r="D1" s="121"/>
      <c r="E1" s="121"/>
      <c r="F1" s="121"/>
      <c r="G1" s="121"/>
      <c r="H1" s="121"/>
      <c r="I1" s="121"/>
      <c r="J1" s="121"/>
      <c r="K1" s="121"/>
      <c r="L1" s="121"/>
      <c r="M1" s="121"/>
      <c r="N1" s="121"/>
      <c r="O1" s="121"/>
      <c r="P1" s="121"/>
      <c r="Q1" s="121"/>
    </row>
    <row r="2" spans="1:17" ht="35.1" customHeight="1">
      <c r="A2" s="638" t="s">
        <v>559</v>
      </c>
      <c r="B2" s="638"/>
      <c r="C2" s="638"/>
      <c r="D2" s="638"/>
      <c r="E2" s="638"/>
      <c r="F2" s="638"/>
      <c r="G2" s="638"/>
      <c r="H2" s="638"/>
      <c r="I2" s="638"/>
      <c r="J2" s="638"/>
      <c r="K2" s="638"/>
      <c r="L2" s="638"/>
      <c r="M2" s="638"/>
      <c r="N2" s="638"/>
      <c r="O2" s="638"/>
      <c r="P2" s="638"/>
      <c r="Q2" s="638"/>
    </row>
    <row r="3" spans="1:17" ht="24.9" customHeight="1">
      <c r="A3" s="638" t="str">
        <f>UPPER(CONCATENATE("Julio 2022"))</f>
        <v>JULIO 2022</v>
      </c>
      <c r="B3" s="638"/>
      <c r="C3" s="638"/>
      <c r="D3" s="638"/>
      <c r="E3" s="638"/>
      <c r="F3" s="638"/>
      <c r="G3" s="638"/>
      <c r="H3" s="638"/>
      <c r="I3" s="638"/>
      <c r="J3" s="638"/>
      <c r="K3" s="638"/>
      <c r="L3" s="638"/>
      <c r="M3" s="638"/>
      <c r="N3" s="638"/>
      <c r="O3" s="638"/>
      <c r="P3" s="638"/>
      <c r="Q3" s="638"/>
    </row>
    <row r="4" spans="1:17">
      <c r="A4" s="125"/>
      <c r="B4" s="121"/>
      <c r="C4" s="121"/>
      <c r="D4" s="121"/>
      <c r="E4" s="121"/>
      <c r="F4" s="121"/>
      <c r="G4" s="121"/>
      <c r="H4" s="121"/>
      <c r="I4" s="121"/>
      <c r="J4" s="121"/>
      <c r="K4" s="121"/>
      <c r="L4" s="121"/>
      <c r="M4" s="121"/>
      <c r="N4" s="121"/>
      <c r="O4" s="121"/>
      <c r="P4" s="121"/>
      <c r="Q4" s="121"/>
    </row>
    <row r="5" spans="1:17" ht="35.1" customHeight="1">
      <c r="A5" s="593" t="s">
        <v>527</v>
      </c>
      <c r="B5" s="153"/>
      <c r="C5" s="593" t="s">
        <v>555</v>
      </c>
      <c r="D5" s="593"/>
      <c r="E5" s="593"/>
      <c r="F5" s="593"/>
      <c r="G5" s="593"/>
      <c r="H5" s="593"/>
      <c r="I5" s="263"/>
      <c r="J5" s="593" t="s">
        <v>556</v>
      </c>
      <c r="K5" s="593"/>
      <c r="L5" s="593"/>
      <c r="M5" s="593"/>
      <c r="N5" s="593"/>
      <c r="O5" s="593"/>
      <c r="P5" s="639"/>
      <c r="Q5" s="593" t="s">
        <v>89</v>
      </c>
    </row>
    <row r="6" spans="1:17" ht="65.25" customHeight="1">
      <c r="A6" s="593"/>
      <c r="B6" s="153"/>
      <c r="C6" s="307" t="s">
        <v>530</v>
      </c>
      <c r="D6" s="307" t="s">
        <v>531</v>
      </c>
      <c r="E6" s="307" t="s">
        <v>532</v>
      </c>
      <c r="F6" s="307" t="s">
        <v>560</v>
      </c>
      <c r="G6" s="307" t="s">
        <v>533</v>
      </c>
      <c r="H6" s="307" t="s">
        <v>93</v>
      </c>
      <c r="I6" s="263"/>
      <c r="J6" s="307" t="s">
        <v>534</v>
      </c>
      <c r="K6" s="307" t="s">
        <v>535</v>
      </c>
      <c r="L6" s="307" t="s">
        <v>536</v>
      </c>
      <c r="M6" s="307" t="s">
        <v>537</v>
      </c>
      <c r="N6" s="307" t="s">
        <v>538</v>
      </c>
      <c r="O6" s="307" t="s">
        <v>93</v>
      </c>
      <c r="P6" s="639"/>
      <c r="Q6" s="593"/>
    </row>
    <row r="7" spans="1:17" ht="8.1" customHeight="1">
      <c r="A7" s="254"/>
      <c r="B7" s="153"/>
      <c r="C7" s="153"/>
      <c r="D7" s="153"/>
      <c r="E7" s="153"/>
      <c r="F7" s="153"/>
      <c r="G7" s="153"/>
      <c r="H7" s="153"/>
      <c r="I7" s="153"/>
      <c r="J7" s="153"/>
      <c r="K7" s="153"/>
      <c r="L7" s="153"/>
      <c r="M7" s="153"/>
      <c r="N7" s="153"/>
      <c r="O7" s="153"/>
      <c r="P7" s="153"/>
      <c r="Q7" s="153"/>
    </row>
    <row r="8" spans="1:17" ht="20.100000000000001" customHeight="1">
      <c r="A8" s="255" t="s">
        <v>94</v>
      </c>
      <c r="B8" s="153"/>
      <c r="C8" s="256">
        <v>78</v>
      </c>
      <c r="D8" s="256">
        <v>47</v>
      </c>
      <c r="E8" s="256">
        <v>29</v>
      </c>
      <c r="F8" s="256">
        <v>2</v>
      </c>
      <c r="G8" s="256">
        <v>3</v>
      </c>
      <c r="H8" s="264">
        <v>159</v>
      </c>
      <c r="I8" s="265"/>
      <c r="J8" s="256">
        <v>152</v>
      </c>
      <c r="K8" s="256">
        <v>1</v>
      </c>
      <c r="L8" s="256">
        <v>90</v>
      </c>
      <c r="M8" s="256">
        <v>45</v>
      </c>
      <c r="N8" s="256"/>
      <c r="O8" s="264">
        <v>288</v>
      </c>
      <c r="P8" s="183"/>
      <c r="Q8" s="264">
        <v>447</v>
      </c>
    </row>
    <row r="9" spans="1:17" ht="20.100000000000001" customHeight="1">
      <c r="A9" s="255" t="s">
        <v>95</v>
      </c>
      <c r="B9" s="153"/>
      <c r="C9" s="256">
        <v>469</v>
      </c>
      <c r="D9" s="256">
        <v>147</v>
      </c>
      <c r="E9" s="256">
        <v>503</v>
      </c>
      <c r="F9" s="256">
        <v>9</v>
      </c>
      <c r="G9" s="256">
        <v>24</v>
      </c>
      <c r="H9" s="257">
        <v>1152</v>
      </c>
      <c r="I9" s="265"/>
      <c r="J9" s="256">
        <v>76</v>
      </c>
      <c r="K9" s="256">
        <v>16</v>
      </c>
      <c r="L9" s="266">
        <v>1648</v>
      </c>
      <c r="M9" s="266">
        <v>1341</v>
      </c>
      <c r="N9" s="256">
        <v>3</v>
      </c>
      <c r="O9" s="257">
        <v>3084</v>
      </c>
      <c r="P9" s="183"/>
      <c r="Q9" s="257">
        <v>4236</v>
      </c>
    </row>
    <row r="10" spans="1:17" ht="20.100000000000001" customHeight="1">
      <c r="A10" s="255" t="s">
        <v>96</v>
      </c>
      <c r="B10" s="153"/>
      <c r="C10" s="256">
        <v>100</v>
      </c>
      <c r="D10" s="256">
        <v>110</v>
      </c>
      <c r="E10" s="256">
        <v>48</v>
      </c>
      <c r="F10" s="256"/>
      <c r="G10" s="256">
        <v>2</v>
      </c>
      <c r="H10" s="264">
        <v>260</v>
      </c>
      <c r="I10" s="265"/>
      <c r="J10" s="256">
        <v>164</v>
      </c>
      <c r="K10" s="256"/>
      <c r="L10" s="256">
        <v>648</v>
      </c>
      <c r="M10" s="256">
        <v>76</v>
      </c>
      <c r="N10" s="256">
        <v>1</v>
      </c>
      <c r="O10" s="264">
        <v>889</v>
      </c>
      <c r="P10" s="183"/>
      <c r="Q10" s="257">
        <v>1149</v>
      </c>
    </row>
    <row r="11" spans="1:17" ht="20.100000000000001" customHeight="1">
      <c r="A11" s="255" t="s">
        <v>97</v>
      </c>
      <c r="B11" s="153"/>
      <c r="C11" s="256">
        <v>83</v>
      </c>
      <c r="D11" s="256">
        <v>22</v>
      </c>
      <c r="E11" s="256">
        <v>19</v>
      </c>
      <c r="F11" s="256">
        <v>1</v>
      </c>
      <c r="G11" s="256">
        <v>1</v>
      </c>
      <c r="H11" s="264">
        <v>126</v>
      </c>
      <c r="I11" s="265"/>
      <c r="J11" s="256">
        <v>12</v>
      </c>
      <c r="K11" s="256">
        <v>1</v>
      </c>
      <c r="L11" s="256">
        <v>6</v>
      </c>
      <c r="M11" s="256"/>
      <c r="N11" s="256">
        <v>1</v>
      </c>
      <c r="O11" s="264">
        <v>20</v>
      </c>
      <c r="P11" s="183"/>
      <c r="Q11" s="264">
        <v>146</v>
      </c>
    </row>
    <row r="12" spans="1:17" ht="20.100000000000001" customHeight="1">
      <c r="A12" s="255" t="s">
        <v>100</v>
      </c>
      <c r="B12" s="153"/>
      <c r="C12" s="256">
        <v>312</v>
      </c>
      <c r="D12" s="256">
        <v>329</v>
      </c>
      <c r="E12" s="256">
        <v>106</v>
      </c>
      <c r="F12" s="256">
        <v>13</v>
      </c>
      <c r="G12" s="256">
        <v>18</v>
      </c>
      <c r="H12" s="264">
        <v>778</v>
      </c>
      <c r="I12" s="265"/>
      <c r="J12" s="256">
        <v>2</v>
      </c>
      <c r="K12" s="256">
        <v>54</v>
      </c>
      <c r="L12" s="256">
        <v>40</v>
      </c>
      <c r="M12" s="256">
        <v>269</v>
      </c>
      <c r="N12" s="256"/>
      <c r="O12" s="264">
        <v>365</v>
      </c>
      <c r="P12" s="183"/>
      <c r="Q12" s="257">
        <v>1143</v>
      </c>
    </row>
    <row r="13" spans="1:17" ht="20.100000000000001" customHeight="1">
      <c r="A13" s="255" t="s">
        <v>101</v>
      </c>
      <c r="B13" s="153"/>
      <c r="C13" s="256">
        <v>528</v>
      </c>
      <c r="D13" s="256">
        <v>542</v>
      </c>
      <c r="E13" s="256">
        <v>356</v>
      </c>
      <c r="F13" s="256">
        <v>16</v>
      </c>
      <c r="G13" s="256">
        <v>14</v>
      </c>
      <c r="H13" s="257">
        <v>1456</v>
      </c>
      <c r="I13" s="265"/>
      <c r="J13" s="256">
        <v>295</v>
      </c>
      <c r="K13" s="256">
        <v>6</v>
      </c>
      <c r="L13" s="256">
        <v>43</v>
      </c>
      <c r="M13" s="256">
        <v>479</v>
      </c>
      <c r="N13" s="256">
        <v>2</v>
      </c>
      <c r="O13" s="264">
        <v>825</v>
      </c>
      <c r="P13" s="183"/>
      <c r="Q13" s="257">
        <v>2281</v>
      </c>
    </row>
    <row r="14" spans="1:17" ht="20.100000000000001" customHeight="1">
      <c r="A14" s="255" t="s">
        <v>102</v>
      </c>
      <c r="B14" s="153"/>
      <c r="C14" s="256">
        <v>83</v>
      </c>
      <c r="D14" s="256"/>
      <c r="E14" s="256"/>
      <c r="F14" s="256">
        <v>26</v>
      </c>
      <c r="G14" s="256">
        <v>2</v>
      </c>
      <c r="H14" s="264">
        <v>111</v>
      </c>
      <c r="I14" s="265"/>
      <c r="J14" s="256">
        <v>778</v>
      </c>
      <c r="K14" s="256">
        <v>76</v>
      </c>
      <c r="L14" s="256">
        <v>57</v>
      </c>
      <c r="M14" s="256">
        <v>617</v>
      </c>
      <c r="N14" s="256">
        <v>46</v>
      </c>
      <c r="O14" s="257">
        <v>1574</v>
      </c>
      <c r="P14" s="183"/>
      <c r="Q14" s="257">
        <v>1685</v>
      </c>
    </row>
    <row r="15" spans="1:17" ht="20.100000000000001" customHeight="1">
      <c r="A15" s="255" t="s">
        <v>98</v>
      </c>
      <c r="B15" s="153"/>
      <c r="C15" s="256">
        <v>111</v>
      </c>
      <c r="D15" s="256">
        <v>61</v>
      </c>
      <c r="E15" s="256">
        <v>70</v>
      </c>
      <c r="F15" s="256">
        <v>6</v>
      </c>
      <c r="G15" s="256">
        <v>4</v>
      </c>
      <c r="H15" s="264">
        <v>252</v>
      </c>
      <c r="I15" s="265"/>
      <c r="J15" s="256">
        <v>82</v>
      </c>
      <c r="K15" s="256">
        <v>52</v>
      </c>
      <c r="L15" s="256">
        <v>99</v>
      </c>
      <c r="M15" s="256">
        <v>386</v>
      </c>
      <c r="N15" s="256">
        <v>3</v>
      </c>
      <c r="O15" s="264">
        <v>622</v>
      </c>
      <c r="P15" s="183"/>
      <c r="Q15" s="264">
        <v>874</v>
      </c>
    </row>
    <row r="16" spans="1:17" ht="20.100000000000001" customHeight="1">
      <c r="A16" s="255" t="s">
        <v>99</v>
      </c>
      <c r="B16" s="153"/>
      <c r="C16" s="256">
        <v>82</v>
      </c>
      <c r="D16" s="256">
        <v>54</v>
      </c>
      <c r="E16" s="256">
        <v>70</v>
      </c>
      <c r="F16" s="256">
        <v>4</v>
      </c>
      <c r="G16" s="256">
        <v>41</v>
      </c>
      <c r="H16" s="264">
        <v>251</v>
      </c>
      <c r="I16" s="265"/>
      <c r="J16" s="256">
        <v>329</v>
      </c>
      <c r="K16" s="256">
        <v>22</v>
      </c>
      <c r="L16" s="256">
        <v>309</v>
      </c>
      <c r="M16" s="256">
        <v>57</v>
      </c>
      <c r="N16" s="256"/>
      <c r="O16" s="264">
        <v>717</v>
      </c>
      <c r="P16" s="183"/>
      <c r="Q16" s="264">
        <v>968</v>
      </c>
    </row>
    <row r="17" spans="1:17" ht="20.100000000000001" customHeight="1">
      <c r="A17" s="255" t="s">
        <v>103</v>
      </c>
      <c r="B17" s="153"/>
      <c r="C17" s="256">
        <v>284</v>
      </c>
      <c r="D17" s="256">
        <v>218</v>
      </c>
      <c r="E17" s="256">
        <v>106</v>
      </c>
      <c r="F17" s="256">
        <v>16</v>
      </c>
      <c r="G17" s="256">
        <v>8</v>
      </c>
      <c r="H17" s="264">
        <v>632</v>
      </c>
      <c r="I17" s="265"/>
      <c r="J17" s="256"/>
      <c r="K17" s="256">
        <v>3</v>
      </c>
      <c r="L17" s="256">
        <v>32</v>
      </c>
      <c r="M17" s="256">
        <v>186</v>
      </c>
      <c r="N17" s="256"/>
      <c r="O17" s="264">
        <v>221</v>
      </c>
      <c r="P17" s="183"/>
      <c r="Q17" s="264">
        <v>853</v>
      </c>
    </row>
    <row r="18" spans="1:17" ht="20.100000000000001" customHeight="1">
      <c r="A18" s="255" t="s">
        <v>108</v>
      </c>
      <c r="B18" s="153"/>
      <c r="C18" s="256">
        <v>63</v>
      </c>
      <c r="D18" s="256"/>
      <c r="E18" s="256">
        <v>55</v>
      </c>
      <c r="F18" s="256">
        <v>7</v>
      </c>
      <c r="G18" s="256">
        <v>7</v>
      </c>
      <c r="H18" s="264">
        <v>132</v>
      </c>
      <c r="I18" s="265"/>
      <c r="J18" s="256">
        <v>351</v>
      </c>
      <c r="K18" s="256">
        <v>13</v>
      </c>
      <c r="L18" s="256">
        <v>10</v>
      </c>
      <c r="M18" s="256">
        <v>431</v>
      </c>
      <c r="N18" s="256"/>
      <c r="O18" s="264">
        <v>805</v>
      </c>
      <c r="P18" s="183"/>
      <c r="Q18" s="264">
        <v>937</v>
      </c>
    </row>
    <row r="19" spans="1:17" ht="20.100000000000001" customHeight="1">
      <c r="A19" s="255" t="s">
        <v>104</v>
      </c>
      <c r="B19" s="153"/>
      <c r="C19" s="256">
        <v>269</v>
      </c>
      <c r="D19" s="256">
        <v>204</v>
      </c>
      <c r="E19" s="256">
        <v>65</v>
      </c>
      <c r="F19" s="256">
        <v>21</v>
      </c>
      <c r="G19" s="256">
        <v>5</v>
      </c>
      <c r="H19" s="264">
        <v>564</v>
      </c>
      <c r="I19" s="265"/>
      <c r="J19" s="256"/>
      <c r="K19" s="256">
        <v>3</v>
      </c>
      <c r="L19" s="256">
        <v>106</v>
      </c>
      <c r="M19" s="256">
        <v>335</v>
      </c>
      <c r="N19" s="256"/>
      <c r="O19" s="264">
        <v>444</v>
      </c>
      <c r="P19" s="183"/>
      <c r="Q19" s="257">
        <v>1008</v>
      </c>
    </row>
    <row r="20" spans="1:17" ht="20.100000000000001" customHeight="1">
      <c r="A20" s="255" t="s">
        <v>105</v>
      </c>
      <c r="B20" s="153"/>
      <c r="C20" s="256">
        <v>229</v>
      </c>
      <c r="D20" s="256">
        <v>163</v>
      </c>
      <c r="E20" s="256">
        <v>173</v>
      </c>
      <c r="F20" s="256">
        <v>10</v>
      </c>
      <c r="G20" s="256"/>
      <c r="H20" s="264">
        <v>575</v>
      </c>
      <c r="I20" s="265"/>
      <c r="J20" s="256">
        <v>290</v>
      </c>
      <c r="K20" s="256">
        <v>1</v>
      </c>
      <c r="L20" s="256">
        <v>31</v>
      </c>
      <c r="M20" s="266">
        <v>1135</v>
      </c>
      <c r="N20" s="256"/>
      <c r="O20" s="257">
        <v>1457</v>
      </c>
      <c r="P20" s="183"/>
      <c r="Q20" s="257">
        <v>2032</v>
      </c>
    </row>
    <row r="21" spans="1:17" ht="20.100000000000001" customHeight="1">
      <c r="A21" s="255" t="s">
        <v>106</v>
      </c>
      <c r="B21" s="153"/>
      <c r="C21" s="256">
        <v>12</v>
      </c>
      <c r="D21" s="256">
        <v>6</v>
      </c>
      <c r="E21" s="256">
        <v>11</v>
      </c>
      <c r="F21" s="256">
        <v>2</v>
      </c>
      <c r="G21" s="256">
        <v>2</v>
      </c>
      <c r="H21" s="264">
        <v>33</v>
      </c>
      <c r="I21" s="265"/>
      <c r="J21" s="256">
        <v>90</v>
      </c>
      <c r="K21" s="256">
        <v>1</v>
      </c>
      <c r="L21" s="256">
        <v>22</v>
      </c>
      <c r="M21" s="256">
        <v>55</v>
      </c>
      <c r="N21" s="256">
        <v>4</v>
      </c>
      <c r="O21" s="264">
        <v>172</v>
      </c>
      <c r="P21" s="183"/>
      <c r="Q21" s="264">
        <v>205</v>
      </c>
    </row>
    <row r="22" spans="1:17" ht="20.100000000000001" customHeight="1">
      <c r="A22" s="255" t="s">
        <v>107</v>
      </c>
      <c r="B22" s="153"/>
      <c r="C22" s="256">
        <v>458</v>
      </c>
      <c r="D22" s="256">
        <v>128</v>
      </c>
      <c r="E22" s="256">
        <v>318</v>
      </c>
      <c r="F22" s="256">
        <v>23</v>
      </c>
      <c r="G22" s="256">
        <v>49</v>
      </c>
      <c r="H22" s="264">
        <v>976</v>
      </c>
      <c r="I22" s="265"/>
      <c r="J22" s="266">
        <v>2345</v>
      </c>
      <c r="K22" s="256">
        <v>42</v>
      </c>
      <c r="L22" s="266">
        <v>1456</v>
      </c>
      <c r="M22" s="256">
        <v>471</v>
      </c>
      <c r="N22" s="256">
        <v>3</v>
      </c>
      <c r="O22" s="257">
        <v>4317</v>
      </c>
      <c r="P22" s="183"/>
      <c r="Q22" s="257">
        <v>5293</v>
      </c>
    </row>
    <row r="23" spans="1:17" ht="20.100000000000001" customHeight="1">
      <c r="A23" s="255" t="s">
        <v>109</v>
      </c>
      <c r="B23" s="153"/>
      <c r="C23" s="256">
        <v>482</v>
      </c>
      <c r="D23" s="256">
        <v>142</v>
      </c>
      <c r="E23" s="256">
        <v>187</v>
      </c>
      <c r="F23" s="256">
        <v>16</v>
      </c>
      <c r="G23" s="256">
        <v>62</v>
      </c>
      <c r="H23" s="264">
        <v>889</v>
      </c>
      <c r="I23" s="265"/>
      <c r="J23" s="256">
        <v>116</v>
      </c>
      <c r="K23" s="256">
        <v>12</v>
      </c>
      <c r="L23" s="256">
        <v>36</v>
      </c>
      <c r="M23" s="256">
        <v>548</v>
      </c>
      <c r="N23" s="256"/>
      <c r="O23" s="264">
        <v>712</v>
      </c>
      <c r="P23" s="183"/>
      <c r="Q23" s="257">
        <v>1601</v>
      </c>
    </row>
    <row r="24" spans="1:17" ht="20.100000000000001" customHeight="1">
      <c r="A24" s="255" t="s">
        <v>110</v>
      </c>
      <c r="B24" s="153"/>
      <c r="C24" s="256">
        <v>139</v>
      </c>
      <c r="D24" s="256">
        <v>79</v>
      </c>
      <c r="E24" s="256">
        <v>71</v>
      </c>
      <c r="F24" s="256">
        <v>9</v>
      </c>
      <c r="G24" s="256">
        <v>1</v>
      </c>
      <c r="H24" s="264">
        <v>299</v>
      </c>
      <c r="I24" s="265"/>
      <c r="J24" s="256">
        <v>33</v>
      </c>
      <c r="K24" s="256">
        <v>3</v>
      </c>
      <c r="L24" s="256">
        <v>51</v>
      </c>
      <c r="M24" s="256">
        <v>128</v>
      </c>
      <c r="N24" s="256">
        <v>3</v>
      </c>
      <c r="O24" s="264">
        <v>218</v>
      </c>
      <c r="P24" s="183"/>
      <c r="Q24" s="264">
        <v>517</v>
      </c>
    </row>
    <row r="25" spans="1:17" ht="20.100000000000001" customHeight="1">
      <c r="A25" s="255" t="s">
        <v>111</v>
      </c>
      <c r="B25" s="153"/>
      <c r="C25" s="256">
        <v>255</v>
      </c>
      <c r="D25" s="256">
        <v>309</v>
      </c>
      <c r="E25" s="256">
        <v>74</v>
      </c>
      <c r="F25" s="256">
        <v>7</v>
      </c>
      <c r="G25" s="256">
        <v>12</v>
      </c>
      <c r="H25" s="264">
        <v>657</v>
      </c>
      <c r="I25" s="265"/>
      <c r="J25" s="256">
        <v>27</v>
      </c>
      <c r="K25" s="256">
        <v>3</v>
      </c>
      <c r="L25" s="256">
        <v>34</v>
      </c>
      <c r="M25" s="256">
        <v>105</v>
      </c>
      <c r="N25" s="256"/>
      <c r="O25" s="264">
        <v>169</v>
      </c>
      <c r="P25" s="183"/>
      <c r="Q25" s="264">
        <v>826</v>
      </c>
    </row>
    <row r="26" spans="1:17" ht="20.100000000000001" customHeight="1">
      <c r="A26" s="255" t="s">
        <v>112</v>
      </c>
      <c r="B26" s="153"/>
      <c r="C26" s="256">
        <v>216</v>
      </c>
      <c r="D26" s="256">
        <v>112</v>
      </c>
      <c r="E26" s="256">
        <v>100</v>
      </c>
      <c r="F26" s="256">
        <v>11</v>
      </c>
      <c r="G26" s="256">
        <v>7</v>
      </c>
      <c r="H26" s="264">
        <v>446</v>
      </c>
      <c r="I26" s="265"/>
      <c r="J26" s="256">
        <v>22</v>
      </c>
      <c r="K26" s="256">
        <v>4</v>
      </c>
      <c r="L26" s="256">
        <v>28</v>
      </c>
      <c r="M26" s="266">
        <v>1834</v>
      </c>
      <c r="N26" s="256">
        <v>2</v>
      </c>
      <c r="O26" s="257">
        <v>1890</v>
      </c>
      <c r="P26" s="183"/>
      <c r="Q26" s="257">
        <v>2336</v>
      </c>
    </row>
    <row r="27" spans="1:17" ht="20.100000000000001" customHeight="1">
      <c r="A27" s="255" t="s">
        <v>113</v>
      </c>
      <c r="B27" s="153"/>
      <c r="C27" s="256">
        <v>235</v>
      </c>
      <c r="D27" s="256"/>
      <c r="E27" s="256">
        <v>123</v>
      </c>
      <c r="F27" s="256">
        <v>7</v>
      </c>
      <c r="G27" s="256">
        <v>12</v>
      </c>
      <c r="H27" s="264">
        <v>377</v>
      </c>
      <c r="I27" s="265"/>
      <c r="J27" s="256">
        <v>4</v>
      </c>
      <c r="K27" s="256"/>
      <c r="L27" s="256"/>
      <c r="M27" s="256">
        <v>170</v>
      </c>
      <c r="N27" s="256">
        <v>2</v>
      </c>
      <c r="O27" s="264">
        <v>176</v>
      </c>
      <c r="P27" s="183"/>
      <c r="Q27" s="264">
        <v>553</v>
      </c>
    </row>
    <row r="28" spans="1:17" ht="20.100000000000001" customHeight="1">
      <c r="A28" s="255" t="s">
        <v>114</v>
      </c>
      <c r="B28" s="153"/>
      <c r="C28" s="256">
        <v>51</v>
      </c>
      <c r="D28" s="256"/>
      <c r="E28" s="256">
        <v>58</v>
      </c>
      <c r="F28" s="256">
        <v>4</v>
      </c>
      <c r="G28" s="256">
        <v>1</v>
      </c>
      <c r="H28" s="264">
        <v>114</v>
      </c>
      <c r="I28" s="265"/>
      <c r="J28" s="256">
        <v>357</v>
      </c>
      <c r="K28" s="256">
        <v>4</v>
      </c>
      <c r="L28" s="256">
        <v>43</v>
      </c>
      <c r="M28" s="256">
        <v>150</v>
      </c>
      <c r="N28" s="256"/>
      <c r="O28" s="264">
        <v>554</v>
      </c>
      <c r="P28" s="183"/>
      <c r="Q28" s="264">
        <v>668</v>
      </c>
    </row>
    <row r="29" spans="1:17" ht="20.100000000000001" customHeight="1">
      <c r="A29" s="255" t="s">
        <v>115</v>
      </c>
      <c r="B29" s="153"/>
      <c r="C29" s="256">
        <v>46</v>
      </c>
      <c r="D29" s="256"/>
      <c r="E29" s="256">
        <v>17</v>
      </c>
      <c r="F29" s="256">
        <v>4</v>
      </c>
      <c r="G29" s="256">
        <v>14</v>
      </c>
      <c r="H29" s="264">
        <v>81</v>
      </c>
      <c r="I29" s="265"/>
      <c r="J29" s="256">
        <v>17</v>
      </c>
      <c r="K29" s="256">
        <v>3</v>
      </c>
      <c r="L29" s="256">
        <v>7</v>
      </c>
      <c r="M29" s="256">
        <v>49</v>
      </c>
      <c r="N29" s="256"/>
      <c r="O29" s="264">
        <v>76</v>
      </c>
      <c r="P29" s="183"/>
      <c r="Q29" s="264">
        <v>157</v>
      </c>
    </row>
    <row r="30" spans="1:17" ht="20.100000000000001" customHeight="1">
      <c r="A30" s="255" t="s">
        <v>116</v>
      </c>
      <c r="B30" s="153"/>
      <c r="C30" s="256">
        <v>149</v>
      </c>
      <c r="D30" s="256">
        <v>11</v>
      </c>
      <c r="E30" s="256">
        <v>28</v>
      </c>
      <c r="F30" s="256">
        <v>4</v>
      </c>
      <c r="G30" s="256">
        <v>11</v>
      </c>
      <c r="H30" s="264">
        <v>203</v>
      </c>
      <c r="I30" s="265"/>
      <c r="J30" s="256">
        <v>122</v>
      </c>
      <c r="K30" s="256">
        <v>1</v>
      </c>
      <c r="L30" s="256">
        <v>11</v>
      </c>
      <c r="M30" s="256">
        <v>10</v>
      </c>
      <c r="N30" s="256"/>
      <c r="O30" s="264">
        <v>144</v>
      </c>
      <c r="P30" s="183"/>
      <c r="Q30" s="264">
        <v>347</v>
      </c>
    </row>
    <row r="31" spans="1:17" ht="20.100000000000001" customHeight="1">
      <c r="A31" s="255" t="s">
        <v>117</v>
      </c>
      <c r="B31" s="153"/>
      <c r="C31" s="256">
        <v>65</v>
      </c>
      <c r="D31" s="256">
        <v>121</v>
      </c>
      <c r="E31" s="256">
        <v>32</v>
      </c>
      <c r="F31" s="256">
        <v>6</v>
      </c>
      <c r="G31" s="256"/>
      <c r="H31" s="264">
        <v>224</v>
      </c>
      <c r="I31" s="265"/>
      <c r="J31" s="256">
        <v>73</v>
      </c>
      <c r="K31" s="256">
        <v>3</v>
      </c>
      <c r="L31" s="256">
        <v>7</v>
      </c>
      <c r="M31" s="256">
        <v>68</v>
      </c>
      <c r="N31" s="256">
        <v>1</v>
      </c>
      <c r="O31" s="264">
        <v>152</v>
      </c>
      <c r="P31" s="183"/>
      <c r="Q31" s="264">
        <v>376</v>
      </c>
    </row>
    <row r="32" spans="1:17" ht="20.100000000000001" customHeight="1">
      <c r="A32" s="255" t="s">
        <v>118</v>
      </c>
      <c r="B32" s="153"/>
      <c r="C32" s="256">
        <v>436</v>
      </c>
      <c r="D32" s="256">
        <v>422</v>
      </c>
      <c r="E32" s="256">
        <v>226</v>
      </c>
      <c r="F32" s="256">
        <v>26</v>
      </c>
      <c r="G32" s="256">
        <v>4</v>
      </c>
      <c r="H32" s="257">
        <v>1114</v>
      </c>
      <c r="I32" s="265"/>
      <c r="J32" s="256">
        <v>57</v>
      </c>
      <c r="K32" s="256">
        <v>15</v>
      </c>
      <c r="L32" s="256">
        <v>75</v>
      </c>
      <c r="M32" s="256">
        <v>364</v>
      </c>
      <c r="N32" s="256">
        <v>2</v>
      </c>
      <c r="O32" s="264">
        <v>513</v>
      </c>
      <c r="P32" s="183"/>
      <c r="Q32" s="257">
        <v>1627</v>
      </c>
    </row>
    <row r="33" spans="1:17" ht="20.100000000000001" customHeight="1">
      <c r="A33" s="255" t="s">
        <v>119</v>
      </c>
      <c r="B33" s="153"/>
      <c r="C33" s="256">
        <v>863</v>
      </c>
      <c r="D33" s="256">
        <v>965</v>
      </c>
      <c r="E33" s="256">
        <v>699</v>
      </c>
      <c r="F33" s="256">
        <v>37</v>
      </c>
      <c r="G33" s="256">
        <v>12</v>
      </c>
      <c r="H33" s="257">
        <v>2576</v>
      </c>
      <c r="I33" s="265"/>
      <c r="J33" s="256"/>
      <c r="K33" s="256">
        <v>9</v>
      </c>
      <c r="L33" s="256">
        <v>30</v>
      </c>
      <c r="M33" s="256">
        <v>483</v>
      </c>
      <c r="N33" s="256">
        <v>3</v>
      </c>
      <c r="O33" s="264">
        <v>525</v>
      </c>
      <c r="P33" s="183"/>
      <c r="Q33" s="257">
        <v>3101</v>
      </c>
    </row>
    <row r="34" spans="1:17" ht="20.100000000000001" customHeight="1">
      <c r="A34" s="255" t="s">
        <v>120</v>
      </c>
      <c r="B34" s="153"/>
      <c r="C34" s="256">
        <v>148</v>
      </c>
      <c r="D34" s="256">
        <v>17</v>
      </c>
      <c r="E34" s="256">
        <v>101</v>
      </c>
      <c r="F34" s="256">
        <v>3</v>
      </c>
      <c r="G34" s="256"/>
      <c r="H34" s="264">
        <v>269</v>
      </c>
      <c r="I34" s="265"/>
      <c r="J34" s="256"/>
      <c r="K34" s="256">
        <v>5</v>
      </c>
      <c r="L34" s="256">
        <v>13</v>
      </c>
      <c r="M34" s="256">
        <v>104</v>
      </c>
      <c r="N34" s="256"/>
      <c r="O34" s="264">
        <v>122</v>
      </c>
      <c r="P34" s="183"/>
      <c r="Q34" s="264">
        <v>391</v>
      </c>
    </row>
    <row r="35" spans="1:17" ht="20.100000000000001" customHeight="1">
      <c r="A35" s="255" t="s">
        <v>121</v>
      </c>
      <c r="B35" s="153"/>
      <c r="C35" s="256">
        <v>447</v>
      </c>
      <c r="D35" s="256">
        <v>362</v>
      </c>
      <c r="E35" s="256">
        <v>382</v>
      </c>
      <c r="F35" s="256">
        <v>26</v>
      </c>
      <c r="G35" s="256">
        <v>6</v>
      </c>
      <c r="H35" s="257">
        <v>1223</v>
      </c>
      <c r="I35" s="265"/>
      <c r="J35" s="256">
        <v>31</v>
      </c>
      <c r="K35" s="256">
        <v>2</v>
      </c>
      <c r="L35" s="256">
        <v>55</v>
      </c>
      <c r="M35" s="256">
        <v>553</v>
      </c>
      <c r="N35" s="256">
        <v>2</v>
      </c>
      <c r="O35" s="264">
        <v>643</v>
      </c>
      <c r="P35" s="183"/>
      <c r="Q35" s="257">
        <v>1866</v>
      </c>
    </row>
    <row r="36" spans="1:17" ht="20.100000000000001" customHeight="1">
      <c r="A36" s="255" t="s">
        <v>122</v>
      </c>
      <c r="B36" s="153"/>
      <c r="C36" s="256">
        <v>6</v>
      </c>
      <c r="D36" s="256">
        <v>4</v>
      </c>
      <c r="E36" s="256">
        <v>8</v>
      </c>
      <c r="F36" s="256">
        <v>1</v>
      </c>
      <c r="G36" s="256"/>
      <c r="H36" s="264">
        <v>19</v>
      </c>
      <c r="I36" s="265"/>
      <c r="J36" s="256">
        <v>55</v>
      </c>
      <c r="K36" s="256">
        <v>4</v>
      </c>
      <c r="L36" s="256">
        <v>2</v>
      </c>
      <c r="M36" s="256">
        <v>90</v>
      </c>
      <c r="N36" s="256"/>
      <c r="O36" s="264">
        <v>151</v>
      </c>
      <c r="P36" s="183"/>
      <c r="Q36" s="264">
        <v>170</v>
      </c>
    </row>
    <row r="37" spans="1:17" ht="20.100000000000001" customHeight="1">
      <c r="A37" s="255" t="s">
        <v>123</v>
      </c>
      <c r="B37" s="153"/>
      <c r="C37" s="256">
        <v>95</v>
      </c>
      <c r="D37" s="256"/>
      <c r="E37" s="256">
        <v>44</v>
      </c>
      <c r="F37" s="256">
        <v>8</v>
      </c>
      <c r="G37" s="256">
        <v>6</v>
      </c>
      <c r="H37" s="264">
        <v>153</v>
      </c>
      <c r="I37" s="265"/>
      <c r="J37" s="256">
        <v>41</v>
      </c>
      <c r="K37" s="256">
        <v>14</v>
      </c>
      <c r="L37" s="256">
        <v>18</v>
      </c>
      <c r="M37" s="256">
        <v>142</v>
      </c>
      <c r="N37" s="256">
        <v>2</v>
      </c>
      <c r="O37" s="264">
        <v>217</v>
      </c>
      <c r="P37" s="183"/>
      <c r="Q37" s="264">
        <v>370</v>
      </c>
    </row>
    <row r="38" spans="1:17" ht="20.100000000000001" customHeight="1">
      <c r="A38" s="255" t="s">
        <v>124</v>
      </c>
      <c r="B38" s="153"/>
      <c r="C38" s="256">
        <v>34</v>
      </c>
      <c r="D38" s="256"/>
      <c r="E38" s="256">
        <v>3</v>
      </c>
      <c r="F38" s="256">
        <v>1</v>
      </c>
      <c r="G38" s="256">
        <v>3</v>
      </c>
      <c r="H38" s="264">
        <v>41</v>
      </c>
      <c r="I38" s="265"/>
      <c r="J38" s="256">
        <v>69</v>
      </c>
      <c r="K38" s="256">
        <v>9</v>
      </c>
      <c r="L38" s="256">
        <v>1</v>
      </c>
      <c r="M38" s="256">
        <v>37</v>
      </c>
      <c r="N38" s="256">
        <v>1</v>
      </c>
      <c r="O38" s="264">
        <v>117</v>
      </c>
      <c r="P38" s="183"/>
      <c r="Q38" s="264">
        <v>158</v>
      </c>
    </row>
    <row r="39" spans="1:17" ht="20.100000000000001" customHeight="1">
      <c r="A39" s="255" t="s">
        <v>125</v>
      </c>
      <c r="B39" s="153"/>
      <c r="C39" s="256">
        <v>45</v>
      </c>
      <c r="D39" s="256">
        <v>143</v>
      </c>
      <c r="E39" s="256">
        <v>26</v>
      </c>
      <c r="F39" s="256">
        <v>13</v>
      </c>
      <c r="G39" s="256">
        <v>9</v>
      </c>
      <c r="H39" s="264">
        <v>236</v>
      </c>
      <c r="I39" s="265"/>
      <c r="J39" s="256">
        <v>372</v>
      </c>
      <c r="K39" s="256">
        <v>4</v>
      </c>
      <c r="L39" s="256">
        <v>1</v>
      </c>
      <c r="M39" s="256">
        <v>67</v>
      </c>
      <c r="N39" s="256"/>
      <c r="O39" s="264">
        <v>444</v>
      </c>
      <c r="P39" s="183"/>
      <c r="Q39" s="264">
        <v>680</v>
      </c>
    </row>
    <row r="40" spans="1:17" ht="20.100000000000001" customHeight="1">
      <c r="A40" s="255" t="s">
        <v>661</v>
      </c>
      <c r="B40" s="153"/>
      <c r="C40" s="256">
        <v>2</v>
      </c>
      <c r="D40" s="256"/>
      <c r="E40" s="256">
        <v>1</v>
      </c>
      <c r="F40" s="256"/>
      <c r="G40" s="256"/>
      <c r="H40" s="264">
        <v>3</v>
      </c>
      <c r="I40" s="265"/>
      <c r="J40" s="256"/>
      <c r="K40" s="256"/>
      <c r="L40" s="256"/>
      <c r="M40" s="256"/>
      <c r="N40" s="256"/>
      <c r="O40" s="264">
        <v>0</v>
      </c>
      <c r="P40" s="183"/>
      <c r="Q40" s="264">
        <v>3</v>
      </c>
    </row>
    <row r="41" spans="1:17" ht="8.1" customHeight="1">
      <c r="A41" s="254"/>
      <c r="B41" s="153"/>
      <c r="C41" s="153"/>
      <c r="D41" s="153"/>
      <c r="E41" s="153"/>
      <c r="F41" s="153"/>
      <c r="G41" s="153"/>
      <c r="H41" s="153"/>
      <c r="I41" s="153"/>
      <c r="J41" s="153"/>
      <c r="K41" s="153"/>
      <c r="L41" s="153"/>
      <c r="M41" s="153"/>
      <c r="N41" s="153"/>
      <c r="O41" s="153"/>
      <c r="P41" s="153"/>
      <c r="Q41" s="153"/>
    </row>
    <row r="42" spans="1:17" ht="20.100000000000001" customHeight="1">
      <c r="A42" s="259" t="s">
        <v>69</v>
      </c>
      <c r="B42" s="153"/>
      <c r="C42" s="260">
        <v>6875</v>
      </c>
      <c r="D42" s="260">
        <v>4718</v>
      </c>
      <c r="E42" s="260">
        <v>4109</v>
      </c>
      <c r="F42" s="267">
        <v>339</v>
      </c>
      <c r="G42" s="267">
        <v>340</v>
      </c>
      <c r="H42" s="260">
        <v>16381</v>
      </c>
      <c r="I42" s="268"/>
      <c r="J42" s="260">
        <v>6362</v>
      </c>
      <c r="K42" s="267">
        <v>386</v>
      </c>
      <c r="L42" s="260">
        <v>5009</v>
      </c>
      <c r="M42" s="260">
        <v>10785</v>
      </c>
      <c r="N42" s="267">
        <v>81</v>
      </c>
      <c r="O42" s="260">
        <v>22623</v>
      </c>
      <c r="P42" s="268"/>
      <c r="Q42" s="260">
        <v>39004</v>
      </c>
    </row>
    <row r="43" spans="1:17">
      <c r="A43" s="125"/>
      <c r="B43" s="125"/>
      <c r="C43" s="121"/>
      <c r="D43" s="121"/>
      <c r="E43" s="121"/>
      <c r="F43" s="121"/>
      <c r="G43" s="121"/>
      <c r="H43" s="121"/>
      <c r="I43" s="121"/>
      <c r="J43" s="121"/>
      <c r="K43" s="121"/>
      <c r="L43" s="121"/>
      <c r="M43" s="121"/>
      <c r="N43" s="121"/>
      <c r="O43" s="121"/>
      <c r="P43" s="121"/>
      <c r="Q43" s="121"/>
    </row>
    <row r="44" spans="1:17" s="125" customFormat="1" ht="14.1" customHeight="1">
      <c r="A44" s="121" t="s">
        <v>557</v>
      </c>
      <c r="C44" s="121"/>
      <c r="D44" s="121"/>
      <c r="E44" s="121"/>
      <c r="F44" s="121"/>
      <c r="G44" s="121"/>
      <c r="H44" s="121"/>
      <c r="I44" s="121"/>
      <c r="J44" s="121"/>
      <c r="K44" s="121"/>
      <c r="L44" s="121"/>
      <c r="M44" s="121"/>
      <c r="N44" s="121"/>
      <c r="O44" s="121"/>
      <c r="P44" s="121"/>
      <c r="Q44" s="121"/>
    </row>
    <row r="45" spans="1:17" s="125" customFormat="1" ht="14.1" customHeight="1">
      <c r="A45" s="121" t="s">
        <v>733</v>
      </c>
      <c r="C45" s="121"/>
      <c r="D45" s="121"/>
      <c r="E45" s="121"/>
      <c r="F45" s="121"/>
      <c r="G45" s="121"/>
      <c r="H45" s="121"/>
      <c r="I45" s="121"/>
      <c r="J45" s="121"/>
      <c r="K45" s="121"/>
      <c r="L45" s="121"/>
      <c r="M45" s="121"/>
      <c r="N45" s="121"/>
      <c r="O45" s="121"/>
      <c r="P45" s="121"/>
      <c r="Q45" s="121"/>
    </row>
    <row r="46" spans="1:17" s="125" customFormat="1" ht="14.1" customHeight="1">
      <c r="A46" s="121" t="s">
        <v>558</v>
      </c>
      <c r="B46" s="121"/>
      <c r="C46" s="121"/>
      <c r="D46" s="121"/>
      <c r="E46" s="121"/>
      <c r="F46" s="121"/>
      <c r="G46" s="121"/>
      <c r="H46" s="121"/>
      <c r="I46" s="121"/>
      <c r="J46" s="121"/>
      <c r="K46" s="121"/>
      <c r="L46" s="121"/>
      <c r="M46" s="121"/>
      <c r="N46" s="121"/>
      <c r="O46" s="121"/>
      <c r="P46" s="121"/>
      <c r="Q46" s="121"/>
    </row>
    <row r="47" spans="1:17" s="125" customFormat="1" ht="14.1" customHeight="1">
      <c r="A47" s="121" t="s">
        <v>545</v>
      </c>
      <c r="B47" s="121"/>
      <c r="C47" s="121"/>
      <c r="D47" s="121"/>
      <c r="E47" s="121"/>
      <c r="F47" s="121"/>
      <c r="G47" s="121"/>
      <c r="H47" s="121"/>
      <c r="I47" s="121"/>
      <c r="J47" s="121"/>
      <c r="K47" s="121"/>
      <c r="L47" s="121"/>
      <c r="M47" s="121"/>
      <c r="N47" s="121"/>
      <c r="O47" s="121"/>
      <c r="P47" s="121"/>
      <c r="Q47" s="121"/>
    </row>
    <row r="48" spans="1:17" s="125" customFormat="1" ht="14.1" customHeight="1">
      <c r="A48" s="121" t="s">
        <v>82</v>
      </c>
      <c r="B48" s="121"/>
      <c r="C48" s="121"/>
      <c r="D48" s="121"/>
      <c r="E48" s="121"/>
      <c r="F48" s="121"/>
      <c r="G48" s="121"/>
      <c r="H48" s="121"/>
      <c r="I48" s="121"/>
      <c r="J48" s="121"/>
      <c r="K48" s="121"/>
      <c r="L48" s="121"/>
      <c r="M48" s="121"/>
      <c r="N48" s="121"/>
      <c r="O48" s="121"/>
      <c r="P48" s="121"/>
      <c r="Q48" s="121"/>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 footer="0.31496062992125984"/>
  <pageSetup paperSize="9" scale="51" firstPageNumber="49" orientation="landscape" useFirstPageNumber="1" r:id="rId1"/>
  <headerFooter scaleWithDoc="0">
    <oddHeader>&amp;L&amp;G&amp;C&amp;G&amp;R&amp;G</oddHeader>
    <oddFooter>&amp;R&amp;"Montserrat,Negrita"&amp;10 &amp;P</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83D55-C963-4011-A412-DD8ACD9C6A21}">
  <sheetPr>
    <tabColor theme="0" tint="-0.14999847407452621"/>
  </sheetPr>
  <dimension ref="A1:M38"/>
  <sheetViews>
    <sheetView view="pageBreakPreview" topLeftCell="A7" zoomScaleNormal="100" zoomScaleSheetLayoutView="100" workbookViewId="0">
      <selection activeCell="P44" sqref="P44"/>
    </sheetView>
  </sheetViews>
  <sheetFormatPr baseColWidth="10" defaultRowHeight="13.2"/>
  <cols>
    <col min="1" max="1" width="10.6640625" customWidth="1"/>
    <col min="2" max="2" width="3.88671875" bestFit="1" customWidth="1"/>
  </cols>
  <sheetData>
    <row r="1" spans="1:13">
      <c r="A1" s="113" t="s">
        <v>22</v>
      </c>
    </row>
    <row r="2" spans="1:13" ht="24.9" customHeight="1">
      <c r="A2" s="590" t="s">
        <v>563</v>
      </c>
      <c r="B2" s="590"/>
      <c r="C2" s="590"/>
      <c r="D2" s="590"/>
      <c r="E2" s="590"/>
      <c r="F2" s="590"/>
      <c r="G2" s="590"/>
      <c r="H2" s="590"/>
      <c r="I2" s="590"/>
      <c r="J2" s="590"/>
      <c r="K2" s="590"/>
      <c r="L2" s="590"/>
      <c r="M2" s="590"/>
    </row>
    <row r="3" spans="1:13" ht="20.100000000000001" customHeight="1">
      <c r="A3" s="590" t="str">
        <f>UPPER(CONCATENATE("Julio 2022"))</f>
        <v>JULIO 2022</v>
      </c>
      <c r="B3" s="590"/>
      <c r="C3" s="590"/>
      <c r="D3" s="590"/>
      <c r="E3" s="590"/>
      <c r="F3" s="590"/>
      <c r="G3" s="590"/>
      <c r="H3" s="590"/>
      <c r="I3" s="590"/>
      <c r="J3" s="590"/>
      <c r="K3" s="590"/>
      <c r="L3" s="590"/>
      <c r="M3" s="590"/>
    </row>
    <row r="4" spans="1:13" ht="15" customHeight="1">
      <c r="A4" s="642"/>
      <c r="B4" s="642"/>
      <c r="C4" s="642"/>
      <c r="D4" s="642"/>
      <c r="E4" s="642"/>
      <c r="F4" s="642"/>
      <c r="G4" s="642"/>
      <c r="H4" s="642"/>
      <c r="I4" s="642"/>
      <c r="J4" s="642"/>
      <c r="K4" s="642"/>
      <c r="L4" s="642"/>
      <c r="M4" s="642"/>
    </row>
    <row r="5" spans="1:13" ht="33" customHeight="1">
      <c r="A5" s="114"/>
      <c r="C5" s="641" t="s">
        <v>561</v>
      </c>
      <c r="D5" s="641"/>
      <c r="E5" s="641"/>
      <c r="J5" s="641" t="s">
        <v>562</v>
      </c>
      <c r="K5" s="641"/>
    </row>
    <row r="6" spans="1:13" ht="19.8">
      <c r="A6" s="189" t="s">
        <v>548</v>
      </c>
      <c r="B6" s="188" t="s">
        <v>69</v>
      </c>
    </row>
    <row r="7" spans="1:13">
      <c r="A7" s="189" t="s">
        <v>530</v>
      </c>
      <c r="B7" s="190">
        <v>6875</v>
      </c>
    </row>
    <row r="8" spans="1:13">
      <c r="A8" s="189" t="s">
        <v>531</v>
      </c>
      <c r="B8" s="190">
        <v>4718</v>
      </c>
    </row>
    <row r="9" spans="1:13">
      <c r="A9" s="189" t="s">
        <v>532</v>
      </c>
      <c r="B9" s="190">
        <v>4109</v>
      </c>
    </row>
    <row r="10" spans="1:13">
      <c r="A10" s="189" t="s">
        <v>533</v>
      </c>
      <c r="B10" s="188">
        <v>340</v>
      </c>
    </row>
    <row r="11" spans="1:13">
      <c r="A11" s="189" t="s">
        <v>552</v>
      </c>
      <c r="B11" s="188">
        <v>339</v>
      </c>
    </row>
    <row r="12" spans="1:13">
      <c r="A12" s="189" t="s">
        <v>69</v>
      </c>
      <c r="B12" s="190"/>
    </row>
    <row r="14" spans="1:13">
      <c r="A14" s="189" t="s">
        <v>551</v>
      </c>
      <c r="B14" s="188" t="s">
        <v>69</v>
      </c>
    </row>
    <row r="15" spans="1:13">
      <c r="A15" s="189" t="s">
        <v>537</v>
      </c>
      <c r="B15" s="190">
        <v>10785</v>
      </c>
    </row>
    <row r="16" spans="1:13">
      <c r="A16" s="189" t="s">
        <v>534</v>
      </c>
      <c r="B16" s="190">
        <v>6362</v>
      </c>
    </row>
    <row r="17" spans="1:11">
      <c r="A17" s="189" t="s">
        <v>536</v>
      </c>
      <c r="B17" s="190">
        <v>5009</v>
      </c>
    </row>
    <row r="18" spans="1:11">
      <c r="A18" s="189" t="s">
        <v>535</v>
      </c>
      <c r="B18" s="188">
        <v>386</v>
      </c>
    </row>
    <row r="19" spans="1:11">
      <c r="A19" s="189" t="s">
        <v>538</v>
      </c>
      <c r="B19" s="188">
        <v>81</v>
      </c>
    </row>
    <row r="20" spans="1:11">
      <c r="A20" s="189" t="s">
        <v>69</v>
      </c>
      <c r="B20" s="190"/>
    </row>
    <row r="21" spans="1:11">
      <c r="A21" s="114"/>
    </row>
    <row r="22" spans="1:11">
      <c r="A22" s="114"/>
    </row>
    <row r="23" spans="1:11">
      <c r="A23" s="114"/>
    </row>
    <row r="24" spans="1:11">
      <c r="A24" s="114"/>
    </row>
    <row r="25" spans="1:11">
      <c r="A25" s="114"/>
    </row>
    <row r="26" spans="1:11">
      <c r="A26" s="114"/>
    </row>
    <row r="27" spans="1:11">
      <c r="A27" s="114"/>
    </row>
    <row r="28" spans="1:11">
      <c r="A28" s="114"/>
    </row>
    <row r="29" spans="1:11">
      <c r="A29" s="114"/>
    </row>
    <row r="30" spans="1:11">
      <c r="A30" s="114"/>
    </row>
    <row r="31" spans="1:11">
      <c r="A31" s="114"/>
    </row>
    <row r="32" spans="1:11" ht="17.399999999999999">
      <c r="A32" s="114"/>
      <c r="D32" s="261" t="s">
        <v>83</v>
      </c>
      <c r="E32" s="262">
        <v>16381</v>
      </c>
      <c r="J32" s="261" t="s">
        <v>83</v>
      </c>
      <c r="K32" s="262">
        <v>22623</v>
      </c>
    </row>
    <row r="33" spans="1:1">
      <c r="A33" s="114"/>
    </row>
    <row r="34" spans="1:1">
      <c r="A34" s="114"/>
    </row>
    <row r="35" spans="1:1" s="269" customFormat="1" ht="12" customHeight="1">
      <c r="A35" s="171" t="s">
        <v>557</v>
      </c>
    </row>
    <row r="36" spans="1:1" s="269" customFormat="1" ht="12" customHeight="1">
      <c r="A36" s="171" t="s">
        <v>733</v>
      </c>
    </row>
    <row r="37" spans="1:1" s="269" customFormat="1" ht="12" customHeight="1">
      <c r="A37" s="171" t="s">
        <v>545</v>
      </c>
    </row>
    <row r="38" spans="1:1" s="269" customFormat="1" ht="12" customHeight="1">
      <c r="A38" s="171" t="s">
        <v>726</v>
      </c>
    </row>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 footer="0.31496062992125984"/>
  <pageSetup paperSize="9" scale="87" firstPageNumber="50" orientation="landscape" useFirstPageNumber="1" r:id="rId1"/>
  <headerFooter scaleWithDoc="0">
    <oddHeader>&amp;L&amp;G&amp;C&amp;G&amp;R&amp;G</oddHeader>
    <oddFooter>&amp;R&amp;"Montserrat,Negrita"&amp;10 &amp;P</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7F6C9-365C-49E4-BF4C-8C7C5119A1BE}">
  <sheetPr>
    <tabColor theme="0" tint="-0.14999847407452621"/>
  </sheetPr>
  <dimension ref="A1:Q49"/>
  <sheetViews>
    <sheetView view="pageBreakPreview" zoomScale="60" zoomScaleNormal="100" workbookViewId="0">
      <selection activeCell="U46" sqref="U46"/>
    </sheetView>
  </sheetViews>
  <sheetFormatPr baseColWidth="10" defaultRowHeight="13.2"/>
  <cols>
    <col min="1" max="1" width="35.6640625" customWidth="1"/>
    <col min="2" max="2" width="1.6640625" customWidth="1"/>
    <col min="3" max="8" width="15.6640625" customWidth="1"/>
    <col min="9" max="9" width="1.6640625" customWidth="1"/>
    <col min="10" max="15" width="15.6640625" customWidth="1"/>
    <col min="16" max="16" width="1.6640625" customWidth="1"/>
    <col min="17" max="17" width="10.6640625" customWidth="1"/>
  </cols>
  <sheetData>
    <row r="1" spans="1:17" ht="6.9" customHeight="1">
      <c r="A1" s="121" t="s">
        <v>22</v>
      </c>
      <c r="B1" s="121"/>
      <c r="C1" s="121"/>
      <c r="D1" s="121"/>
      <c r="E1" s="121"/>
      <c r="F1" s="121"/>
      <c r="G1" s="121"/>
      <c r="H1" s="121"/>
      <c r="I1" s="121"/>
      <c r="J1" s="121"/>
      <c r="K1" s="121"/>
      <c r="L1" s="121"/>
      <c r="M1" s="121"/>
      <c r="N1" s="121"/>
      <c r="O1" s="121"/>
      <c r="P1" s="121"/>
      <c r="Q1" s="121"/>
    </row>
    <row r="2" spans="1:17" ht="6.9" customHeight="1">
      <c r="A2" s="643"/>
      <c r="B2" s="643"/>
      <c r="C2" s="643"/>
      <c r="D2" s="643"/>
      <c r="E2" s="643"/>
      <c r="F2" s="643"/>
      <c r="G2" s="643"/>
      <c r="H2" s="643"/>
      <c r="I2" s="643"/>
      <c r="J2" s="643"/>
      <c r="K2" s="643"/>
      <c r="L2" s="643"/>
      <c r="M2" s="643"/>
      <c r="N2" s="643"/>
      <c r="O2" s="643"/>
      <c r="P2" s="643"/>
      <c r="Q2" s="643"/>
    </row>
    <row r="3" spans="1:17" ht="35.1" customHeight="1">
      <c r="A3" s="643" t="s">
        <v>565</v>
      </c>
      <c r="B3" s="643"/>
      <c r="C3" s="643"/>
      <c r="D3" s="643"/>
      <c r="E3" s="643"/>
      <c r="F3" s="643"/>
      <c r="G3" s="643"/>
      <c r="H3" s="643"/>
      <c r="I3" s="643"/>
      <c r="J3" s="643"/>
      <c r="K3" s="643"/>
      <c r="L3" s="643"/>
      <c r="M3" s="643"/>
      <c r="N3" s="643"/>
      <c r="O3" s="643"/>
      <c r="P3" s="643"/>
      <c r="Q3" s="643"/>
    </row>
    <row r="4" spans="1:17" ht="24.9" customHeight="1">
      <c r="A4" s="643" t="str">
        <f>UPPER(CONCATENATE("Julio 2022"))</f>
        <v>JULIO 2022</v>
      </c>
      <c r="B4" s="643"/>
      <c r="C4" s="643"/>
      <c r="D4" s="643"/>
      <c r="E4" s="643"/>
      <c r="F4" s="643"/>
      <c r="G4" s="643"/>
      <c r="H4" s="643"/>
      <c r="I4" s="643"/>
      <c r="J4" s="643"/>
      <c r="K4" s="643"/>
      <c r="L4" s="643"/>
      <c r="M4" s="643"/>
      <c r="N4" s="643"/>
      <c r="O4" s="643"/>
      <c r="P4" s="643"/>
      <c r="Q4" s="643"/>
    </row>
    <row r="5" spans="1:17">
      <c r="A5" s="125"/>
      <c r="B5" s="121"/>
      <c r="C5" s="121"/>
      <c r="D5" s="121"/>
      <c r="E5" s="121"/>
      <c r="F5" s="121"/>
      <c r="G5" s="121"/>
      <c r="H5" s="121"/>
      <c r="I5" s="121"/>
      <c r="J5" s="121"/>
      <c r="K5" s="121"/>
      <c r="L5" s="121"/>
      <c r="M5" s="121"/>
      <c r="N5" s="121"/>
      <c r="O5" s="121"/>
      <c r="P5" s="121"/>
      <c r="Q5" s="121"/>
    </row>
    <row r="6" spans="1:17" ht="45" customHeight="1">
      <c r="A6" s="593" t="s">
        <v>527</v>
      </c>
      <c r="B6" s="263"/>
      <c r="C6" s="593" t="s">
        <v>561</v>
      </c>
      <c r="D6" s="593"/>
      <c r="E6" s="593"/>
      <c r="F6" s="593"/>
      <c r="G6" s="593"/>
      <c r="H6" s="593"/>
      <c r="I6" s="263"/>
      <c r="J6" s="593" t="s">
        <v>562</v>
      </c>
      <c r="K6" s="593"/>
      <c r="L6" s="593"/>
      <c r="M6" s="593"/>
      <c r="N6" s="593"/>
      <c r="O6" s="593"/>
      <c r="P6" s="263"/>
      <c r="Q6" s="593" t="s">
        <v>89</v>
      </c>
    </row>
    <row r="7" spans="1:17" ht="65.25" customHeight="1">
      <c r="A7" s="593"/>
      <c r="B7" s="263"/>
      <c r="C7" s="307" t="s">
        <v>530</v>
      </c>
      <c r="D7" s="307" t="s">
        <v>531</v>
      </c>
      <c r="E7" s="307" t="s">
        <v>532</v>
      </c>
      <c r="F7" s="307" t="s">
        <v>560</v>
      </c>
      <c r="G7" s="307" t="s">
        <v>533</v>
      </c>
      <c r="H7" s="307" t="s">
        <v>93</v>
      </c>
      <c r="I7" s="263"/>
      <c r="J7" s="307" t="s">
        <v>534</v>
      </c>
      <c r="K7" s="307" t="s">
        <v>535</v>
      </c>
      <c r="L7" s="307" t="s">
        <v>536</v>
      </c>
      <c r="M7" s="307" t="s">
        <v>537</v>
      </c>
      <c r="N7" s="307" t="s">
        <v>538</v>
      </c>
      <c r="O7" s="307" t="s">
        <v>93</v>
      </c>
      <c r="P7" s="263"/>
      <c r="Q7" s="593"/>
    </row>
    <row r="8" spans="1:17" ht="8.1" customHeight="1">
      <c r="A8" s="348"/>
      <c r="B8" s="263"/>
      <c r="C8" s="349"/>
      <c r="D8" s="349"/>
      <c r="E8" s="349"/>
      <c r="F8" s="349"/>
      <c r="G8" s="349"/>
      <c r="H8" s="349"/>
      <c r="I8" s="263"/>
      <c r="J8" s="349"/>
      <c r="K8" s="349"/>
      <c r="L8" s="349"/>
      <c r="M8" s="349"/>
      <c r="N8" s="349"/>
      <c r="O8" s="349"/>
      <c r="P8" s="263"/>
      <c r="Q8" s="349"/>
    </row>
    <row r="9" spans="1:17" ht="18" customHeight="1">
      <c r="A9" s="274" t="s">
        <v>94</v>
      </c>
      <c r="B9" s="271"/>
      <c r="C9" s="275"/>
      <c r="D9" s="275"/>
      <c r="E9" s="275"/>
      <c r="F9" s="275"/>
      <c r="G9" s="275"/>
      <c r="H9" s="276">
        <v>0</v>
      </c>
      <c r="I9" s="277"/>
      <c r="J9" s="275">
        <v>2</v>
      </c>
      <c r="K9" s="275"/>
      <c r="L9" s="275"/>
      <c r="M9" s="275"/>
      <c r="N9" s="275"/>
      <c r="O9" s="276">
        <v>2</v>
      </c>
      <c r="P9" s="277"/>
      <c r="Q9" s="276">
        <v>2</v>
      </c>
    </row>
    <row r="10" spans="1:17" ht="18" customHeight="1">
      <c r="A10" s="274" t="s">
        <v>95</v>
      </c>
      <c r="B10" s="271"/>
      <c r="C10" s="275"/>
      <c r="D10" s="275">
        <v>15</v>
      </c>
      <c r="E10" s="275">
        <v>5</v>
      </c>
      <c r="F10" s="275"/>
      <c r="G10" s="275"/>
      <c r="H10" s="276">
        <v>20</v>
      </c>
      <c r="I10" s="277"/>
      <c r="J10" s="275">
        <v>45</v>
      </c>
      <c r="K10" s="275"/>
      <c r="L10" s="275">
        <v>6</v>
      </c>
      <c r="M10" s="275">
        <v>5</v>
      </c>
      <c r="N10" s="275"/>
      <c r="O10" s="276">
        <v>56</v>
      </c>
      <c r="P10" s="277"/>
      <c r="Q10" s="276">
        <v>76</v>
      </c>
    </row>
    <row r="11" spans="1:17" ht="18" customHeight="1">
      <c r="A11" s="274" t="s">
        <v>96</v>
      </c>
      <c r="B11" s="271"/>
      <c r="C11" s="275"/>
      <c r="D11" s="275"/>
      <c r="E11" s="275"/>
      <c r="F11" s="275"/>
      <c r="G11" s="275"/>
      <c r="H11" s="276">
        <v>0</v>
      </c>
      <c r="I11" s="277"/>
      <c r="J11" s="275">
        <v>10</v>
      </c>
      <c r="K11" s="275"/>
      <c r="L11" s="275"/>
      <c r="M11" s="275">
        <v>3</v>
      </c>
      <c r="N11" s="275"/>
      <c r="O11" s="276">
        <v>13</v>
      </c>
      <c r="P11" s="277"/>
      <c r="Q11" s="276">
        <v>13</v>
      </c>
    </row>
    <row r="12" spans="1:17" ht="18" customHeight="1">
      <c r="A12" s="274" t="s">
        <v>97</v>
      </c>
      <c r="B12" s="271"/>
      <c r="C12" s="275">
        <v>1</v>
      </c>
      <c r="D12" s="275"/>
      <c r="E12" s="275"/>
      <c r="F12" s="275"/>
      <c r="G12" s="275"/>
      <c r="H12" s="276">
        <v>1</v>
      </c>
      <c r="I12" s="277"/>
      <c r="J12" s="275">
        <v>5</v>
      </c>
      <c r="K12" s="275"/>
      <c r="L12" s="275"/>
      <c r="M12" s="275">
        <v>1</v>
      </c>
      <c r="N12" s="275"/>
      <c r="O12" s="276">
        <v>6</v>
      </c>
      <c r="P12" s="277"/>
      <c r="Q12" s="276">
        <v>7</v>
      </c>
    </row>
    <row r="13" spans="1:17" ht="18" customHeight="1">
      <c r="A13" s="274" t="s">
        <v>100</v>
      </c>
      <c r="B13" s="271"/>
      <c r="C13" s="275"/>
      <c r="D13" s="275">
        <v>2</v>
      </c>
      <c r="E13" s="275"/>
      <c r="F13" s="275"/>
      <c r="G13" s="275"/>
      <c r="H13" s="276">
        <v>2</v>
      </c>
      <c r="I13" s="277"/>
      <c r="J13" s="275">
        <v>6</v>
      </c>
      <c r="K13" s="275"/>
      <c r="L13" s="275"/>
      <c r="M13" s="275"/>
      <c r="N13" s="275"/>
      <c r="O13" s="276">
        <v>6</v>
      </c>
      <c r="P13" s="277"/>
      <c r="Q13" s="276">
        <v>8</v>
      </c>
    </row>
    <row r="14" spans="1:17" ht="18" customHeight="1">
      <c r="A14" s="274" t="s">
        <v>101</v>
      </c>
      <c r="B14" s="271"/>
      <c r="C14" s="275"/>
      <c r="D14" s="275">
        <v>9</v>
      </c>
      <c r="E14" s="275">
        <v>1</v>
      </c>
      <c r="F14" s="275"/>
      <c r="G14" s="275"/>
      <c r="H14" s="276">
        <v>10</v>
      </c>
      <c r="I14" s="277"/>
      <c r="J14" s="275">
        <v>8</v>
      </c>
      <c r="K14" s="275"/>
      <c r="L14" s="275">
        <v>4</v>
      </c>
      <c r="M14" s="275"/>
      <c r="N14" s="275"/>
      <c r="O14" s="276">
        <v>12</v>
      </c>
      <c r="P14" s="277"/>
      <c r="Q14" s="276">
        <v>22</v>
      </c>
    </row>
    <row r="15" spans="1:17" ht="18" customHeight="1">
      <c r="A15" s="274" t="s">
        <v>102</v>
      </c>
      <c r="B15" s="271"/>
      <c r="C15" s="275"/>
      <c r="D15" s="275">
        <v>4</v>
      </c>
      <c r="E15" s="275"/>
      <c r="F15" s="275"/>
      <c r="G15" s="275"/>
      <c r="H15" s="276">
        <v>4</v>
      </c>
      <c r="I15" s="277"/>
      <c r="J15" s="275">
        <v>47</v>
      </c>
      <c r="K15" s="275"/>
      <c r="L15" s="275">
        <v>1</v>
      </c>
      <c r="M15" s="275">
        <v>2</v>
      </c>
      <c r="N15" s="275"/>
      <c r="O15" s="276">
        <v>50</v>
      </c>
      <c r="P15" s="277"/>
      <c r="Q15" s="276">
        <v>54</v>
      </c>
    </row>
    <row r="16" spans="1:17" ht="18" customHeight="1">
      <c r="A16" s="274" t="s">
        <v>98</v>
      </c>
      <c r="B16" s="271"/>
      <c r="C16" s="275"/>
      <c r="D16" s="275"/>
      <c r="E16" s="275"/>
      <c r="F16" s="275"/>
      <c r="G16" s="275"/>
      <c r="H16" s="276">
        <v>0</v>
      </c>
      <c r="I16" s="277"/>
      <c r="J16" s="275">
        <v>1</v>
      </c>
      <c r="K16" s="275"/>
      <c r="L16" s="275"/>
      <c r="M16" s="275"/>
      <c r="N16" s="275"/>
      <c r="O16" s="276">
        <v>1</v>
      </c>
      <c r="P16" s="277"/>
      <c r="Q16" s="276">
        <v>1</v>
      </c>
    </row>
    <row r="17" spans="1:17" ht="18" customHeight="1">
      <c r="A17" s="274" t="s">
        <v>99</v>
      </c>
      <c r="B17" s="271"/>
      <c r="C17" s="275"/>
      <c r="D17" s="275"/>
      <c r="E17" s="275"/>
      <c r="F17" s="275"/>
      <c r="G17" s="275"/>
      <c r="H17" s="276">
        <v>0</v>
      </c>
      <c r="I17" s="277"/>
      <c r="J17" s="275">
        <v>5</v>
      </c>
      <c r="K17" s="275"/>
      <c r="L17" s="275"/>
      <c r="M17" s="275"/>
      <c r="N17" s="275"/>
      <c r="O17" s="276">
        <v>5</v>
      </c>
      <c r="P17" s="277"/>
      <c r="Q17" s="276">
        <v>5</v>
      </c>
    </row>
    <row r="18" spans="1:17" ht="18" customHeight="1">
      <c r="A18" s="274" t="s">
        <v>103</v>
      </c>
      <c r="B18" s="271"/>
      <c r="C18" s="275"/>
      <c r="D18" s="275"/>
      <c r="E18" s="275"/>
      <c r="F18" s="275"/>
      <c r="G18" s="275"/>
      <c r="H18" s="276">
        <v>0</v>
      </c>
      <c r="I18" s="277"/>
      <c r="J18" s="275"/>
      <c r="K18" s="275"/>
      <c r="L18" s="275"/>
      <c r="M18" s="275"/>
      <c r="N18" s="275"/>
      <c r="O18" s="276">
        <v>0</v>
      </c>
      <c r="P18" s="277"/>
      <c r="Q18" s="276">
        <v>0</v>
      </c>
    </row>
    <row r="19" spans="1:17" ht="18" customHeight="1">
      <c r="A19" s="274" t="s">
        <v>108</v>
      </c>
      <c r="B19" s="271"/>
      <c r="C19" s="275"/>
      <c r="D19" s="275">
        <v>1</v>
      </c>
      <c r="E19" s="275"/>
      <c r="F19" s="275"/>
      <c r="G19" s="275"/>
      <c r="H19" s="276">
        <v>1</v>
      </c>
      <c r="I19" s="277"/>
      <c r="J19" s="275">
        <v>10</v>
      </c>
      <c r="K19" s="275"/>
      <c r="L19" s="275">
        <v>1</v>
      </c>
      <c r="M19" s="275"/>
      <c r="N19" s="275"/>
      <c r="O19" s="276">
        <v>11</v>
      </c>
      <c r="P19" s="277"/>
      <c r="Q19" s="276">
        <v>12</v>
      </c>
    </row>
    <row r="20" spans="1:17" ht="18" customHeight="1">
      <c r="A20" s="274" t="s">
        <v>104</v>
      </c>
      <c r="B20" s="271"/>
      <c r="C20" s="275"/>
      <c r="D20" s="275">
        <v>2</v>
      </c>
      <c r="E20" s="275"/>
      <c r="F20" s="275"/>
      <c r="G20" s="275"/>
      <c r="H20" s="276">
        <v>2</v>
      </c>
      <c r="I20" s="277"/>
      <c r="J20" s="275">
        <v>13</v>
      </c>
      <c r="K20" s="275"/>
      <c r="L20" s="275"/>
      <c r="M20" s="275"/>
      <c r="N20" s="275"/>
      <c r="O20" s="276">
        <v>13</v>
      </c>
      <c r="P20" s="277"/>
      <c r="Q20" s="276">
        <v>15</v>
      </c>
    </row>
    <row r="21" spans="1:17" ht="18" customHeight="1">
      <c r="A21" s="274" t="s">
        <v>105</v>
      </c>
      <c r="B21" s="271"/>
      <c r="C21" s="275"/>
      <c r="D21" s="275">
        <v>2</v>
      </c>
      <c r="E21" s="275"/>
      <c r="F21" s="275"/>
      <c r="G21" s="275"/>
      <c r="H21" s="276">
        <v>2</v>
      </c>
      <c r="I21" s="277"/>
      <c r="J21" s="275">
        <v>9</v>
      </c>
      <c r="K21" s="275"/>
      <c r="L21" s="275"/>
      <c r="M21" s="275"/>
      <c r="N21" s="275"/>
      <c r="O21" s="276">
        <v>9</v>
      </c>
      <c r="P21" s="277"/>
      <c r="Q21" s="276">
        <v>11</v>
      </c>
    </row>
    <row r="22" spans="1:17" ht="18" customHeight="1">
      <c r="A22" s="274" t="s">
        <v>106</v>
      </c>
      <c r="B22" s="271"/>
      <c r="C22" s="275"/>
      <c r="D22" s="275"/>
      <c r="E22" s="275"/>
      <c r="F22" s="275"/>
      <c r="G22" s="275"/>
      <c r="H22" s="276">
        <v>0</v>
      </c>
      <c r="I22" s="277"/>
      <c r="J22" s="275">
        <v>4</v>
      </c>
      <c r="K22" s="275"/>
      <c r="L22" s="275"/>
      <c r="M22" s="275"/>
      <c r="N22" s="275"/>
      <c r="O22" s="276">
        <v>4</v>
      </c>
      <c r="P22" s="277"/>
      <c r="Q22" s="276">
        <v>4</v>
      </c>
    </row>
    <row r="23" spans="1:17" ht="18" customHeight="1">
      <c r="A23" s="274" t="s">
        <v>107</v>
      </c>
      <c r="B23" s="271"/>
      <c r="C23" s="275"/>
      <c r="D23" s="275">
        <v>1</v>
      </c>
      <c r="E23" s="275"/>
      <c r="F23" s="275"/>
      <c r="G23" s="275"/>
      <c r="H23" s="276">
        <v>1</v>
      </c>
      <c r="I23" s="277"/>
      <c r="J23" s="275">
        <v>20</v>
      </c>
      <c r="K23" s="275"/>
      <c r="L23" s="275">
        <v>2</v>
      </c>
      <c r="M23" s="275">
        <v>3</v>
      </c>
      <c r="N23" s="275"/>
      <c r="O23" s="276">
        <v>25</v>
      </c>
      <c r="P23" s="277"/>
      <c r="Q23" s="276">
        <v>26</v>
      </c>
    </row>
    <row r="24" spans="1:17" ht="18" customHeight="1">
      <c r="A24" s="274" t="s">
        <v>109</v>
      </c>
      <c r="B24" s="271"/>
      <c r="C24" s="275"/>
      <c r="D24" s="275"/>
      <c r="E24" s="275"/>
      <c r="F24" s="275"/>
      <c r="G24" s="275"/>
      <c r="H24" s="276">
        <v>0</v>
      </c>
      <c r="I24" s="277"/>
      <c r="J24" s="275">
        <v>15</v>
      </c>
      <c r="K24" s="275"/>
      <c r="L24" s="275"/>
      <c r="M24" s="275">
        <v>1</v>
      </c>
      <c r="N24" s="275"/>
      <c r="O24" s="276">
        <v>16</v>
      </c>
      <c r="P24" s="277"/>
      <c r="Q24" s="276">
        <v>16</v>
      </c>
    </row>
    <row r="25" spans="1:17" ht="18" customHeight="1">
      <c r="A25" s="274" t="s">
        <v>110</v>
      </c>
      <c r="B25" s="271"/>
      <c r="C25" s="275"/>
      <c r="D25" s="275"/>
      <c r="E25" s="275"/>
      <c r="F25" s="275"/>
      <c r="G25" s="275"/>
      <c r="H25" s="276">
        <v>0</v>
      </c>
      <c r="I25" s="277"/>
      <c r="J25" s="275">
        <v>6</v>
      </c>
      <c r="K25" s="275"/>
      <c r="L25" s="275"/>
      <c r="M25" s="275"/>
      <c r="N25" s="275"/>
      <c r="O25" s="276">
        <v>6</v>
      </c>
      <c r="P25" s="277"/>
      <c r="Q25" s="276">
        <v>6</v>
      </c>
    </row>
    <row r="26" spans="1:17" ht="18" customHeight="1">
      <c r="A26" s="274" t="s">
        <v>111</v>
      </c>
      <c r="B26" s="271"/>
      <c r="C26" s="275"/>
      <c r="D26" s="275">
        <v>1</v>
      </c>
      <c r="E26" s="275"/>
      <c r="F26" s="275"/>
      <c r="G26" s="275"/>
      <c r="H26" s="276">
        <v>1</v>
      </c>
      <c r="I26" s="277"/>
      <c r="J26" s="275">
        <v>1</v>
      </c>
      <c r="K26" s="275"/>
      <c r="L26" s="275">
        <v>1</v>
      </c>
      <c r="M26" s="275"/>
      <c r="N26" s="275"/>
      <c r="O26" s="276">
        <v>2</v>
      </c>
      <c r="P26" s="277"/>
      <c r="Q26" s="276">
        <v>3</v>
      </c>
    </row>
    <row r="27" spans="1:17" ht="18" customHeight="1">
      <c r="A27" s="274" t="s">
        <v>112</v>
      </c>
      <c r="B27" s="271"/>
      <c r="C27" s="275"/>
      <c r="D27" s="275"/>
      <c r="E27" s="275"/>
      <c r="F27" s="275"/>
      <c r="G27" s="275"/>
      <c r="H27" s="276">
        <v>0</v>
      </c>
      <c r="I27" s="277"/>
      <c r="J27" s="275">
        <v>5</v>
      </c>
      <c r="K27" s="275"/>
      <c r="L27" s="275"/>
      <c r="M27" s="275">
        <v>1</v>
      </c>
      <c r="N27" s="275"/>
      <c r="O27" s="276">
        <v>6</v>
      </c>
      <c r="P27" s="277"/>
      <c r="Q27" s="276">
        <v>6</v>
      </c>
    </row>
    <row r="28" spans="1:17" ht="18" customHeight="1">
      <c r="A28" s="274" t="s">
        <v>113</v>
      </c>
      <c r="B28" s="271"/>
      <c r="C28" s="275"/>
      <c r="D28" s="275"/>
      <c r="E28" s="275">
        <v>1</v>
      </c>
      <c r="F28" s="275"/>
      <c r="G28" s="275"/>
      <c r="H28" s="276">
        <v>1</v>
      </c>
      <c r="I28" s="277"/>
      <c r="J28" s="275">
        <v>3</v>
      </c>
      <c r="K28" s="275"/>
      <c r="L28" s="275">
        <v>1</v>
      </c>
      <c r="M28" s="275">
        <v>2</v>
      </c>
      <c r="N28" s="275"/>
      <c r="O28" s="276">
        <v>6</v>
      </c>
      <c r="P28" s="277"/>
      <c r="Q28" s="276">
        <v>7</v>
      </c>
    </row>
    <row r="29" spans="1:17" ht="18" customHeight="1">
      <c r="A29" s="274" t="s">
        <v>114</v>
      </c>
      <c r="B29" s="271"/>
      <c r="C29" s="275"/>
      <c r="D29" s="275"/>
      <c r="E29" s="275"/>
      <c r="F29" s="275"/>
      <c r="G29" s="275"/>
      <c r="H29" s="276">
        <v>0</v>
      </c>
      <c r="I29" s="277"/>
      <c r="J29" s="275">
        <v>11</v>
      </c>
      <c r="K29" s="275"/>
      <c r="L29" s="275"/>
      <c r="M29" s="275"/>
      <c r="N29" s="275"/>
      <c r="O29" s="276">
        <v>11</v>
      </c>
      <c r="P29" s="277"/>
      <c r="Q29" s="276">
        <v>11</v>
      </c>
    </row>
    <row r="30" spans="1:17" ht="18" customHeight="1">
      <c r="A30" s="274" t="s">
        <v>115</v>
      </c>
      <c r="B30" s="271"/>
      <c r="C30" s="275"/>
      <c r="D30" s="275"/>
      <c r="E30" s="275"/>
      <c r="F30" s="275"/>
      <c r="G30" s="275"/>
      <c r="H30" s="276">
        <v>0</v>
      </c>
      <c r="I30" s="277"/>
      <c r="J30" s="275">
        <v>8</v>
      </c>
      <c r="K30" s="275"/>
      <c r="L30" s="275"/>
      <c r="M30" s="275"/>
      <c r="N30" s="275"/>
      <c r="O30" s="276">
        <v>8</v>
      </c>
      <c r="P30" s="277"/>
      <c r="Q30" s="276">
        <v>8</v>
      </c>
    </row>
    <row r="31" spans="1:17" ht="18" customHeight="1">
      <c r="A31" s="274" t="s">
        <v>116</v>
      </c>
      <c r="B31" s="271"/>
      <c r="C31" s="275"/>
      <c r="D31" s="275"/>
      <c r="E31" s="275"/>
      <c r="F31" s="275"/>
      <c r="G31" s="275"/>
      <c r="H31" s="276">
        <v>0</v>
      </c>
      <c r="I31" s="277"/>
      <c r="J31" s="275"/>
      <c r="K31" s="275"/>
      <c r="L31" s="275"/>
      <c r="M31" s="275"/>
      <c r="N31" s="275"/>
      <c r="O31" s="276">
        <v>0</v>
      </c>
      <c r="P31" s="277"/>
      <c r="Q31" s="276">
        <v>0</v>
      </c>
    </row>
    <row r="32" spans="1:17" ht="18" customHeight="1">
      <c r="A32" s="274" t="s">
        <v>117</v>
      </c>
      <c r="B32" s="271"/>
      <c r="C32" s="275"/>
      <c r="D32" s="275">
        <v>2</v>
      </c>
      <c r="E32" s="275"/>
      <c r="F32" s="275"/>
      <c r="G32" s="275"/>
      <c r="H32" s="276">
        <v>2</v>
      </c>
      <c r="I32" s="277"/>
      <c r="J32" s="275">
        <v>1</v>
      </c>
      <c r="K32" s="275"/>
      <c r="L32" s="275"/>
      <c r="M32" s="275"/>
      <c r="N32" s="275"/>
      <c r="O32" s="276">
        <v>1</v>
      </c>
      <c r="P32" s="277"/>
      <c r="Q32" s="276">
        <v>3</v>
      </c>
    </row>
    <row r="33" spans="1:17" ht="18" customHeight="1">
      <c r="A33" s="274" t="s">
        <v>118</v>
      </c>
      <c r="B33" s="271"/>
      <c r="C33" s="275"/>
      <c r="D33" s="275">
        <v>10</v>
      </c>
      <c r="E33" s="275"/>
      <c r="F33" s="275"/>
      <c r="G33" s="275"/>
      <c r="H33" s="276">
        <v>10</v>
      </c>
      <c r="I33" s="277"/>
      <c r="J33" s="275">
        <v>15</v>
      </c>
      <c r="K33" s="275"/>
      <c r="L33" s="275"/>
      <c r="M33" s="275">
        <v>1</v>
      </c>
      <c r="N33" s="275"/>
      <c r="O33" s="276">
        <v>16</v>
      </c>
      <c r="P33" s="277"/>
      <c r="Q33" s="276">
        <v>26</v>
      </c>
    </row>
    <row r="34" spans="1:17" ht="18" customHeight="1">
      <c r="A34" s="274" t="s">
        <v>119</v>
      </c>
      <c r="B34" s="271"/>
      <c r="C34" s="275"/>
      <c r="D34" s="275">
        <v>14</v>
      </c>
      <c r="E34" s="275">
        <v>1</v>
      </c>
      <c r="F34" s="275"/>
      <c r="G34" s="275"/>
      <c r="H34" s="276">
        <v>15</v>
      </c>
      <c r="I34" s="277"/>
      <c r="J34" s="275">
        <v>29</v>
      </c>
      <c r="K34" s="275"/>
      <c r="L34" s="275">
        <v>3</v>
      </c>
      <c r="M34" s="275">
        <v>5</v>
      </c>
      <c r="N34" s="275"/>
      <c r="O34" s="276">
        <v>37</v>
      </c>
      <c r="P34" s="277"/>
      <c r="Q34" s="276">
        <v>52</v>
      </c>
    </row>
    <row r="35" spans="1:17" ht="18" customHeight="1">
      <c r="A35" s="274" t="s">
        <v>120</v>
      </c>
      <c r="B35" s="271"/>
      <c r="C35" s="275"/>
      <c r="D35" s="275"/>
      <c r="E35" s="275"/>
      <c r="F35" s="275"/>
      <c r="G35" s="275"/>
      <c r="H35" s="276">
        <v>0</v>
      </c>
      <c r="I35" s="277"/>
      <c r="J35" s="275">
        <v>1</v>
      </c>
      <c r="K35" s="275"/>
      <c r="L35" s="275"/>
      <c r="M35" s="275"/>
      <c r="N35" s="275"/>
      <c r="O35" s="276">
        <v>1</v>
      </c>
      <c r="P35" s="277"/>
      <c r="Q35" s="276">
        <v>1</v>
      </c>
    </row>
    <row r="36" spans="1:17" ht="18" customHeight="1">
      <c r="A36" s="274" t="s">
        <v>121</v>
      </c>
      <c r="B36" s="271"/>
      <c r="C36" s="275"/>
      <c r="D36" s="275">
        <v>1</v>
      </c>
      <c r="E36" s="275"/>
      <c r="F36" s="275"/>
      <c r="G36" s="275"/>
      <c r="H36" s="276">
        <v>1</v>
      </c>
      <c r="I36" s="277"/>
      <c r="J36" s="275">
        <v>1</v>
      </c>
      <c r="K36" s="275"/>
      <c r="L36" s="275"/>
      <c r="M36" s="275"/>
      <c r="N36" s="275"/>
      <c r="O36" s="276">
        <v>1</v>
      </c>
      <c r="P36" s="277"/>
      <c r="Q36" s="276">
        <v>2</v>
      </c>
    </row>
    <row r="37" spans="1:17" ht="18" customHeight="1">
      <c r="A37" s="274" t="s">
        <v>122</v>
      </c>
      <c r="B37" s="271"/>
      <c r="C37" s="275"/>
      <c r="D37" s="275"/>
      <c r="E37" s="275"/>
      <c r="F37" s="275"/>
      <c r="G37" s="275"/>
      <c r="H37" s="276">
        <v>0</v>
      </c>
      <c r="I37" s="277"/>
      <c r="J37" s="275">
        <v>4</v>
      </c>
      <c r="K37" s="275"/>
      <c r="L37" s="275"/>
      <c r="M37" s="275"/>
      <c r="N37" s="275"/>
      <c r="O37" s="276">
        <v>4</v>
      </c>
      <c r="P37" s="277"/>
      <c r="Q37" s="276">
        <v>4</v>
      </c>
    </row>
    <row r="38" spans="1:17" ht="18" customHeight="1">
      <c r="A38" s="274" t="s">
        <v>123</v>
      </c>
      <c r="B38" s="271"/>
      <c r="C38" s="275"/>
      <c r="D38" s="275">
        <v>3</v>
      </c>
      <c r="E38" s="275"/>
      <c r="F38" s="275"/>
      <c r="G38" s="275"/>
      <c r="H38" s="276">
        <v>3</v>
      </c>
      <c r="I38" s="277"/>
      <c r="J38" s="275">
        <v>4</v>
      </c>
      <c r="K38" s="275"/>
      <c r="L38" s="275"/>
      <c r="M38" s="275"/>
      <c r="N38" s="275"/>
      <c r="O38" s="276">
        <v>4</v>
      </c>
      <c r="P38" s="277"/>
      <c r="Q38" s="276">
        <v>7</v>
      </c>
    </row>
    <row r="39" spans="1:17" ht="18" customHeight="1">
      <c r="A39" s="274" t="s">
        <v>124</v>
      </c>
      <c r="B39" s="271"/>
      <c r="C39" s="275"/>
      <c r="D39" s="275">
        <v>2</v>
      </c>
      <c r="E39" s="275"/>
      <c r="F39" s="275"/>
      <c r="G39" s="275"/>
      <c r="H39" s="276">
        <v>2</v>
      </c>
      <c r="I39" s="277"/>
      <c r="J39" s="275">
        <v>4</v>
      </c>
      <c r="K39" s="275"/>
      <c r="L39" s="275"/>
      <c r="M39" s="275">
        <v>1</v>
      </c>
      <c r="N39" s="275"/>
      <c r="O39" s="276">
        <v>5</v>
      </c>
      <c r="P39" s="277"/>
      <c r="Q39" s="276">
        <v>7</v>
      </c>
    </row>
    <row r="40" spans="1:17" ht="18" customHeight="1">
      <c r="A40" s="274" t="s">
        <v>125</v>
      </c>
      <c r="B40" s="271"/>
      <c r="C40" s="275"/>
      <c r="D40" s="275">
        <v>1</v>
      </c>
      <c r="E40" s="275"/>
      <c r="F40" s="275"/>
      <c r="G40" s="275"/>
      <c r="H40" s="276">
        <v>1</v>
      </c>
      <c r="I40" s="277"/>
      <c r="J40" s="275">
        <v>4</v>
      </c>
      <c r="K40" s="275"/>
      <c r="L40" s="275"/>
      <c r="M40" s="275">
        <v>1</v>
      </c>
      <c r="N40" s="275"/>
      <c r="O40" s="276">
        <v>5</v>
      </c>
      <c r="P40" s="277"/>
      <c r="Q40" s="276">
        <v>6</v>
      </c>
    </row>
    <row r="41" spans="1:17" ht="8.1" customHeight="1">
      <c r="A41" s="272"/>
      <c r="B41" s="263"/>
      <c r="C41" s="273"/>
      <c r="D41" s="273"/>
      <c r="E41" s="273"/>
      <c r="F41" s="273"/>
      <c r="G41" s="273"/>
      <c r="H41" s="273"/>
      <c r="I41" s="263"/>
      <c r="J41" s="273"/>
      <c r="K41" s="273"/>
      <c r="L41" s="273"/>
      <c r="M41" s="273"/>
      <c r="N41" s="273"/>
      <c r="O41" s="273"/>
      <c r="P41" s="263"/>
      <c r="Q41" s="273"/>
    </row>
    <row r="42" spans="1:17" ht="20.100000000000001" customHeight="1">
      <c r="A42" s="278" t="s">
        <v>69</v>
      </c>
      <c r="B42" s="279"/>
      <c r="C42" s="280">
        <v>1</v>
      </c>
      <c r="D42" s="280">
        <v>70</v>
      </c>
      <c r="E42" s="280">
        <v>8</v>
      </c>
      <c r="F42" s="280">
        <v>0</v>
      </c>
      <c r="G42" s="280">
        <v>0</v>
      </c>
      <c r="H42" s="280">
        <v>79</v>
      </c>
      <c r="I42" s="279"/>
      <c r="J42" s="280">
        <v>297</v>
      </c>
      <c r="K42" s="280">
        <v>0</v>
      </c>
      <c r="L42" s="280">
        <v>19</v>
      </c>
      <c r="M42" s="280">
        <v>26</v>
      </c>
      <c r="N42" s="280">
        <v>0</v>
      </c>
      <c r="O42" s="280">
        <v>342</v>
      </c>
      <c r="P42" s="279"/>
      <c r="Q42" s="280">
        <v>421</v>
      </c>
    </row>
    <row r="43" spans="1:17">
      <c r="A43" s="125"/>
      <c r="B43" s="121"/>
      <c r="C43" s="121"/>
      <c r="D43" s="121"/>
      <c r="E43" s="121"/>
      <c r="F43" s="121"/>
      <c r="G43" s="121"/>
      <c r="H43" s="121"/>
      <c r="I43" s="121"/>
      <c r="J43" s="121"/>
      <c r="K43" s="121"/>
      <c r="L43" s="121"/>
      <c r="M43" s="121"/>
      <c r="N43" s="121"/>
      <c r="O43" s="121"/>
      <c r="P43" s="121"/>
      <c r="Q43" s="121"/>
    </row>
    <row r="44" spans="1:17" s="196" customFormat="1" ht="12.9" customHeight="1">
      <c r="A44" s="270" t="s">
        <v>564</v>
      </c>
    </row>
    <row r="45" spans="1:17" s="196" customFormat="1" ht="12.9" customHeight="1">
      <c r="A45" s="270" t="s">
        <v>541</v>
      </c>
    </row>
    <row r="46" spans="1:17" s="196" customFormat="1" ht="12.9" customHeight="1">
      <c r="A46" s="270" t="s">
        <v>545</v>
      </c>
    </row>
    <row r="47" spans="1:17" s="196" customFormat="1" ht="12.9" customHeight="1">
      <c r="A47" s="270" t="s">
        <v>82</v>
      </c>
    </row>
    <row r="48" spans="1:17" s="196" customFormat="1" ht="12.9" customHeight="1">
      <c r="A48" s="270"/>
    </row>
    <row r="49" spans="1:1">
      <c r="A49" s="191"/>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 footer="0.31496062992125984"/>
  <pageSetup paperSize="9" scale="57" firstPageNumber="51" orientation="landscape" useFirstPageNumber="1" r:id="rId1"/>
  <headerFooter scaleWithDoc="0">
    <oddHeader>&amp;L&amp;G&amp;C&amp;G&amp;R&amp;G</oddHeader>
    <oddFooter>&amp;R&amp;"Montserrat,Negrita"&amp;10 &amp;P</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767E1-2DA3-4381-88A4-046FBD3D4A40}">
  <sheetPr>
    <tabColor theme="0" tint="-0.14999847407452621"/>
  </sheetPr>
  <dimension ref="A1:M39"/>
  <sheetViews>
    <sheetView view="pageBreakPreview" zoomScale="85" zoomScaleNormal="100" zoomScaleSheetLayoutView="85" workbookViewId="0">
      <selection activeCell="S44" sqref="S44"/>
    </sheetView>
  </sheetViews>
  <sheetFormatPr baseColWidth="10" defaultRowHeight="13.2"/>
  <cols>
    <col min="1" max="1" width="15.6640625" customWidth="1"/>
    <col min="2" max="2" width="3.109375" bestFit="1" customWidth="1"/>
    <col min="13" max="13" width="15.6640625" customWidth="1"/>
  </cols>
  <sheetData>
    <row r="1" spans="1:13">
      <c r="A1" s="121" t="s">
        <v>22</v>
      </c>
      <c r="B1" s="121"/>
      <c r="C1" s="121"/>
      <c r="D1" s="121"/>
      <c r="E1" s="121"/>
      <c r="F1" s="121"/>
      <c r="G1" s="121"/>
      <c r="H1" s="121"/>
      <c r="I1" s="121"/>
      <c r="J1" s="121"/>
      <c r="K1" s="121"/>
      <c r="L1" s="121"/>
      <c r="M1" s="121"/>
    </row>
    <row r="2" spans="1:13" ht="24.9" customHeight="1">
      <c r="A2" s="590" t="s">
        <v>565</v>
      </c>
      <c r="B2" s="590"/>
      <c r="C2" s="590"/>
      <c r="D2" s="590"/>
      <c r="E2" s="590"/>
      <c r="F2" s="590"/>
      <c r="G2" s="590"/>
      <c r="H2" s="590"/>
      <c r="I2" s="590"/>
      <c r="J2" s="590"/>
      <c r="K2" s="590"/>
      <c r="L2" s="590"/>
      <c r="M2" s="590"/>
    </row>
    <row r="3" spans="1:13" ht="18" customHeight="1">
      <c r="A3" s="590" t="str">
        <f>UPPER(CONCATENATE("Julio 2022"))</f>
        <v>JULIO 2022</v>
      </c>
      <c r="B3" s="590"/>
      <c r="C3" s="590"/>
      <c r="D3" s="590"/>
      <c r="E3" s="590"/>
      <c r="F3" s="590"/>
      <c r="G3" s="590"/>
      <c r="H3" s="590"/>
      <c r="I3" s="590"/>
      <c r="J3" s="590"/>
      <c r="K3" s="590"/>
      <c r="L3" s="590"/>
      <c r="M3" s="590"/>
    </row>
    <row r="4" spans="1:13">
      <c r="A4" s="114"/>
    </row>
    <row r="5" spans="1:13" ht="33" customHeight="1">
      <c r="A5" s="189" t="s">
        <v>548</v>
      </c>
      <c r="B5" s="188" t="s">
        <v>69</v>
      </c>
      <c r="C5" s="641" t="s">
        <v>561</v>
      </c>
      <c r="D5" s="641"/>
      <c r="E5" s="641"/>
      <c r="J5" s="641" t="s">
        <v>562</v>
      </c>
      <c r="K5" s="641"/>
    </row>
    <row r="6" spans="1:13">
      <c r="A6" s="189" t="s">
        <v>531</v>
      </c>
      <c r="B6" s="188">
        <v>70</v>
      </c>
    </row>
    <row r="7" spans="1:13">
      <c r="A7" s="189" t="s">
        <v>532</v>
      </c>
      <c r="B7" s="188">
        <v>8</v>
      </c>
    </row>
    <row r="8" spans="1:13">
      <c r="A8" s="189" t="s">
        <v>530</v>
      </c>
      <c r="B8" s="188">
        <v>1</v>
      </c>
    </row>
    <row r="9" spans="1:13">
      <c r="A9" s="189" t="s">
        <v>549</v>
      </c>
      <c r="B9" s="188">
        <v>0</v>
      </c>
    </row>
    <row r="10" spans="1:13">
      <c r="A10" s="189" t="s">
        <v>533</v>
      </c>
      <c r="B10" s="188">
        <v>0</v>
      </c>
    </row>
    <row r="11" spans="1:13">
      <c r="A11" s="189" t="s">
        <v>69</v>
      </c>
      <c r="B11" s="188"/>
    </row>
    <row r="13" spans="1:13">
      <c r="A13" s="189" t="s">
        <v>551</v>
      </c>
      <c r="B13" s="188" t="s">
        <v>69</v>
      </c>
    </row>
    <row r="14" spans="1:13">
      <c r="A14" s="189" t="s">
        <v>534</v>
      </c>
      <c r="B14" s="188">
        <v>297</v>
      </c>
    </row>
    <row r="15" spans="1:13">
      <c r="A15" s="189" t="s">
        <v>537</v>
      </c>
      <c r="B15" s="188">
        <v>26</v>
      </c>
    </row>
    <row r="16" spans="1:13">
      <c r="A16" s="189" t="s">
        <v>536</v>
      </c>
      <c r="B16" s="188">
        <v>19</v>
      </c>
    </row>
    <row r="17" spans="1:2">
      <c r="A17" s="189" t="s">
        <v>535</v>
      </c>
      <c r="B17" s="188">
        <v>0</v>
      </c>
    </row>
    <row r="18" spans="1:2">
      <c r="A18" s="189" t="s">
        <v>538</v>
      </c>
      <c r="B18" s="188">
        <v>0</v>
      </c>
    </row>
    <row r="19" spans="1:2">
      <c r="A19" s="189" t="s">
        <v>69</v>
      </c>
      <c r="B19" s="188"/>
    </row>
    <row r="20" spans="1:2">
      <c r="A20" s="114"/>
    </row>
    <row r="21" spans="1:2">
      <c r="A21" s="114"/>
    </row>
    <row r="22" spans="1:2">
      <c r="A22" s="114"/>
    </row>
    <row r="23" spans="1:2">
      <c r="A23" s="114"/>
    </row>
    <row r="24" spans="1:2">
      <c r="A24" s="114"/>
    </row>
    <row r="25" spans="1:2">
      <c r="A25" s="114"/>
    </row>
    <row r="26" spans="1:2">
      <c r="A26" s="114"/>
    </row>
    <row r="27" spans="1:2">
      <c r="A27" s="114"/>
    </row>
    <row r="28" spans="1:2">
      <c r="A28" s="114"/>
    </row>
    <row r="29" spans="1:2">
      <c r="A29" s="114"/>
    </row>
    <row r="30" spans="1:2">
      <c r="A30" s="114"/>
    </row>
    <row r="31" spans="1:2">
      <c r="A31" s="114"/>
    </row>
    <row r="32" spans="1:2">
      <c r="A32" s="114"/>
    </row>
    <row r="33" spans="1:11" ht="17.399999999999999">
      <c r="A33" s="114"/>
      <c r="D33" s="261" t="s">
        <v>83</v>
      </c>
      <c r="E33" s="262">
        <v>79</v>
      </c>
      <c r="J33" s="261" t="s">
        <v>83</v>
      </c>
      <c r="K33" s="262">
        <v>342</v>
      </c>
    </row>
    <row r="34" spans="1:11">
      <c r="A34" s="114"/>
    </row>
    <row r="35" spans="1:11">
      <c r="A35" s="114"/>
    </row>
    <row r="36" spans="1:11">
      <c r="A36" s="114"/>
    </row>
    <row r="37" spans="1:11" s="121" customFormat="1" ht="10.5" customHeight="1">
      <c r="A37" s="171" t="s">
        <v>545</v>
      </c>
    </row>
    <row r="38" spans="1:11" s="121" customFormat="1" ht="10.5" customHeight="1">
      <c r="A38" s="171" t="s">
        <v>82</v>
      </c>
    </row>
    <row r="39" spans="1:11" s="121" customFormat="1" ht="12" customHeight="1">
      <c r="A39" s="193"/>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35433070866141736" header="0" footer="0.31496062992125984"/>
  <pageSetup paperSize="9" scale="95" firstPageNumber="52" orientation="landscape" useFirstPageNumber="1" r:id="rId1"/>
  <headerFooter scaleWithDoc="0">
    <oddHeader>&amp;L&amp;G&amp;C&amp;G&amp;R&amp;G</oddHeader>
    <oddFooter>&amp;R&amp;"Montserrat,Negrita"&amp;10 &amp;P</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21ED-53F5-4573-B90E-16FA8DED4440}">
  <sheetPr>
    <tabColor theme="0" tint="-0.14999847407452621"/>
  </sheetPr>
  <dimension ref="A1:AK53"/>
  <sheetViews>
    <sheetView view="pageBreakPreview" zoomScale="70" zoomScaleNormal="100" zoomScaleSheetLayoutView="70" workbookViewId="0">
      <selection activeCell="A51" sqref="A51:XFD51"/>
    </sheetView>
  </sheetViews>
  <sheetFormatPr baseColWidth="10" defaultRowHeight="13.2"/>
  <cols>
    <col min="1" max="1" width="32.6640625" customWidth="1"/>
    <col min="2" max="2" width="68.6640625" customWidth="1"/>
    <col min="3" max="3" width="1.6640625" customWidth="1"/>
    <col min="4" max="35" width="7.6640625" customWidth="1"/>
    <col min="36" max="36" width="1.6640625" customWidth="1"/>
    <col min="37" max="37" width="12.6640625" customWidth="1"/>
  </cols>
  <sheetData>
    <row r="1" spans="1:37" ht="24.9"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row>
    <row r="2" spans="1:37" ht="69.900000000000006" customHeight="1">
      <c r="A2" s="645" t="s">
        <v>566</v>
      </c>
      <c r="B2" s="645"/>
      <c r="C2" s="645"/>
      <c r="D2" s="645"/>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row>
    <row r="3" spans="1:37" ht="24.9" customHeight="1">
      <c r="A3" s="645" t="str">
        <f>UPPER(CONCATENATE("Julio 2022"))</f>
        <v>JULIO 2022</v>
      </c>
      <c r="B3" s="645"/>
      <c r="C3" s="645"/>
      <c r="D3" s="645"/>
      <c r="E3" s="645"/>
      <c r="F3" s="645"/>
      <c r="G3" s="645"/>
      <c r="H3" s="645"/>
      <c r="I3" s="645"/>
      <c r="J3" s="645"/>
      <c r="K3" s="645"/>
      <c r="L3" s="645"/>
      <c r="M3" s="645"/>
      <c r="N3" s="645"/>
      <c r="O3" s="645"/>
      <c r="P3" s="645"/>
      <c r="Q3" s="645"/>
      <c r="R3" s="645"/>
      <c r="S3" s="645"/>
      <c r="T3" s="645"/>
      <c r="U3" s="645"/>
      <c r="V3" s="645"/>
      <c r="W3" s="645"/>
      <c r="X3" s="645"/>
      <c r="Y3" s="645"/>
      <c r="Z3" s="645"/>
      <c r="AA3" s="645"/>
      <c r="AB3" s="645"/>
      <c r="AC3" s="645"/>
      <c r="AD3" s="645"/>
      <c r="AE3" s="645"/>
      <c r="AF3" s="645"/>
      <c r="AG3" s="645"/>
      <c r="AH3" s="645"/>
      <c r="AI3" s="645"/>
      <c r="AJ3" s="645"/>
      <c r="AK3" s="645"/>
    </row>
    <row r="4" spans="1:37">
      <c r="A4" s="125"/>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row>
    <row r="5" spans="1:37" ht="30" customHeight="1">
      <c r="A5" s="648" t="s">
        <v>567</v>
      </c>
      <c r="B5" s="646" t="s">
        <v>568</v>
      </c>
      <c r="C5" s="185"/>
      <c r="D5" s="646" t="s">
        <v>569</v>
      </c>
      <c r="E5" s="646"/>
      <c r="F5" s="646"/>
      <c r="G5" s="646"/>
      <c r="H5" s="646"/>
      <c r="I5" s="646"/>
      <c r="J5" s="646"/>
      <c r="K5" s="646"/>
      <c r="L5" s="646"/>
      <c r="M5" s="646"/>
      <c r="N5" s="646"/>
      <c r="O5" s="646"/>
      <c r="P5" s="646"/>
      <c r="Q5" s="646"/>
      <c r="R5" s="646"/>
      <c r="S5" s="646"/>
      <c r="T5" s="646"/>
      <c r="U5" s="646"/>
      <c r="V5" s="646"/>
      <c r="W5" s="646"/>
      <c r="X5" s="646"/>
      <c r="Y5" s="646"/>
      <c r="Z5" s="646"/>
      <c r="AA5" s="646"/>
      <c r="AB5" s="646"/>
      <c r="AC5" s="646"/>
      <c r="AD5" s="646"/>
      <c r="AE5" s="646"/>
      <c r="AF5" s="646"/>
      <c r="AG5" s="646"/>
      <c r="AH5" s="646"/>
      <c r="AI5" s="646"/>
      <c r="AJ5" s="185"/>
      <c r="AK5" s="646" t="s">
        <v>69</v>
      </c>
    </row>
    <row r="6" spans="1:37" ht="69.900000000000006" customHeight="1">
      <c r="A6" s="648"/>
      <c r="B6" s="646"/>
      <c r="C6" s="185"/>
      <c r="D6" s="350" t="s">
        <v>570</v>
      </c>
      <c r="E6" s="350" t="s">
        <v>571</v>
      </c>
      <c r="F6" s="350" t="s">
        <v>572</v>
      </c>
      <c r="G6" s="350" t="s">
        <v>573</v>
      </c>
      <c r="H6" s="350" t="s">
        <v>574</v>
      </c>
      <c r="I6" s="350" t="s">
        <v>575</v>
      </c>
      <c r="J6" s="350" t="s">
        <v>662</v>
      </c>
      <c r="K6" s="350" t="s">
        <v>576</v>
      </c>
      <c r="L6" s="350" t="s">
        <v>577</v>
      </c>
      <c r="M6" s="350" t="s">
        <v>578</v>
      </c>
      <c r="N6" s="350" t="s">
        <v>579</v>
      </c>
      <c r="O6" s="350" t="s">
        <v>580</v>
      </c>
      <c r="P6" s="350" t="s">
        <v>581</v>
      </c>
      <c r="Q6" s="350" t="s">
        <v>582</v>
      </c>
      <c r="R6" s="350" t="s">
        <v>583</v>
      </c>
      <c r="S6" s="350" t="s">
        <v>663</v>
      </c>
      <c r="T6" s="350" t="s">
        <v>584</v>
      </c>
      <c r="U6" s="350" t="s">
        <v>585</v>
      </c>
      <c r="V6" s="350" t="s">
        <v>586</v>
      </c>
      <c r="W6" s="350" t="s">
        <v>587</v>
      </c>
      <c r="X6" s="350" t="s">
        <v>588</v>
      </c>
      <c r="Y6" s="350" t="s">
        <v>589</v>
      </c>
      <c r="Z6" s="350" t="s">
        <v>590</v>
      </c>
      <c r="AA6" s="350" t="s">
        <v>591</v>
      </c>
      <c r="AB6" s="350" t="s">
        <v>592</v>
      </c>
      <c r="AC6" s="350" t="s">
        <v>593</v>
      </c>
      <c r="AD6" s="350" t="s">
        <v>594</v>
      </c>
      <c r="AE6" s="350" t="s">
        <v>595</v>
      </c>
      <c r="AF6" s="350" t="s">
        <v>665</v>
      </c>
      <c r="AG6" s="350" t="s">
        <v>664</v>
      </c>
      <c r="AH6" s="350" t="s">
        <v>596</v>
      </c>
      <c r="AI6" s="350" t="s">
        <v>597</v>
      </c>
      <c r="AJ6" s="185"/>
      <c r="AK6" s="646"/>
    </row>
    <row r="7" spans="1:37" ht="8.1" customHeight="1">
      <c r="A7" s="185"/>
      <c r="B7" s="185"/>
      <c r="C7" s="185"/>
      <c r="D7" s="185"/>
      <c r="E7" s="185"/>
      <c r="F7" s="185"/>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row>
    <row r="8" spans="1:37" ht="24.9" customHeight="1">
      <c r="A8" s="180" t="s">
        <v>727</v>
      </c>
      <c r="B8" s="282" t="s">
        <v>2</v>
      </c>
      <c r="C8" s="185"/>
      <c r="D8" s="283"/>
      <c r="E8" s="283"/>
      <c r="F8" s="284">
        <v>1</v>
      </c>
      <c r="G8" s="283"/>
      <c r="H8" s="283"/>
      <c r="I8" s="283"/>
      <c r="J8" s="283"/>
      <c r="K8" s="283"/>
      <c r="L8" s="283"/>
      <c r="M8" s="283"/>
      <c r="N8" s="283"/>
      <c r="O8" s="283"/>
      <c r="P8" s="283"/>
      <c r="Q8" s="284"/>
      <c r="R8" s="283"/>
      <c r="S8" s="283"/>
      <c r="T8" s="283"/>
      <c r="U8" s="283"/>
      <c r="V8" s="283"/>
      <c r="W8" s="283"/>
      <c r="X8" s="283"/>
      <c r="Y8" s="283"/>
      <c r="Z8" s="283"/>
      <c r="AA8" s="283"/>
      <c r="AB8" s="283"/>
      <c r="AC8" s="283"/>
      <c r="AD8" s="283"/>
      <c r="AE8" s="283"/>
      <c r="AF8" s="283"/>
      <c r="AG8" s="283"/>
      <c r="AH8" s="283"/>
      <c r="AI8" s="283"/>
      <c r="AJ8" s="185"/>
      <c r="AK8" s="181">
        <v>1</v>
      </c>
    </row>
    <row r="9" spans="1:37" ht="24.9" customHeight="1">
      <c r="A9" s="180"/>
      <c r="B9" s="282" t="s">
        <v>612</v>
      </c>
      <c r="C9" s="185"/>
      <c r="D9" s="283"/>
      <c r="E9" s="283"/>
      <c r="F9" s="284">
        <v>1</v>
      </c>
      <c r="G9" s="283"/>
      <c r="H9" s="283"/>
      <c r="I9" s="283"/>
      <c r="J9" s="283"/>
      <c r="K9" s="283"/>
      <c r="L9" s="283"/>
      <c r="M9" s="283"/>
      <c r="N9" s="283"/>
      <c r="O9" s="283"/>
      <c r="P9" s="283"/>
      <c r="Q9" s="284"/>
      <c r="R9" s="283"/>
      <c r="S9" s="283"/>
      <c r="T9" s="283"/>
      <c r="U9" s="283"/>
      <c r="V9" s="283"/>
      <c r="W9" s="283"/>
      <c r="X9" s="283"/>
      <c r="Y9" s="283"/>
      <c r="Z9" s="283"/>
      <c r="AA9" s="283"/>
      <c r="AB9" s="283"/>
      <c r="AC9" s="283"/>
      <c r="AD9" s="283"/>
      <c r="AE9" s="283"/>
      <c r="AF9" s="283"/>
      <c r="AG9" s="283"/>
      <c r="AH9" s="283"/>
      <c r="AI9" s="283"/>
      <c r="AJ9" s="185"/>
      <c r="AK9" s="181">
        <v>1</v>
      </c>
    </row>
    <row r="10" spans="1:37" ht="24.9" customHeight="1">
      <c r="A10" s="180"/>
      <c r="B10" s="282" t="s">
        <v>613</v>
      </c>
      <c r="C10" s="185"/>
      <c r="D10" s="283"/>
      <c r="E10" s="283"/>
      <c r="F10" s="284"/>
      <c r="G10" s="283"/>
      <c r="H10" s="283"/>
      <c r="I10" s="283"/>
      <c r="J10" s="283"/>
      <c r="K10" s="283"/>
      <c r="L10" s="283"/>
      <c r="M10" s="283"/>
      <c r="N10" s="283"/>
      <c r="O10" s="283"/>
      <c r="P10" s="283"/>
      <c r="Q10" s="284"/>
      <c r="R10" s="283"/>
      <c r="S10" s="283"/>
      <c r="T10" s="283"/>
      <c r="U10" s="283"/>
      <c r="V10" s="283"/>
      <c r="W10" s="283"/>
      <c r="X10" s="283"/>
      <c r="Y10" s="283"/>
      <c r="Z10" s="283"/>
      <c r="AA10" s="283"/>
      <c r="AB10" s="283"/>
      <c r="AC10" s="283"/>
      <c r="AD10" s="283"/>
      <c r="AE10" s="283"/>
      <c r="AF10" s="283"/>
      <c r="AG10" s="283"/>
      <c r="AH10" s="283"/>
      <c r="AI10" s="283"/>
      <c r="AJ10" s="185"/>
      <c r="AK10" s="181">
        <v>0</v>
      </c>
    </row>
    <row r="11" spans="1:37" ht="24.9" customHeight="1">
      <c r="A11" s="180"/>
      <c r="B11" s="282" t="s">
        <v>599</v>
      </c>
      <c r="C11" s="185"/>
      <c r="D11" s="283"/>
      <c r="E11" s="283"/>
      <c r="F11" s="284"/>
      <c r="G11" s="283"/>
      <c r="H11" s="283"/>
      <c r="I11" s="283"/>
      <c r="J11" s="283"/>
      <c r="K11" s="283"/>
      <c r="L11" s="283"/>
      <c r="M11" s="283"/>
      <c r="N11" s="283"/>
      <c r="O11" s="283"/>
      <c r="P11" s="283"/>
      <c r="Q11" s="284"/>
      <c r="R11" s="283"/>
      <c r="S11" s="283"/>
      <c r="T11" s="283"/>
      <c r="U11" s="283"/>
      <c r="V11" s="283"/>
      <c r="W11" s="283"/>
      <c r="X11" s="283"/>
      <c r="Y11" s="283"/>
      <c r="Z11" s="283"/>
      <c r="AA11" s="283"/>
      <c r="AB11" s="283"/>
      <c r="AC11" s="283"/>
      <c r="AD11" s="283"/>
      <c r="AE11" s="283"/>
      <c r="AF11" s="283"/>
      <c r="AG11" s="283"/>
      <c r="AH11" s="283"/>
      <c r="AI11" s="283"/>
      <c r="AJ11" s="185"/>
      <c r="AK11" s="181">
        <v>0</v>
      </c>
    </row>
    <row r="12" spans="1:37" ht="24.9" customHeight="1">
      <c r="A12" s="180" t="s">
        <v>728</v>
      </c>
      <c r="B12" s="282" t="s">
        <v>2</v>
      </c>
      <c r="C12" s="185"/>
      <c r="D12" s="283"/>
      <c r="E12" s="283"/>
      <c r="F12" s="283"/>
      <c r="G12" s="283"/>
      <c r="H12" s="283"/>
      <c r="I12" s="283"/>
      <c r="J12" s="283"/>
      <c r="K12" s="283"/>
      <c r="L12" s="283"/>
      <c r="M12" s="283"/>
      <c r="N12" s="283"/>
      <c r="O12" s="283"/>
      <c r="P12" s="283"/>
      <c r="Q12" s="284"/>
      <c r="R12" s="283"/>
      <c r="S12" s="283"/>
      <c r="T12" s="283"/>
      <c r="U12" s="283"/>
      <c r="V12" s="283"/>
      <c r="W12" s="283"/>
      <c r="X12" s="283"/>
      <c r="Y12" s="283"/>
      <c r="Z12" s="283"/>
      <c r="AA12" s="283"/>
      <c r="AB12" s="283"/>
      <c r="AC12" s="283"/>
      <c r="AD12" s="283"/>
      <c r="AE12" s="283"/>
      <c r="AF12" s="283"/>
      <c r="AG12" s="283"/>
      <c r="AH12" s="283"/>
      <c r="AI12" s="283"/>
      <c r="AJ12" s="185"/>
      <c r="AK12" s="181">
        <v>0</v>
      </c>
    </row>
    <row r="13" spans="1:37" ht="24.9" customHeight="1">
      <c r="A13" s="180"/>
      <c r="B13" s="282" t="s">
        <v>612</v>
      </c>
      <c r="C13" s="185"/>
      <c r="D13" s="283"/>
      <c r="E13" s="283"/>
      <c r="F13" s="283"/>
      <c r="G13" s="283"/>
      <c r="H13" s="283"/>
      <c r="I13" s="283"/>
      <c r="J13" s="283"/>
      <c r="K13" s="283"/>
      <c r="L13" s="283"/>
      <c r="M13" s="283"/>
      <c r="N13" s="283"/>
      <c r="O13" s="283"/>
      <c r="P13" s="283"/>
      <c r="Q13" s="284"/>
      <c r="R13" s="283"/>
      <c r="S13" s="283"/>
      <c r="T13" s="283"/>
      <c r="U13" s="283"/>
      <c r="V13" s="283"/>
      <c r="W13" s="283"/>
      <c r="X13" s="283"/>
      <c r="Y13" s="283"/>
      <c r="Z13" s="283"/>
      <c r="AA13" s="283"/>
      <c r="AB13" s="283"/>
      <c r="AC13" s="283"/>
      <c r="AD13" s="283"/>
      <c r="AE13" s="283"/>
      <c r="AF13" s="283"/>
      <c r="AG13" s="283"/>
      <c r="AH13" s="283"/>
      <c r="AI13" s="283"/>
      <c r="AJ13" s="185"/>
      <c r="AK13" s="181">
        <v>0</v>
      </c>
    </row>
    <row r="14" spans="1:37" ht="24.9" customHeight="1">
      <c r="A14" s="180"/>
      <c r="B14" s="282" t="s">
        <v>613</v>
      </c>
      <c r="C14" s="185"/>
      <c r="D14" s="283"/>
      <c r="E14" s="283"/>
      <c r="F14" s="283"/>
      <c r="G14" s="283"/>
      <c r="H14" s="283"/>
      <c r="I14" s="283"/>
      <c r="J14" s="283"/>
      <c r="K14" s="283"/>
      <c r="L14" s="283"/>
      <c r="M14" s="283"/>
      <c r="N14" s="283"/>
      <c r="O14" s="283"/>
      <c r="P14" s="283"/>
      <c r="Q14" s="284"/>
      <c r="R14" s="283"/>
      <c r="S14" s="283"/>
      <c r="T14" s="283"/>
      <c r="U14" s="283"/>
      <c r="V14" s="283"/>
      <c r="W14" s="283"/>
      <c r="X14" s="283"/>
      <c r="Y14" s="283"/>
      <c r="Z14" s="283"/>
      <c r="AA14" s="283"/>
      <c r="AB14" s="283"/>
      <c r="AC14" s="283"/>
      <c r="AD14" s="283"/>
      <c r="AE14" s="283"/>
      <c r="AF14" s="283"/>
      <c r="AG14" s="283"/>
      <c r="AH14" s="283"/>
      <c r="AI14" s="283"/>
      <c r="AJ14" s="185"/>
      <c r="AK14" s="181">
        <v>0</v>
      </c>
    </row>
    <row r="15" spans="1:37" ht="24.9" customHeight="1">
      <c r="A15" s="180"/>
      <c r="B15" s="282" t="s">
        <v>599</v>
      </c>
      <c r="C15" s="185"/>
      <c r="D15" s="283"/>
      <c r="E15" s="283"/>
      <c r="F15" s="283"/>
      <c r="G15" s="283"/>
      <c r="H15" s="283"/>
      <c r="I15" s="283"/>
      <c r="J15" s="283"/>
      <c r="K15" s="283"/>
      <c r="L15" s="283"/>
      <c r="M15" s="283"/>
      <c r="N15" s="283"/>
      <c r="O15" s="283"/>
      <c r="P15" s="283"/>
      <c r="Q15" s="284"/>
      <c r="R15" s="283"/>
      <c r="S15" s="283"/>
      <c r="T15" s="283"/>
      <c r="U15" s="283"/>
      <c r="V15" s="283"/>
      <c r="W15" s="283"/>
      <c r="X15" s="283"/>
      <c r="Y15" s="283"/>
      <c r="Z15" s="283"/>
      <c r="AA15" s="283"/>
      <c r="AB15" s="283"/>
      <c r="AC15" s="283"/>
      <c r="AD15" s="283"/>
      <c r="AE15" s="283"/>
      <c r="AF15" s="283"/>
      <c r="AG15" s="283"/>
      <c r="AH15" s="283"/>
      <c r="AI15" s="283"/>
      <c r="AJ15" s="185"/>
      <c r="AK15" s="181">
        <v>0</v>
      </c>
    </row>
    <row r="16" spans="1:37" ht="24.9" customHeight="1">
      <c r="A16" s="180" t="s">
        <v>600</v>
      </c>
      <c r="B16" s="282" t="s">
        <v>2</v>
      </c>
      <c r="C16" s="185"/>
      <c r="D16" s="283"/>
      <c r="E16" s="283"/>
      <c r="F16" s="283"/>
      <c r="G16" s="283"/>
      <c r="H16" s="283"/>
      <c r="I16" s="283"/>
      <c r="J16" s="283"/>
      <c r="K16" s="283"/>
      <c r="L16" s="283"/>
      <c r="M16" s="283"/>
      <c r="N16" s="283"/>
      <c r="O16" s="283"/>
      <c r="P16" s="283"/>
      <c r="Q16" s="284"/>
      <c r="R16" s="283"/>
      <c r="S16" s="283"/>
      <c r="T16" s="283"/>
      <c r="U16" s="283"/>
      <c r="V16" s="283"/>
      <c r="W16" s="283"/>
      <c r="X16" s="283"/>
      <c r="Y16" s="283"/>
      <c r="Z16" s="283"/>
      <c r="AA16" s="283"/>
      <c r="AB16" s="283"/>
      <c r="AC16" s="283"/>
      <c r="AD16" s="283"/>
      <c r="AE16" s="283"/>
      <c r="AF16" s="283"/>
      <c r="AG16" s="283"/>
      <c r="AH16" s="283"/>
      <c r="AI16" s="283"/>
      <c r="AJ16" s="185"/>
      <c r="AK16" s="181">
        <v>0</v>
      </c>
    </row>
    <row r="17" spans="1:37" ht="24.9" customHeight="1">
      <c r="A17" s="180"/>
      <c r="B17" s="282" t="s">
        <v>612</v>
      </c>
      <c r="C17" s="185"/>
      <c r="D17" s="283"/>
      <c r="E17" s="283"/>
      <c r="F17" s="283"/>
      <c r="G17" s="283"/>
      <c r="H17" s="283"/>
      <c r="I17" s="283"/>
      <c r="J17" s="283"/>
      <c r="K17" s="283"/>
      <c r="L17" s="283"/>
      <c r="M17" s="283"/>
      <c r="N17" s="283"/>
      <c r="O17" s="283"/>
      <c r="P17" s="283"/>
      <c r="Q17" s="284"/>
      <c r="R17" s="283"/>
      <c r="S17" s="283"/>
      <c r="T17" s="283"/>
      <c r="U17" s="283"/>
      <c r="V17" s="283"/>
      <c r="W17" s="283"/>
      <c r="X17" s="283"/>
      <c r="Y17" s="283"/>
      <c r="Z17" s="283"/>
      <c r="AA17" s="283"/>
      <c r="AB17" s="283"/>
      <c r="AC17" s="283"/>
      <c r="AD17" s="283"/>
      <c r="AE17" s="283"/>
      <c r="AF17" s="283"/>
      <c r="AG17" s="283"/>
      <c r="AH17" s="283"/>
      <c r="AI17" s="283"/>
      <c r="AJ17" s="185"/>
      <c r="AK17" s="181">
        <v>0</v>
      </c>
    </row>
    <row r="18" spans="1:37" ht="24.9" customHeight="1">
      <c r="A18" s="180"/>
      <c r="B18" s="282" t="s">
        <v>613</v>
      </c>
      <c r="C18" s="185"/>
      <c r="D18" s="283"/>
      <c r="E18" s="283"/>
      <c r="F18" s="283"/>
      <c r="G18" s="283"/>
      <c r="H18" s="283"/>
      <c r="I18" s="283"/>
      <c r="J18" s="283"/>
      <c r="K18" s="283"/>
      <c r="L18" s="283"/>
      <c r="M18" s="283"/>
      <c r="N18" s="283"/>
      <c r="O18" s="283"/>
      <c r="P18" s="283"/>
      <c r="Q18" s="284"/>
      <c r="R18" s="283"/>
      <c r="S18" s="283"/>
      <c r="T18" s="283"/>
      <c r="U18" s="283"/>
      <c r="V18" s="283"/>
      <c r="W18" s="283"/>
      <c r="X18" s="283"/>
      <c r="Y18" s="283"/>
      <c r="Z18" s="283"/>
      <c r="AA18" s="283"/>
      <c r="AB18" s="283"/>
      <c r="AC18" s="283"/>
      <c r="AD18" s="283"/>
      <c r="AE18" s="283"/>
      <c r="AF18" s="283"/>
      <c r="AG18" s="283"/>
      <c r="AH18" s="283"/>
      <c r="AI18" s="283"/>
      <c r="AJ18" s="185"/>
      <c r="AK18" s="181">
        <v>0</v>
      </c>
    </row>
    <row r="19" spans="1:37" ht="24.9" customHeight="1">
      <c r="A19" s="180"/>
      <c r="B19" s="282" t="s">
        <v>599</v>
      </c>
      <c r="C19" s="185"/>
      <c r="D19" s="283"/>
      <c r="E19" s="283"/>
      <c r="F19" s="283"/>
      <c r="G19" s="283"/>
      <c r="H19" s="283"/>
      <c r="I19" s="283"/>
      <c r="J19" s="283"/>
      <c r="K19" s="283"/>
      <c r="L19" s="283"/>
      <c r="M19" s="283"/>
      <c r="N19" s="283"/>
      <c r="O19" s="283"/>
      <c r="P19" s="283"/>
      <c r="Q19" s="284"/>
      <c r="R19" s="283"/>
      <c r="S19" s="283"/>
      <c r="T19" s="283"/>
      <c r="U19" s="283"/>
      <c r="V19" s="283"/>
      <c r="W19" s="283"/>
      <c r="X19" s="283"/>
      <c r="Y19" s="283"/>
      <c r="Z19" s="283"/>
      <c r="AA19" s="283"/>
      <c r="AB19" s="283"/>
      <c r="AC19" s="283"/>
      <c r="AD19" s="283"/>
      <c r="AE19" s="283"/>
      <c r="AF19" s="283"/>
      <c r="AG19" s="283"/>
      <c r="AH19" s="283"/>
      <c r="AI19" s="283"/>
      <c r="AJ19" s="185"/>
      <c r="AK19" s="181">
        <v>0</v>
      </c>
    </row>
    <row r="20" spans="1:37" ht="24.9" customHeight="1">
      <c r="A20" s="180" t="s">
        <v>601</v>
      </c>
      <c r="B20" s="282" t="s">
        <v>2</v>
      </c>
      <c r="C20" s="185"/>
      <c r="D20" s="283"/>
      <c r="E20" s="284">
        <v>1</v>
      </c>
      <c r="F20" s="283"/>
      <c r="G20" s="283"/>
      <c r="H20" s="284">
        <v>2</v>
      </c>
      <c r="I20" s="283"/>
      <c r="J20" s="283"/>
      <c r="K20" s="284">
        <v>3</v>
      </c>
      <c r="L20" s="283"/>
      <c r="M20" s="283"/>
      <c r="N20" s="283"/>
      <c r="O20" s="283"/>
      <c r="P20" s="284">
        <v>1</v>
      </c>
      <c r="Q20" s="284">
        <v>2</v>
      </c>
      <c r="R20" s="283"/>
      <c r="S20" s="283"/>
      <c r="T20" s="283"/>
      <c r="U20" s="283"/>
      <c r="V20" s="284">
        <v>23</v>
      </c>
      <c r="W20" s="283"/>
      <c r="X20" s="283"/>
      <c r="Y20" s="283"/>
      <c r="Z20" s="283"/>
      <c r="AA20" s="283"/>
      <c r="AB20" s="283"/>
      <c r="AC20" s="283"/>
      <c r="AD20" s="283"/>
      <c r="AE20" s="283"/>
      <c r="AF20" s="283"/>
      <c r="AG20" s="283"/>
      <c r="AH20" s="283"/>
      <c r="AI20" s="283"/>
      <c r="AJ20" s="185"/>
      <c r="AK20" s="181">
        <v>32</v>
      </c>
    </row>
    <row r="21" spans="1:37" ht="24.9" customHeight="1">
      <c r="A21" s="180"/>
      <c r="B21" s="282" t="s">
        <v>612</v>
      </c>
      <c r="C21" s="185"/>
      <c r="D21" s="283"/>
      <c r="E21" s="284">
        <v>2</v>
      </c>
      <c r="F21" s="283"/>
      <c r="G21" s="283"/>
      <c r="H21" s="284">
        <v>4</v>
      </c>
      <c r="I21" s="283"/>
      <c r="J21" s="283"/>
      <c r="K21" s="284">
        <v>6</v>
      </c>
      <c r="L21" s="283"/>
      <c r="M21" s="283"/>
      <c r="N21" s="283"/>
      <c r="O21" s="283"/>
      <c r="P21" s="284">
        <v>2</v>
      </c>
      <c r="Q21" s="284">
        <v>4</v>
      </c>
      <c r="R21" s="283"/>
      <c r="S21" s="283"/>
      <c r="T21" s="283"/>
      <c r="U21" s="283"/>
      <c r="V21" s="284">
        <v>56</v>
      </c>
      <c r="W21" s="283"/>
      <c r="X21" s="283"/>
      <c r="Y21" s="283"/>
      <c r="Z21" s="283"/>
      <c r="AA21" s="283"/>
      <c r="AB21" s="283"/>
      <c r="AC21" s="283"/>
      <c r="AD21" s="283"/>
      <c r="AE21" s="283"/>
      <c r="AF21" s="283"/>
      <c r="AG21" s="283"/>
      <c r="AH21" s="283"/>
      <c r="AI21" s="283"/>
      <c r="AJ21" s="185"/>
      <c r="AK21" s="181">
        <v>74</v>
      </c>
    </row>
    <row r="22" spans="1:37" ht="24.9" customHeight="1">
      <c r="A22" s="180"/>
      <c r="B22" s="282" t="s">
        <v>613</v>
      </c>
      <c r="C22" s="185"/>
      <c r="D22" s="283"/>
      <c r="E22" s="284"/>
      <c r="F22" s="283"/>
      <c r="G22" s="283"/>
      <c r="H22" s="284">
        <v>1</v>
      </c>
      <c r="I22" s="283"/>
      <c r="J22" s="283"/>
      <c r="K22" s="284">
        <v>2</v>
      </c>
      <c r="L22" s="283"/>
      <c r="M22" s="283"/>
      <c r="N22" s="283"/>
      <c r="O22" s="283"/>
      <c r="P22" s="284">
        <v>1</v>
      </c>
      <c r="Q22" s="284"/>
      <c r="R22" s="283"/>
      <c r="S22" s="283"/>
      <c r="T22" s="283"/>
      <c r="U22" s="283"/>
      <c r="V22" s="284"/>
      <c r="W22" s="283"/>
      <c r="X22" s="283"/>
      <c r="Y22" s="283"/>
      <c r="Z22" s="283"/>
      <c r="AA22" s="283"/>
      <c r="AB22" s="283"/>
      <c r="AC22" s="283"/>
      <c r="AD22" s="283"/>
      <c r="AE22" s="283"/>
      <c r="AF22" s="283"/>
      <c r="AG22" s="283"/>
      <c r="AH22" s="283"/>
      <c r="AI22" s="283"/>
      <c r="AJ22" s="185"/>
      <c r="AK22" s="181">
        <v>4</v>
      </c>
    </row>
    <row r="23" spans="1:37" ht="24.9" customHeight="1">
      <c r="A23" s="180"/>
      <c r="B23" s="282" t="s">
        <v>599</v>
      </c>
      <c r="C23" s="185"/>
      <c r="D23" s="283"/>
      <c r="E23" s="284"/>
      <c r="F23" s="283"/>
      <c r="G23" s="283"/>
      <c r="H23" s="284"/>
      <c r="I23" s="283"/>
      <c r="J23" s="283"/>
      <c r="K23" s="284"/>
      <c r="L23" s="283"/>
      <c r="M23" s="283"/>
      <c r="N23" s="283"/>
      <c r="O23" s="283"/>
      <c r="P23" s="284"/>
      <c r="Q23" s="284"/>
      <c r="R23" s="283"/>
      <c r="S23" s="283"/>
      <c r="T23" s="283"/>
      <c r="U23" s="283"/>
      <c r="V23" s="284"/>
      <c r="W23" s="283"/>
      <c r="X23" s="283"/>
      <c r="Y23" s="283"/>
      <c r="Z23" s="283"/>
      <c r="AA23" s="283"/>
      <c r="AB23" s="283"/>
      <c r="AC23" s="283"/>
      <c r="AD23" s="283"/>
      <c r="AE23" s="283"/>
      <c r="AF23" s="283"/>
      <c r="AG23" s="283"/>
      <c r="AH23" s="283"/>
      <c r="AI23" s="283"/>
      <c r="AJ23" s="185"/>
      <c r="AK23" s="181">
        <v>0</v>
      </c>
    </row>
    <row r="24" spans="1:37" ht="24.9" customHeight="1">
      <c r="A24" s="180" t="s">
        <v>602</v>
      </c>
      <c r="B24" s="282" t="s">
        <v>2</v>
      </c>
      <c r="C24" s="185"/>
      <c r="D24" s="283"/>
      <c r="E24" s="283"/>
      <c r="F24" s="283"/>
      <c r="G24" s="283"/>
      <c r="H24" s="283"/>
      <c r="I24" s="283"/>
      <c r="J24" s="283"/>
      <c r="K24" s="283"/>
      <c r="L24" s="283"/>
      <c r="M24" s="283"/>
      <c r="N24" s="283"/>
      <c r="O24" s="283"/>
      <c r="P24" s="283"/>
      <c r="Q24" s="284"/>
      <c r="R24" s="283"/>
      <c r="S24" s="283"/>
      <c r="T24" s="283"/>
      <c r="U24" s="283"/>
      <c r="V24" s="283"/>
      <c r="W24" s="283"/>
      <c r="X24" s="283"/>
      <c r="Y24" s="283"/>
      <c r="Z24" s="283"/>
      <c r="AA24" s="283"/>
      <c r="AB24" s="283"/>
      <c r="AC24" s="283"/>
      <c r="AD24" s="283"/>
      <c r="AE24" s="283"/>
      <c r="AF24" s="283"/>
      <c r="AG24" s="283"/>
      <c r="AH24" s="283"/>
      <c r="AI24" s="283"/>
      <c r="AJ24" s="185"/>
      <c r="AK24" s="181">
        <v>0</v>
      </c>
    </row>
    <row r="25" spans="1:37" ht="24.9" customHeight="1">
      <c r="A25" s="180"/>
      <c r="B25" s="282" t="s">
        <v>612</v>
      </c>
      <c r="C25" s="185"/>
      <c r="D25" s="283"/>
      <c r="E25" s="283"/>
      <c r="F25" s="283"/>
      <c r="G25" s="283"/>
      <c r="H25" s="283"/>
      <c r="I25" s="283"/>
      <c r="J25" s="283"/>
      <c r="K25" s="283"/>
      <c r="L25" s="283"/>
      <c r="M25" s="283"/>
      <c r="N25" s="283"/>
      <c r="O25" s="283"/>
      <c r="P25" s="283"/>
      <c r="Q25" s="284"/>
      <c r="R25" s="283"/>
      <c r="S25" s="283"/>
      <c r="T25" s="283"/>
      <c r="U25" s="283"/>
      <c r="V25" s="283"/>
      <c r="W25" s="283"/>
      <c r="X25" s="283"/>
      <c r="Y25" s="283"/>
      <c r="Z25" s="283"/>
      <c r="AA25" s="283"/>
      <c r="AB25" s="283"/>
      <c r="AC25" s="283"/>
      <c r="AD25" s="283"/>
      <c r="AE25" s="283"/>
      <c r="AF25" s="283"/>
      <c r="AG25" s="283"/>
      <c r="AH25" s="283"/>
      <c r="AI25" s="283"/>
      <c r="AJ25" s="185"/>
      <c r="AK25" s="181">
        <v>0</v>
      </c>
    </row>
    <row r="26" spans="1:37" ht="24.9" customHeight="1">
      <c r="A26" s="180"/>
      <c r="B26" s="282" t="s">
        <v>613</v>
      </c>
      <c r="C26" s="185"/>
      <c r="D26" s="283"/>
      <c r="E26" s="283"/>
      <c r="F26" s="283"/>
      <c r="G26" s="283"/>
      <c r="H26" s="283"/>
      <c r="I26" s="283"/>
      <c r="J26" s="283"/>
      <c r="K26" s="283"/>
      <c r="L26" s="283"/>
      <c r="M26" s="283"/>
      <c r="N26" s="283"/>
      <c r="O26" s="283"/>
      <c r="P26" s="283"/>
      <c r="Q26" s="284"/>
      <c r="R26" s="283"/>
      <c r="S26" s="283"/>
      <c r="T26" s="283"/>
      <c r="U26" s="283"/>
      <c r="V26" s="283"/>
      <c r="W26" s="283"/>
      <c r="X26" s="283"/>
      <c r="Y26" s="283"/>
      <c r="Z26" s="283"/>
      <c r="AA26" s="283"/>
      <c r="AB26" s="283"/>
      <c r="AC26" s="283"/>
      <c r="AD26" s="283"/>
      <c r="AE26" s="283"/>
      <c r="AF26" s="283"/>
      <c r="AG26" s="283"/>
      <c r="AH26" s="283"/>
      <c r="AI26" s="283"/>
      <c r="AJ26" s="185"/>
      <c r="AK26" s="181">
        <v>0</v>
      </c>
    </row>
    <row r="27" spans="1:37" ht="24.9" customHeight="1">
      <c r="A27" s="180" t="s">
        <v>603</v>
      </c>
      <c r="B27" s="282" t="s">
        <v>2</v>
      </c>
      <c r="C27" s="185"/>
      <c r="D27" s="283"/>
      <c r="E27" s="283"/>
      <c r="F27" s="283"/>
      <c r="G27" s="283"/>
      <c r="H27" s="283"/>
      <c r="I27" s="283"/>
      <c r="J27" s="283"/>
      <c r="K27" s="283"/>
      <c r="L27" s="283"/>
      <c r="M27" s="283"/>
      <c r="N27" s="283"/>
      <c r="O27" s="283"/>
      <c r="P27" s="283"/>
      <c r="Q27" s="284">
        <v>1</v>
      </c>
      <c r="R27" s="283"/>
      <c r="S27" s="283"/>
      <c r="T27" s="283"/>
      <c r="U27" s="283"/>
      <c r="V27" s="283"/>
      <c r="W27" s="283"/>
      <c r="X27" s="283"/>
      <c r="Y27" s="283"/>
      <c r="Z27" s="283"/>
      <c r="AA27" s="283"/>
      <c r="AB27" s="283"/>
      <c r="AC27" s="283"/>
      <c r="AD27" s="283"/>
      <c r="AE27" s="283"/>
      <c r="AF27" s="283"/>
      <c r="AG27" s="283"/>
      <c r="AH27" s="283"/>
      <c r="AI27" s="284">
        <v>1</v>
      </c>
      <c r="AJ27" s="185"/>
      <c r="AK27" s="181">
        <v>2</v>
      </c>
    </row>
    <row r="28" spans="1:37" ht="24.9" customHeight="1">
      <c r="A28" s="180"/>
      <c r="B28" s="282" t="s">
        <v>612</v>
      </c>
      <c r="C28" s="185"/>
      <c r="D28" s="283"/>
      <c r="E28" s="283"/>
      <c r="F28" s="283"/>
      <c r="G28" s="283"/>
      <c r="H28" s="283"/>
      <c r="I28" s="283"/>
      <c r="J28" s="283"/>
      <c r="K28" s="283"/>
      <c r="L28" s="283"/>
      <c r="M28" s="283"/>
      <c r="N28" s="283"/>
      <c r="O28" s="283"/>
      <c r="P28" s="283"/>
      <c r="Q28" s="284">
        <v>2</v>
      </c>
      <c r="R28" s="283"/>
      <c r="S28" s="283"/>
      <c r="T28" s="283"/>
      <c r="U28" s="283"/>
      <c r="V28" s="283"/>
      <c r="W28" s="283"/>
      <c r="X28" s="283"/>
      <c r="Y28" s="283"/>
      <c r="Z28" s="283"/>
      <c r="AA28" s="283"/>
      <c r="AB28" s="283"/>
      <c r="AC28" s="283"/>
      <c r="AD28" s="283"/>
      <c r="AE28" s="283"/>
      <c r="AF28" s="283"/>
      <c r="AG28" s="283"/>
      <c r="AH28" s="283"/>
      <c r="AI28" s="284">
        <v>1</v>
      </c>
      <c r="AJ28" s="185"/>
      <c r="AK28" s="181">
        <v>3</v>
      </c>
    </row>
    <row r="29" spans="1:37" ht="24.9" customHeight="1">
      <c r="A29" s="180"/>
      <c r="B29" s="282" t="s">
        <v>613</v>
      </c>
      <c r="C29" s="185"/>
      <c r="D29" s="283"/>
      <c r="E29" s="283"/>
      <c r="F29" s="283"/>
      <c r="G29" s="283"/>
      <c r="H29" s="283"/>
      <c r="I29" s="283"/>
      <c r="J29" s="283"/>
      <c r="K29" s="283"/>
      <c r="L29" s="283"/>
      <c r="M29" s="283"/>
      <c r="N29" s="283"/>
      <c r="O29" s="283"/>
      <c r="P29" s="283"/>
      <c r="Q29" s="284"/>
      <c r="R29" s="283"/>
      <c r="S29" s="283"/>
      <c r="T29" s="283"/>
      <c r="U29" s="283"/>
      <c r="V29" s="283"/>
      <c r="W29" s="283"/>
      <c r="X29" s="283"/>
      <c r="Y29" s="283"/>
      <c r="Z29" s="283"/>
      <c r="AA29" s="283"/>
      <c r="AB29" s="283"/>
      <c r="AC29" s="283"/>
      <c r="AD29" s="283"/>
      <c r="AE29" s="283"/>
      <c r="AF29" s="283"/>
      <c r="AG29" s="283"/>
      <c r="AH29" s="283"/>
      <c r="AI29" s="284"/>
      <c r="AJ29" s="185"/>
      <c r="AK29" s="181">
        <v>0</v>
      </c>
    </row>
    <row r="30" spans="1:37" ht="24.9" customHeight="1">
      <c r="A30" s="180" t="s">
        <v>604</v>
      </c>
      <c r="B30" s="282" t="s">
        <v>2</v>
      </c>
      <c r="C30" s="185"/>
      <c r="D30" s="283"/>
      <c r="E30" s="283"/>
      <c r="F30" s="283"/>
      <c r="G30" s="283"/>
      <c r="H30" s="283"/>
      <c r="I30" s="284">
        <v>2</v>
      </c>
      <c r="J30" s="283"/>
      <c r="K30" s="283"/>
      <c r="L30" s="283"/>
      <c r="M30" s="283"/>
      <c r="N30" s="283"/>
      <c r="O30" s="283"/>
      <c r="P30" s="283"/>
      <c r="Q30" s="284"/>
      <c r="R30" s="283"/>
      <c r="S30" s="283"/>
      <c r="T30" s="284">
        <v>1</v>
      </c>
      <c r="U30" s="283"/>
      <c r="V30" s="284">
        <v>1</v>
      </c>
      <c r="W30" s="283"/>
      <c r="X30" s="283"/>
      <c r="Y30" s="283"/>
      <c r="Z30" s="283"/>
      <c r="AA30" s="283"/>
      <c r="AB30" s="284">
        <v>2</v>
      </c>
      <c r="AC30" s="283"/>
      <c r="AD30" s="283"/>
      <c r="AE30" s="283"/>
      <c r="AF30" s="283"/>
      <c r="AG30" s="283"/>
      <c r="AH30" s="283"/>
      <c r="AI30" s="283"/>
      <c r="AJ30" s="185"/>
      <c r="AK30" s="181">
        <v>6</v>
      </c>
    </row>
    <row r="31" spans="1:37" ht="24.9" customHeight="1">
      <c r="A31" s="180"/>
      <c r="B31" s="282" t="s">
        <v>612</v>
      </c>
      <c r="C31" s="185"/>
      <c r="D31" s="283"/>
      <c r="E31" s="283"/>
      <c r="F31" s="283"/>
      <c r="G31" s="283"/>
      <c r="H31" s="283"/>
      <c r="I31" s="284">
        <v>2</v>
      </c>
      <c r="J31" s="283"/>
      <c r="K31" s="283"/>
      <c r="L31" s="283"/>
      <c r="M31" s="283"/>
      <c r="N31" s="283"/>
      <c r="O31" s="283"/>
      <c r="P31" s="283"/>
      <c r="Q31" s="284"/>
      <c r="R31" s="283"/>
      <c r="S31" s="283"/>
      <c r="T31" s="284">
        <v>1</v>
      </c>
      <c r="U31" s="283"/>
      <c r="V31" s="284">
        <v>1</v>
      </c>
      <c r="W31" s="283"/>
      <c r="X31" s="283"/>
      <c r="Y31" s="283"/>
      <c r="Z31" s="283"/>
      <c r="AA31" s="283"/>
      <c r="AB31" s="284">
        <v>2</v>
      </c>
      <c r="AC31" s="283"/>
      <c r="AD31" s="283"/>
      <c r="AE31" s="283"/>
      <c r="AF31" s="283"/>
      <c r="AG31" s="283"/>
      <c r="AH31" s="283"/>
      <c r="AI31" s="283"/>
      <c r="AJ31" s="185"/>
      <c r="AK31" s="181">
        <v>6</v>
      </c>
    </row>
    <row r="32" spans="1:37" ht="24.9" customHeight="1">
      <c r="A32" s="180" t="s">
        <v>605</v>
      </c>
      <c r="B32" s="282" t="s">
        <v>2</v>
      </c>
      <c r="C32" s="185"/>
      <c r="D32" s="283"/>
      <c r="E32" s="283"/>
      <c r="F32" s="283"/>
      <c r="G32" s="284">
        <v>1</v>
      </c>
      <c r="H32" s="283"/>
      <c r="I32" s="283"/>
      <c r="J32" s="283"/>
      <c r="K32" s="283"/>
      <c r="L32" s="283"/>
      <c r="M32" s="283"/>
      <c r="N32" s="283"/>
      <c r="O32" s="283"/>
      <c r="P32" s="283"/>
      <c r="Q32" s="284"/>
      <c r="R32" s="283"/>
      <c r="S32" s="284">
        <v>2</v>
      </c>
      <c r="T32" s="283"/>
      <c r="U32" s="283"/>
      <c r="V32" s="283"/>
      <c r="W32" s="284">
        <v>1</v>
      </c>
      <c r="X32" s="283"/>
      <c r="Y32" s="283"/>
      <c r="Z32" s="283"/>
      <c r="AA32" s="284">
        <v>1</v>
      </c>
      <c r="AB32" s="283"/>
      <c r="AC32" s="284">
        <v>1</v>
      </c>
      <c r="AD32" s="283"/>
      <c r="AE32" s="284">
        <v>1</v>
      </c>
      <c r="AF32" s="283"/>
      <c r="AG32" s="283"/>
      <c r="AH32" s="283"/>
      <c r="AI32" s="284">
        <v>1</v>
      </c>
      <c r="AJ32" s="185"/>
      <c r="AK32" s="181">
        <v>8</v>
      </c>
    </row>
    <row r="33" spans="1:37" ht="24.9" customHeight="1">
      <c r="A33" s="180"/>
      <c r="B33" s="282" t="s">
        <v>612</v>
      </c>
      <c r="C33" s="185"/>
      <c r="D33" s="283"/>
      <c r="E33" s="283"/>
      <c r="F33" s="283"/>
      <c r="G33" s="284">
        <v>1</v>
      </c>
      <c r="H33" s="283"/>
      <c r="I33" s="283"/>
      <c r="J33" s="283"/>
      <c r="K33" s="283"/>
      <c r="L33" s="283"/>
      <c r="M33" s="283"/>
      <c r="N33" s="283"/>
      <c r="O33" s="283"/>
      <c r="P33" s="283"/>
      <c r="Q33" s="284"/>
      <c r="R33" s="283"/>
      <c r="S33" s="284">
        <v>2</v>
      </c>
      <c r="T33" s="283"/>
      <c r="U33" s="283"/>
      <c r="V33" s="283"/>
      <c r="W33" s="284">
        <v>1</v>
      </c>
      <c r="X33" s="283"/>
      <c r="Y33" s="283"/>
      <c r="Z33" s="283"/>
      <c r="AA33" s="284">
        <v>1</v>
      </c>
      <c r="AB33" s="283"/>
      <c r="AC33" s="284">
        <v>1</v>
      </c>
      <c r="AD33" s="283"/>
      <c r="AE33" s="284">
        <v>1</v>
      </c>
      <c r="AF33" s="283"/>
      <c r="AG33" s="283"/>
      <c r="AH33" s="283"/>
      <c r="AI33" s="284">
        <v>1</v>
      </c>
      <c r="AJ33" s="185"/>
      <c r="AK33" s="181">
        <v>8</v>
      </c>
    </row>
    <row r="34" spans="1:37" ht="24.9" customHeight="1">
      <c r="A34" s="180" t="s">
        <v>606</v>
      </c>
      <c r="B34" s="282" t="s">
        <v>2</v>
      </c>
      <c r="C34" s="185"/>
      <c r="D34" s="283"/>
      <c r="E34" s="283"/>
      <c r="F34" s="283"/>
      <c r="G34" s="283"/>
      <c r="H34" s="284">
        <v>2</v>
      </c>
      <c r="I34" s="283"/>
      <c r="J34" s="283"/>
      <c r="K34" s="283"/>
      <c r="L34" s="283"/>
      <c r="M34" s="283"/>
      <c r="N34" s="283"/>
      <c r="O34" s="283"/>
      <c r="P34" s="283"/>
      <c r="Q34" s="284"/>
      <c r="R34" s="283"/>
      <c r="S34" s="283"/>
      <c r="T34" s="283"/>
      <c r="U34" s="283"/>
      <c r="V34" s="283"/>
      <c r="W34" s="283"/>
      <c r="X34" s="283"/>
      <c r="Y34" s="283"/>
      <c r="Z34" s="283"/>
      <c r="AA34" s="283"/>
      <c r="AB34" s="283"/>
      <c r="AC34" s="283"/>
      <c r="AD34" s="283"/>
      <c r="AE34" s="283"/>
      <c r="AF34" s="283"/>
      <c r="AG34" s="283"/>
      <c r="AH34" s="283"/>
      <c r="AI34" s="283"/>
      <c r="AJ34" s="185"/>
      <c r="AK34" s="181">
        <v>2</v>
      </c>
    </row>
    <row r="35" spans="1:37" ht="24.9" customHeight="1">
      <c r="A35" s="180"/>
      <c r="B35" s="282" t="s">
        <v>612</v>
      </c>
      <c r="C35" s="185"/>
      <c r="D35" s="283"/>
      <c r="E35" s="283"/>
      <c r="F35" s="283"/>
      <c r="G35" s="283"/>
      <c r="H35" s="284">
        <v>2</v>
      </c>
      <c r="I35" s="283"/>
      <c r="J35" s="283"/>
      <c r="K35" s="283"/>
      <c r="L35" s="283"/>
      <c r="M35" s="283"/>
      <c r="N35" s="283"/>
      <c r="O35" s="283"/>
      <c r="P35" s="283"/>
      <c r="Q35" s="284"/>
      <c r="R35" s="283"/>
      <c r="S35" s="283"/>
      <c r="T35" s="283"/>
      <c r="U35" s="283"/>
      <c r="V35" s="283"/>
      <c r="W35" s="283"/>
      <c r="X35" s="283"/>
      <c r="Y35" s="283"/>
      <c r="Z35" s="283"/>
      <c r="AA35" s="283"/>
      <c r="AB35" s="283"/>
      <c r="AC35" s="283"/>
      <c r="AD35" s="283"/>
      <c r="AE35" s="283"/>
      <c r="AF35" s="283"/>
      <c r="AG35" s="283"/>
      <c r="AH35" s="283"/>
      <c r="AI35" s="283"/>
      <c r="AJ35" s="185"/>
      <c r="AK35" s="181">
        <v>2</v>
      </c>
    </row>
    <row r="36" spans="1:37" ht="24.9" customHeight="1">
      <c r="A36" s="180" t="s">
        <v>607</v>
      </c>
      <c r="B36" s="282" t="s">
        <v>2</v>
      </c>
      <c r="C36" s="185"/>
      <c r="D36" s="283"/>
      <c r="E36" s="284">
        <v>5</v>
      </c>
      <c r="F36" s="283"/>
      <c r="G36" s="283"/>
      <c r="H36" s="284">
        <v>2</v>
      </c>
      <c r="I36" s="284">
        <v>2</v>
      </c>
      <c r="J36" s="284">
        <v>1</v>
      </c>
      <c r="K36" s="283"/>
      <c r="L36" s="284">
        <v>7</v>
      </c>
      <c r="M36" s="283"/>
      <c r="N36" s="283"/>
      <c r="O36" s="284">
        <v>3</v>
      </c>
      <c r="P36" s="284">
        <v>1</v>
      </c>
      <c r="Q36" s="284">
        <v>3</v>
      </c>
      <c r="R36" s="284">
        <v>7</v>
      </c>
      <c r="S36" s="283"/>
      <c r="T36" s="284">
        <v>5</v>
      </c>
      <c r="U36" s="283"/>
      <c r="V36" s="284">
        <v>3</v>
      </c>
      <c r="W36" s="283"/>
      <c r="X36" s="284">
        <v>1</v>
      </c>
      <c r="Y36" s="283"/>
      <c r="Z36" s="284">
        <v>1</v>
      </c>
      <c r="AA36" s="284">
        <v>1</v>
      </c>
      <c r="AB36" s="283"/>
      <c r="AC36" s="284">
        <v>3</v>
      </c>
      <c r="AD36" s="283"/>
      <c r="AE36" s="284">
        <v>5</v>
      </c>
      <c r="AF36" s="283"/>
      <c r="AG36" s="284">
        <v>1</v>
      </c>
      <c r="AH36" s="283"/>
      <c r="AI36" s="283"/>
      <c r="AJ36" s="185"/>
      <c r="AK36" s="181">
        <v>51</v>
      </c>
    </row>
    <row r="37" spans="1:37" ht="24.9" customHeight="1">
      <c r="A37" s="180"/>
      <c r="B37" s="282" t="s">
        <v>612</v>
      </c>
      <c r="C37" s="185"/>
      <c r="D37" s="283"/>
      <c r="E37" s="284">
        <v>5</v>
      </c>
      <c r="F37" s="283"/>
      <c r="G37" s="283"/>
      <c r="H37" s="284">
        <v>2</v>
      </c>
      <c r="I37" s="284">
        <v>2</v>
      </c>
      <c r="J37" s="284">
        <v>1</v>
      </c>
      <c r="K37" s="283"/>
      <c r="L37" s="284">
        <v>7</v>
      </c>
      <c r="M37" s="283"/>
      <c r="N37" s="283"/>
      <c r="O37" s="284">
        <v>3</v>
      </c>
      <c r="P37" s="284">
        <v>1</v>
      </c>
      <c r="Q37" s="284">
        <v>3</v>
      </c>
      <c r="R37" s="284">
        <v>7</v>
      </c>
      <c r="S37" s="283"/>
      <c r="T37" s="284">
        <v>5</v>
      </c>
      <c r="U37" s="283"/>
      <c r="V37" s="284">
        <v>3</v>
      </c>
      <c r="W37" s="283"/>
      <c r="X37" s="284">
        <v>1</v>
      </c>
      <c r="Y37" s="283"/>
      <c r="Z37" s="284">
        <v>1</v>
      </c>
      <c r="AA37" s="284">
        <v>1</v>
      </c>
      <c r="AB37" s="283"/>
      <c r="AC37" s="284">
        <v>3</v>
      </c>
      <c r="AD37" s="283"/>
      <c r="AE37" s="284">
        <v>5</v>
      </c>
      <c r="AF37" s="283"/>
      <c r="AG37" s="284">
        <v>1</v>
      </c>
      <c r="AH37" s="283"/>
      <c r="AI37" s="283"/>
      <c r="AJ37" s="185"/>
      <c r="AK37" s="181">
        <v>51</v>
      </c>
    </row>
    <row r="38" spans="1:37" ht="24.9" customHeight="1">
      <c r="A38" s="180" t="s">
        <v>608</v>
      </c>
      <c r="B38" s="282" t="s">
        <v>2</v>
      </c>
      <c r="C38" s="185"/>
      <c r="D38" s="283"/>
      <c r="E38" s="283"/>
      <c r="F38" s="283"/>
      <c r="G38" s="283"/>
      <c r="H38" s="283"/>
      <c r="I38" s="283"/>
      <c r="J38" s="283"/>
      <c r="K38" s="283"/>
      <c r="L38" s="283"/>
      <c r="M38" s="283"/>
      <c r="N38" s="283"/>
      <c r="O38" s="283"/>
      <c r="P38" s="283"/>
      <c r="Q38" s="284"/>
      <c r="R38" s="283"/>
      <c r="S38" s="283"/>
      <c r="T38" s="283"/>
      <c r="U38" s="283"/>
      <c r="V38" s="283"/>
      <c r="W38" s="283"/>
      <c r="X38" s="283"/>
      <c r="Y38" s="283"/>
      <c r="Z38" s="283"/>
      <c r="AA38" s="283"/>
      <c r="AB38" s="283"/>
      <c r="AC38" s="283"/>
      <c r="AD38" s="283"/>
      <c r="AE38" s="283"/>
      <c r="AF38" s="283"/>
      <c r="AG38" s="283"/>
      <c r="AH38" s="283"/>
      <c r="AI38" s="283"/>
      <c r="AJ38" s="185"/>
      <c r="AK38" s="181">
        <v>0</v>
      </c>
    </row>
    <row r="39" spans="1:37" ht="24.9" customHeight="1">
      <c r="A39" s="180"/>
      <c r="B39" s="282" t="s">
        <v>612</v>
      </c>
      <c r="C39" s="185"/>
      <c r="D39" s="283"/>
      <c r="E39" s="283"/>
      <c r="F39" s="283"/>
      <c r="G39" s="283"/>
      <c r="H39" s="283"/>
      <c r="I39" s="283"/>
      <c r="J39" s="283"/>
      <c r="K39" s="283"/>
      <c r="L39" s="283"/>
      <c r="M39" s="283"/>
      <c r="N39" s="283"/>
      <c r="O39" s="283"/>
      <c r="P39" s="283"/>
      <c r="Q39" s="284"/>
      <c r="R39" s="283"/>
      <c r="S39" s="283"/>
      <c r="T39" s="283"/>
      <c r="U39" s="283"/>
      <c r="V39" s="283"/>
      <c r="W39" s="283"/>
      <c r="X39" s="283"/>
      <c r="Y39" s="283"/>
      <c r="Z39" s="283"/>
      <c r="AA39" s="283"/>
      <c r="AB39" s="283"/>
      <c r="AC39" s="283"/>
      <c r="AD39" s="283"/>
      <c r="AE39" s="283"/>
      <c r="AF39" s="283"/>
      <c r="AG39" s="283"/>
      <c r="AH39" s="283"/>
      <c r="AI39" s="283"/>
      <c r="AJ39" s="185"/>
      <c r="AK39" s="181">
        <v>0</v>
      </c>
    </row>
    <row r="40" spans="1:37" ht="24.9" customHeight="1">
      <c r="A40" s="180" t="s">
        <v>609</v>
      </c>
      <c r="B40" s="282" t="s">
        <v>2</v>
      </c>
      <c r="C40" s="185"/>
      <c r="D40" s="283"/>
      <c r="E40" s="283"/>
      <c r="F40" s="283"/>
      <c r="G40" s="283"/>
      <c r="H40" s="283"/>
      <c r="I40" s="283"/>
      <c r="J40" s="283"/>
      <c r="K40" s="283"/>
      <c r="L40" s="283"/>
      <c r="M40" s="283"/>
      <c r="N40" s="283"/>
      <c r="O40" s="283"/>
      <c r="P40" s="283"/>
      <c r="Q40" s="284"/>
      <c r="R40" s="283"/>
      <c r="S40" s="283"/>
      <c r="T40" s="283"/>
      <c r="U40" s="283"/>
      <c r="V40" s="283"/>
      <c r="W40" s="283"/>
      <c r="X40" s="283"/>
      <c r="Y40" s="283"/>
      <c r="Z40" s="283"/>
      <c r="AA40" s="283"/>
      <c r="AB40" s="283"/>
      <c r="AC40" s="283"/>
      <c r="AD40" s="283"/>
      <c r="AE40" s="283"/>
      <c r="AF40" s="283"/>
      <c r="AG40" s="283"/>
      <c r="AH40" s="283"/>
      <c r="AI40" s="283"/>
      <c r="AJ40" s="185"/>
      <c r="AK40" s="181">
        <v>0</v>
      </c>
    </row>
    <row r="41" spans="1:37" ht="24.9" customHeight="1">
      <c r="A41" s="180"/>
      <c r="B41" s="282" t="s">
        <v>612</v>
      </c>
      <c r="C41" s="185"/>
      <c r="D41" s="283"/>
      <c r="E41" s="283"/>
      <c r="F41" s="283"/>
      <c r="G41" s="283"/>
      <c r="H41" s="283"/>
      <c r="I41" s="283"/>
      <c r="J41" s="283"/>
      <c r="K41" s="283"/>
      <c r="L41" s="283"/>
      <c r="M41" s="283"/>
      <c r="N41" s="283"/>
      <c r="O41" s="283"/>
      <c r="P41" s="283"/>
      <c r="Q41" s="284"/>
      <c r="R41" s="283"/>
      <c r="S41" s="283"/>
      <c r="T41" s="283"/>
      <c r="U41" s="283"/>
      <c r="V41" s="283"/>
      <c r="W41" s="283"/>
      <c r="X41" s="283"/>
      <c r="Y41" s="283"/>
      <c r="Z41" s="283"/>
      <c r="AA41" s="283"/>
      <c r="AB41" s="283"/>
      <c r="AC41" s="283"/>
      <c r="AD41" s="283"/>
      <c r="AE41" s="283"/>
      <c r="AF41" s="283"/>
      <c r="AG41" s="283"/>
      <c r="AH41" s="283"/>
      <c r="AI41" s="283"/>
      <c r="AJ41" s="185"/>
      <c r="AK41" s="181">
        <v>0</v>
      </c>
    </row>
    <row r="42" spans="1:37" ht="24.9" customHeight="1">
      <c r="A42" s="180" t="s">
        <v>610</v>
      </c>
      <c r="B42" s="282" t="s">
        <v>2</v>
      </c>
      <c r="C42" s="185"/>
      <c r="D42" s="283"/>
      <c r="E42" s="284">
        <v>2</v>
      </c>
      <c r="F42" s="283"/>
      <c r="G42" s="284">
        <v>1</v>
      </c>
      <c r="H42" s="283"/>
      <c r="I42" s="284">
        <v>3</v>
      </c>
      <c r="J42" s="283"/>
      <c r="K42" s="284">
        <v>1</v>
      </c>
      <c r="L42" s="283"/>
      <c r="M42" s="283"/>
      <c r="N42" s="283"/>
      <c r="O42" s="283"/>
      <c r="P42" s="284">
        <v>1</v>
      </c>
      <c r="Q42" s="284">
        <v>3</v>
      </c>
      <c r="R42" s="283"/>
      <c r="S42" s="283"/>
      <c r="T42" s="283"/>
      <c r="U42" s="283"/>
      <c r="V42" s="284">
        <v>7</v>
      </c>
      <c r="W42" s="283"/>
      <c r="X42" s="284">
        <v>3</v>
      </c>
      <c r="Y42" s="283"/>
      <c r="Z42" s="283"/>
      <c r="AA42" s="283"/>
      <c r="AB42" s="283"/>
      <c r="AC42" s="284">
        <v>13</v>
      </c>
      <c r="AD42" s="283"/>
      <c r="AE42" s="283"/>
      <c r="AF42" s="283"/>
      <c r="AG42" s="283"/>
      <c r="AH42" s="283"/>
      <c r="AI42" s="283"/>
      <c r="AJ42" s="185"/>
      <c r="AK42" s="181">
        <v>34</v>
      </c>
    </row>
    <row r="43" spans="1:37" ht="24.9" customHeight="1">
      <c r="A43" s="180"/>
      <c r="B43" s="282" t="s">
        <v>612</v>
      </c>
      <c r="C43" s="185"/>
      <c r="D43" s="283"/>
      <c r="E43" s="284">
        <v>10</v>
      </c>
      <c r="F43" s="283"/>
      <c r="G43" s="284">
        <v>5</v>
      </c>
      <c r="H43" s="283"/>
      <c r="I43" s="284">
        <v>3</v>
      </c>
      <c r="J43" s="283"/>
      <c r="K43" s="284">
        <v>2</v>
      </c>
      <c r="L43" s="283"/>
      <c r="M43" s="283"/>
      <c r="N43" s="283"/>
      <c r="O43" s="283"/>
      <c r="P43" s="284">
        <v>3</v>
      </c>
      <c r="Q43" s="284">
        <v>3</v>
      </c>
      <c r="R43" s="283"/>
      <c r="S43" s="283"/>
      <c r="T43" s="283"/>
      <c r="U43" s="283"/>
      <c r="V43" s="284">
        <v>8</v>
      </c>
      <c r="W43" s="283"/>
      <c r="X43" s="284">
        <v>5</v>
      </c>
      <c r="Y43" s="283"/>
      <c r="Z43" s="283"/>
      <c r="AA43" s="283"/>
      <c r="AB43" s="283"/>
      <c r="AC43" s="284">
        <v>13</v>
      </c>
      <c r="AD43" s="283"/>
      <c r="AE43" s="283"/>
      <c r="AF43" s="283"/>
      <c r="AG43" s="283"/>
      <c r="AH43" s="283"/>
      <c r="AI43" s="283"/>
      <c r="AJ43" s="185"/>
      <c r="AK43" s="181">
        <v>52</v>
      </c>
    </row>
    <row r="44" spans="1:37" ht="24.9" customHeight="1">
      <c r="A44" s="180" t="s">
        <v>611</v>
      </c>
      <c r="B44" s="282" t="s">
        <v>2</v>
      </c>
      <c r="C44" s="185"/>
      <c r="D44" s="283"/>
      <c r="E44" s="284">
        <v>5</v>
      </c>
      <c r="F44" s="283"/>
      <c r="G44" s="283"/>
      <c r="H44" s="283"/>
      <c r="I44" s="284">
        <v>3</v>
      </c>
      <c r="J44" s="283"/>
      <c r="K44" s="283"/>
      <c r="L44" s="283"/>
      <c r="M44" s="283"/>
      <c r="N44" s="283"/>
      <c r="O44" s="283"/>
      <c r="P44" s="283"/>
      <c r="Q44" s="284"/>
      <c r="R44" s="283"/>
      <c r="S44" s="283"/>
      <c r="T44" s="284">
        <v>1</v>
      </c>
      <c r="U44" s="283"/>
      <c r="V44" s="284">
        <v>8</v>
      </c>
      <c r="W44" s="283"/>
      <c r="X44" s="283"/>
      <c r="Y44" s="283"/>
      <c r="Z44" s="283"/>
      <c r="AA44" s="283"/>
      <c r="AB44" s="283"/>
      <c r="AC44" s="284">
        <v>2</v>
      </c>
      <c r="AD44" s="283"/>
      <c r="AE44" s="283"/>
      <c r="AF44" s="283"/>
      <c r="AG44" s="283"/>
      <c r="AH44" s="283"/>
      <c r="AI44" s="283"/>
      <c r="AJ44" s="185"/>
      <c r="AK44" s="181">
        <v>19</v>
      </c>
    </row>
    <row r="45" spans="1:37" ht="24.9" customHeight="1">
      <c r="A45" s="180"/>
      <c r="B45" s="282" t="s">
        <v>612</v>
      </c>
      <c r="C45" s="185"/>
      <c r="D45" s="283"/>
      <c r="E45" s="284">
        <v>5</v>
      </c>
      <c r="F45" s="283"/>
      <c r="G45" s="283"/>
      <c r="H45" s="283"/>
      <c r="I45" s="284">
        <v>3</v>
      </c>
      <c r="J45" s="283"/>
      <c r="K45" s="283"/>
      <c r="L45" s="283"/>
      <c r="M45" s="283"/>
      <c r="N45" s="283"/>
      <c r="O45" s="283"/>
      <c r="P45" s="283"/>
      <c r="Q45" s="284"/>
      <c r="R45" s="283"/>
      <c r="S45" s="283"/>
      <c r="T45" s="284">
        <v>1</v>
      </c>
      <c r="U45" s="283"/>
      <c r="V45" s="284">
        <v>8</v>
      </c>
      <c r="W45" s="283"/>
      <c r="X45" s="283"/>
      <c r="Y45" s="283"/>
      <c r="Z45" s="283"/>
      <c r="AA45" s="283"/>
      <c r="AB45" s="283"/>
      <c r="AC45" s="284">
        <v>2</v>
      </c>
      <c r="AD45" s="283"/>
      <c r="AE45" s="283"/>
      <c r="AF45" s="283"/>
      <c r="AG45" s="283"/>
      <c r="AH45" s="283"/>
      <c r="AI45" s="283"/>
      <c r="AJ45" s="185"/>
      <c r="AK45" s="181">
        <v>19</v>
      </c>
    </row>
    <row r="46" spans="1:37" ht="8.1" customHeight="1">
      <c r="A46" s="193"/>
      <c r="B46" s="184"/>
      <c r="C46" s="185"/>
      <c r="D46" s="185"/>
      <c r="E46" s="185"/>
      <c r="F46" s="185"/>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row>
    <row r="47" spans="1:37" ht="24.9" customHeight="1">
      <c r="A47" s="647" t="s">
        <v>69</v>
      </c>
      <c r="B47" s="145" t="s">
        <v>2</v>
      </c>
      <c r="C47" s="185"/>
      <c r="D47" s="140">
        <v>0</v>
      </c>
      <c r="E47" s="140">
        <v>13</v>
      </c>
      <c r="F47" s="140">
        <v>1</v>
      </c>
      <c r="G47" s="140">
        <v>2</v>
      </c>
      <c r="H47" s="140">
        <v>6</v>
      </c>
      <c r="I47" s="140">
        <v>10</v>
      </c>
      <c r="J47" s="140">
        <v>1</v>
      </c>
      <c r="K47" s="140">
        <v>4</v>
      </c>
      <c r="L47" s="140">
        <v>7</v>
      </c>
      <c r="M47" s="140">
        <v>0</v>
      </c>
      <c r="N47" s="140">
        <v>0</v>
      </c>
      <c r="O47" s="140">
        <v>3</v>
      </c>
      <c r="P47" s="140">
        <v>3</v>
      </c>
      <c r="Q47" s="140">
        <v>9</v>
      </c>
      <c r="R47" s="140">
        <v>7</v>
      </c>
      <c r="S47" s="140">
        <v>2</v>
      </c>
      <c r="T47" s="140">
        <v>7</v>
      </c>
      <c r="U47" s="140">
        <v>0</v>
      </c>
      <c r="V47" s="140">
        <v>42</v>
      </c>
      <c r="W47" s="140">
        <v>1</v>
      </c>
      <c r="X47" s="140">
        <v>4</v>
      </c>
      <c r="Y47" s="140">
        <v>0</v>
      </c>
      <c r="Z47" s="140">
        <v>1</v>
      </c>
      <c r="AA47" s="140">
        <v>2</v>
      </c>
      <c r="AB47" s="140">
        <v>2</v>
      </c>
      <c r="AC47" s="140">
        <v>19</v>
      </c>
      <c r="AD47" s="140">
        <v>0</v>
      </c>
      <c r="AE47" s="140">
        <v>6</v>
      </c>
      <c r="AF47" s="140">
        <v>0</v>
      </c>
      <c r="AG47" s="140">
        <v>1</v>
      </c>
      <c r="AH47" s="140">
        <v>0</v>
      </c>
      <c r="AI47" s="140">
        <v>2</v>
      </c>
      <c r="AJ47" s="185"/>
      <c r="AK47" s="144">
        <v>155</v>
      </c>
    </row>
    <row r="48" spans="1:37" ht="24.9" customHeight="1">
      <c r="A48" s="647"/>
      <c r="B48" s="145" t="s">
        <v>612</v>
      </c>
      <c r="C48" s="185"/>
      <c r="D48" s="140">
        <v>0</v>
      </c>
      <c r="E48" s="140">
        <v>22</v>
      </c>
      <c r="F48" s="140">
        <v>1</v>
      </c>
      <c r="G48" s="140">
        <v>6</v>
      </c>
      <c r="H48" s="140">
        <v>8</v>
      </c>
      <c r="I48" s="140">
        <v>10</v>
      </c>
      <c r="J48" s="140">
        <v>1</v>
      </c>
      <c r="K48" s="140">
        <v>8</v>
      </c>
      <c r="L48" s="140">
        <v>7</v>
      </c>
      <c r="M48" s="140">
        <v>0</v>
      </c>
      <c r="N48" s="140">
        <v>0</v>
      </c>
      <c r="O48" s="140">
        <v>3</v>
      </c>
      <c r="P48" s="140">
        <v>6</v>
      </c>
      <c r="Q48" s="140">
        <v>12</v>
      </c>
      <c r="R48" s="140">
        <v>7</v>
      </c>
      <c r="S48" s="140">
        <v>2</v>
      </c>
      <c r="T48" s="140">
        <v>7</v>
      </c>
      <c r="U48" s="140">
        <v>0</v>
      </c>
      <c r="V48" s="140">
        <v>76</v>
      </c>
      <c r="W48" s="140">
        <v>1</v>
      </c>
      <c r="X48" s="140">
        <v>6</v>
      </c>
      <c r="Y48" s="140">
        <v>0</v>
      </c>
      <c r="Z48" s="140">
        <v>1</v>
      </c>
      <c r="AA48" s="140">
        <v>2</v>
      </c>
      <c r="AB48" s="140">
        <v>2</v>
      </c>
      <c r="AC48" s="140">
        <v>19</v>
      </c>
      <c r="AD48" s="140">
        <v>0</v>
      </c>
      <c r="AE48" s="140">
        <v>6</v>
      </c>
      <c r="AF48" s="140">
        <v>0</v>
      </c>
      <c r="AG48" s="140">
        <v>1</v>
      </c>
      <c r="AH48" s="140">
        <v>0</v>
      </c>
      <c r="AI48" s="140">
        <v>2</v>
      </c>
      <c r="AJ48" s="185"/>
      <c r="AK48" s="144">
        <v>216</v>
      </c>
    </row>
    <row r="49" spans="1:37">
      <c r="A49" s="125"/>
      <c r="B49" s="125"/>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row>
    <row r="50" spans="1:37" ht="33" customHeight="1">
      <c r="A50" s="644" t="s">
        <v>734</v>
      </c>
      <c r="B50" s="644"/>
      <c r="C50" s="644"/>
      <c r="D50" s="644"/>
      <c r="E50" s="644"/>
      <c r="F50" s="644"/>
      <c r="G50" s="644"/>
      <c r="H50" s="644"/>
      <c r="I50" s="644"/>
      <c r="J50" s="644"/>
      <c r="K50" s="644"/>
      <c r="L50" s="644"/>
      <c r="M50" s="644"/>
      <c r="N50" s="644"/>
      <c r="O50" s="644"/>
      <c r="P50" s="644"/>
      <c r="Q50" s="644"/>
      <c r="R50" s="644"/>
      <c r="S50" s="644"/>
      <c r="T50" s="644"/>
      <c r="U50" s="644"/>
      <c r="V50" s="644"/>
      <c r="W50" s="644"/>
      <c r="X50" s="644"/>
      <c r="Y50" s="644"/>
      <c r="Z50" s="644"/>
      <c r="AA50" s="644"/>
      <c r="AB50" s="644"/>
      <c r="AC50" s="644"/>
      <c r="AD50" s="644"/>
      <c r="AE50" s="644"/>
      <c r="AF50" s="644"/>
      <c r="AG50" s="644"/>
      <c r="AH50" s="644"/>
      <c r="AI50" s="644"/>
      <c r="AJ50" s="644"/>
      <c r="AK50" s="644"/>
    </row>
    <row r="51" spans="1:37" ht="10.95" customHeight="1">
      <c r="A51" s="285"/>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row>
    <row r="52" spans="1:37" ht="17.100000000000001" customHeight="1">
      <c r="A52" s="285" t="s">
        <v>736</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row>
    <row r="53" spans="1:37" ht="17.100000000000001" customHeight="1">
      <c r="A53" s="151"/>
    </row>
  </sheetData>
  <mergeCells count="8">
    <mergeCell ref="A50:AK50"/>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 footer="0.31496062992125984"/>
  <pageSetup paperSize="9" scale="38" firstPageNumber="53" orientation="landscape" useFirstPageNumber="1" r:id="rId1"/>
  <headerFooter scaleWithDoc="0">
    <oddHeader>&amp;L&amp;G&amp;C&amp;G&amp;R&amp;G</oddHeader>
    <oddFooter>&amp;R&amp;"Montserrat,Negrita"&amp;10 &amp;P</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9A083-63DA-4795-B3F3-927B3BB44467}">
  <sheetPr>
    <tabColor theme="0" tint="-0.14999847407452621"/>
    <pageSetUpPr fitToPage="1"/>
  </sheetPr>
  <dimension ref="A1:S53"/>
  <sheetViews>
    <sheetView view="pageBreakPreview" zoomScale="60" zoomScaleNormal="100" workbookViewId="0">
      <selection activeCell="A53" sqref="A53"/>
    </sheetView>
  </sheetViews>
  <sheetFormatPr baseColWidth="10" defaultRowHeight="13.2"/>
  <cols>
    <col min="1" max="1" width="35.109375" customWidth="1"/>
    <col min="2" max="2" width="68.6640625" customWidth="1"/>
    <col min="3" max="3" width="1.6640625" customWidth="1"/>
    <col min="4" max="17" width="13.6640625" customWidth="1"/>
    <col min="18" max="18" width="1.6640625" customWidth="1"/>
    <col min="19" max="19" width="12.6640625" customWidth="1"/>
  </cols>
  <sheetData>
    <row r="1" spans="1:19" ht="30" customHeight="1">
      <c r="A1" s="121" t="s">
        <v>22</v>
      </c>
      <c r="B1" s="121"/>
      <c r="C1" s="121"/>
      <c r="D1" s="121"/>
      <c r="E1" s="121"/>
      <c r="F1" s="121"/>
      <c r="G1" s="121"/>
      <c r="H1" s="121"/>
      <c r="I1" s="121"/>
      <c r="J1" s="121"/>
      <c r="K1" s="121"/>
      <c r="L1" s="121"/>
      <c r="M1" s="121"/>
      <c r="N1" s="121"/>
      <c r="O1" s="121"/>
      <c r="P1" s="121"/>
      <c r="Q1" s="121"/>
      <c r="R1" s="121"/>
      <c r="S1" s="121"/>
    </row>
    <row r="2" spans="1:19" ht="72.900000000000006" customHeight="1">
      <c r="A2" s="645" t="s">
        <v>614</v>
      </c>
      <c r="B2" s="645"/>
      <c r="C2" s="645"/>
      <c r="D2" s="645"/>
      <c r="E2" s="645"/>
      <c r="F2" s="645"/>
      <c r="G2" s="645"/>
      <c r="H2" s="645"/>
      <c r="I2" s="645"/>
      <c r="J2" s="645"/>
      <c r="K2" s="645"/>
      <c r="L2" s="645"/>
      <c r="M2" s="645"/>
      <c r="N2" s="645"/>
      <c r="O2" s="645"/>
      <c r="P2" s="645"/>
      <c r="Q2" s="645"/>
      <c r="R2" s="645"/>
      <c r="S2" s="645"/>
    </row>
    <row r="3" spans="1:19" ht="30" customHeight="1">
      <c r="A3" s="645" t="str">
        <f>UPPER(CONCATENATE("Julio 2022"))</f>
        <v>JULIO 2022</v>
      </c>
      <c r="B3" s="645"/>
      <c r="C3" s="645"/>
      <c r="D3" s="645"/>
      <c r="E3" s="645"/>
      <c r="F3" s="645"/>
      <c r="G3" s="645"/>
      <c r="H3" s="645"/>
      <c r="I3" s="645"/>
      <c r="J3" s="645"/>
      <c r="K3" s="645"/>
      <c r="L3" s="645"/>
      <c r="M3" s="645"/>
      <c r="N3" s="645"/>
      <c r="O3" s="645"/>
      <c r="P3" s="645"/>
      <c r="Q3" s="645"/>
      <c r="R3" s="645"/>
      <c r="S3" s="645"/>
    </row>
    <row r="4" spans="1:19">
      <c r="A4" s="125"/>
      <c r="B4" s="121"/>
      <c r="C4" s="121"/>
      <c r="D4" s="121"/>
      <c r="E4" s="121"/>
      <c r="F4" s="121"/>
      <c r="G4" s="121"/>
      <c r="H4" s="121"/>
      <c r="I4" s="121"/>
      <c r="J4" s="121"/>
      <c r="K4" s="121"/>
      <c r="L4" s="121"/>
      <c r="M4" s="121"/>
      <c r="N4" s="121"/>
      <c r="O4" s="121"/>
      <c r="P4" s="121"/>
      <c r="Q4" s="121"/>
      <c r="R4" s="121"/>
      <c r="S4" s="121"/>
    </row>
    <row r="5" spans="1:19" ht="30" customHeight="1">
      <c r="A5" s="646" t="s">
        <v>567</v>
      </c>
      <c r="B5" s="646" t="s">
        <v>568</v>
      </c>
      <c r="C5" s="185"/>
      <c r="D5" s="646" t="s">
        <v>37</v>
      </c>
      <c r="E5" s="646"/>
      <c r="F5" s="646"/>
      <c r="G5" s="646"/>
      <c r="H5" s="646"/>
      <c r="I5" s="646"/>
      <c r="J5" s="646"/>
      <c r="K5" s="646"/>
      <c r="L5" s="646"/>
      <c r="M5" s="646"/>
      <c r="N5" s="646"/>
      <c r="O5" s="646"/>
      <c r="P5" s="646"/>
      <c r="Q5" s="646"/>
      <c r="R5" s="185"/>
      <c r="S5" s="646" t="s">
        <v>69</v>
      </c>
    </row>
    <row r="6" spans="1:19" ht="200.1" customHeight="1">
      <c r="A6" s="646"/>
      <c r="B6" s="646"/>
      <c r="C6" s="185"/>
      <c r="D6" s="350" t="s">
        <v>126</v>
      </c>
      <c r="E6" s="350" t="s">
        <v>127</v>
      </c>
      <c r="F6" s="350" t="s">
        <v>128</v>
      </c>
      <c r="G6" s="350" t="s">
        <v>129</v>
      </c>
      <c r="H6" s="350" t="s">
        <v>130</v>
      </c>
      <c r="I6" s="350" t="s">
        <v>131</v>
      </c>
      <c r="J6" s="350" t="s">
        <v>132</v>
      </c>
      <c r="K6" s="350" t="s">
        <v>133</v>
      </c>
      <c r="L6" s="350" t="s">
        <v>134</v>
      </c>
      <c r="M6" s="350" t="s">
        <v>135</v>
      </c>
      <c r="N6" s="350" t="s">
        <v>136</v>
      </c>
      <c r="O6" s="350" t="s">
        <v>137</v>
      </c>
      <c r="P6" s="350" t="s">
        <v>138</v>
      </c>
      <c r="Q6" s="350" t="s">
        <v>139</v>
      </c>
      <c r="R6" s="185"/>
      <c r="S6" s="646"/>
    </row>
    <row r="7" spans="1:19" ht="8.1" customHeight="1">
      <c r="A7" s="185"/>
      <c r="B7" s="185"/>
      <c r="C7" s="185"/>
      <c r="D7" s="185"/>
      <c r="E7" s="185"/>
      <c r="F7" s="185"/>
      <c r="G7" s="121"/>
      <c r="H7" s="121"/>
      <c r="I7" s="121"/>
      <c r="J7" s="121"/>
      <c r="K7" s="121"/>
      <c r="L7" s="121"/>
      <c r="M7" s="121"/>
      <c r="N7" s="121"/>
      <c r="O7" s="121"/>
      <c r="P7" s="121"/>
      <c r="Q7" s="121"/>
      <c r="R7" s="121"/>
      <c r="S7" s="121"/>
    </row>
    <row r="8" spans="1:19" ht="23.1" customHeight="1">
      <c r="A8" s="180" t="s">
        <v>727</v>
      </c>
      <c r="B8" s="282" t="s">
        <v>2</v>
      </c>
      <c r="C8" s="185"/>
      <c r="D8" s="283"/>
      <c r="E8" s="283"/>
      <c r="F8" s="283"/>
      <c r="G8" s="283"/>
      <c r="H8" s="283"/>
      <c r="I8" s="283"/>
      <c r="J8" s="283"/>
      <c r="K8" s="283"/>
      <c r="L8" s="283"/>
      <c r="M8" s="283"/>
      <c r="N8" s="283"/>
      <c r="O8" s="283"/>
      <c r="P8" s="283"/>
      <c r="Q8" s="283"/>
      <c r="R8" s="185"/>
      <c r="S8" s="281">
        <v>0</v>
      </c>
    </row>
    <row r="9" spans="1:19" ht="23.1" customHeight="1">
      <c r="A9" s="180"/>
      <c r="B9" s="282" t="s">
        <v>612</v>
      </c>
      <c r="C9" s="185"/>
      <c r="D9" s="283"/>
      <c r="E9" s="283"/>
      <c r="F9" s="283"/>
      <c r="G9" s="283"/>
      <c r="H9" s="283"/>
      <c r="I9" s="283"/>
      <c r="J9" s="283"/>
      <c r="K9" s="283"/>
      <c r="L9" s="283"/>
      <c r="M9" s="283"/>
      <c r="N9" s="283"/>
      <c r="O9" s="283"/>
      <c r="P9" s="283"/>
      <c r="Q9" s="283"/>
      <c r="R9" s="185"/>
      <c r="S9" s="281">
        <v>0</v>
      </c>
    </row>
    <row r="10" spans="1:19" ht="23.1" customHeight="1">
      <c r="A10" s="180"/>
      <c r="B10" s="282" t="s">
        <v>613</v>
      </c>
      <c r="C10" s="185"/>
      <c r="D10" s="283"/>
      <c r="E10" s="283"/>
      <c r="F10" s="283"/>
      <c r="G10" s="283"/>
      <c r="H10" s="283"/>
      <c r="I10" s="283"/>
      <c r="J10" s="283"/>
      <c r="K10" s="283"/>
      <c r="L10" s="283"/>
      <c r="M10" s="283"/>
      <c r="N10" s="283"/>
      <c r="O10" s="283"/>
      <c r="P10" s="283"/>
      <c r="Q10" s="283"/>
      <c r="R10" s="185"/>
      <c r="S10" s="281">
        <v>0</v>
      </c>
    </row>
    <row r="11" spans="1:19" ht="23.1" customHeight="1">
      <c r="A11" s="180"/>
      <c r="B11" s="282" t="s">
        <v>599</v>
      </c>
      <c r="C11" s="185"/>
      <c r="D11" s="283"/>
      <c r="E11" s="283"/>
      <c r="F11" s="283"/>
      <c r="G11" s="283"/>
      <c r="H11" s="283"/>
      <c r="I11" s="283"/>
      <c r="J11" s="283"/>
      <c r="K11" s="283"/>
      <c r="L11" s="283"/>
      <c r="M11" s="283"/>
      <c r="N11" s="283"/>
      <c r="O11" s="283"/>
      <c r="P11" s="283"/>
      <c r="Q11" s="283"/>
      <c r="R11" s="185"/>
      <c r="S11" s="281">
        <v>0</v>
      </c>
    </row>
    <row r="12" spans="1:19" ht="23.1" customHeight="1">
      <c r="A12" s="282" t="s">
        <v>728</v>
      </c>
      <c r="B12" s="282" t="s">
        <v>2</v>
      </c>
      <c r="C12" s="185"/>
      <c r="D12" s="283"/>
      <c r="E12" s="283"/>
      <c r="F12" s="283"/>
      <c r="G12" s="283"/>
      <c r="H12" s="283"/>
      <c r="I12" s="283"/>
      <c r="J12" s="283"/>
      <c r="K12" s="283"/>
      <c r="L12" s="283"/>
      <c r="M12" s="283"/>
      <c r="N12" s="283"/>
      <c r="O12" s="283"/>
      <c r="P12" s="283"/>
      <c r="Q12" s="283"/>
      <c r="R12" s="185"/>
      <c r="S12" s="281">
        <v>0</v>
      </c>
    </row>
    <row r="13" spans="1:19" ht="23.1" customHeight="1">
      <c r="A13" s="180"/>
      <c r="B13" s="282" t="s">
        <v>612</v>
      </c>
      <c r="C13" s="185"/>
      <c r="D13" s="283"/>
      <c r="E13" s="283"/>
      <c r="F13" s="283"/>
      <c r="G13" s="283"/>
      <c r="H13" s="283"/>
      <c r="I13" s="283"/>
      <c r="J13" s="283"/>
      <c r="K13" s="283"/>
      <c r="L13" s="283"/>
      <c r="M13" s="283"/>
      <c r="N13" s="283"/>
      <c r="O13" s="283"/>
      <c r="P13" s="283"/>
      <c r="Q13" s="283"/>
      <c r="R13" s="185"/>
      <c r="S13" s="281">
        <v>0</v>
      </c>
    </row>
    <row r="14" spans="1:19" ht="23.1" customHeight="1">
      <c r="A14" s="180"/>
      <c r="B14" s="282" t="s">
        <v>613</v>
      </c>
      <c r="C14" s="185"/>
      <c r="D14" s="283"/>
      <c r="E14" s="283"/>
      <c r="F14" s="283"/>
      <c r="G14" s="283"/>
      <c r="H14" s="283"/>
      <c r="I14" s="283"/>
      <c r="J14" s="283"/>
      <c r="K14" s="283"/>
      <c r="L14" s="283"/>
      <c r="M14" s="283"/>
      <c r="N14" s="283"/>
      <c r="O14" s="283"/>
      <c r="P14" s="283"/>
      <c r="Q14" s="283"/>
      <c r="R14" s="185"/>
      <c r="S14" s="281">
        <v>0</v>
      </c>
    </row>
    <row r="15" spans="1:19" ht="23.1" customHeight="1">
      <c r="A15" s="180"/>
      <c r="B15" s="282" t="s">
        <v>599</v>
      </c>
      <c r="C15" s="185"/>
      <c r="D15" s="283"/>
      <c r="E15" s="283"/>
      <c r="F15" s="283"/>
      <c r="G15" s="283"/>
      <c r="H15" s="283"/>
      <c r="I15" s="283"/>
      <c r="J15" s="283"/>
      <c r="K15" s="283"/>
      <c r="L15" s="283"/>
      <c r="M15" s="283"/>
      <c r="N15" s="283"/>
      <c r="O15" s="283"/>
      <c r="P15" s="283"/>
      <c r="Q15" s="283"/>
      <c r="R15" s="185"/>
      <c r="S15" s="281">
        <v>0</v>
      </c>
    </row>
    <row r="16" spans="1:19" ht="23.1" customHeight="1">
      <c r="A16" s="282" t="s">
        <v>600</v>
      </c>
      <c r="B16" s="282" t="s">
        <v>2</v>
      </c>
      <c r="C16" s="185"/>
      <c r="D16" s="283"/>
      <c r="E16" s="283"/>
      <c r="F16" s="283"/>
      <c r="G16" s="283"/>
      <c r="H16" s="283"/>
      <c r="I16" s="283"/>
      <c r="J16" s="283"/>
      <c r="K16" s="283"/>
      <c r="L16" s="283"/>
      <c r="M16" s="283"/>
      <c r="N16" s="283"/>
      <c r="O16" s="283"/>
      <c r="P16" s="283"/>
      <c r="Q16" s="283"/>
      <c r="R16" s="185"/>
      <c r="S16" s="281">
        <v>0</v>
      </c>
    </row>
    <row r="17" spans="1:19" ht="23.1" customHeight="1">
      <c r="A17" s="180"/>
      <c r="B17" s="282" t="s">
        <v>612</v>
      </c>
      <c r="C17" s="185"/>
      <c r="D17" s="283"/>
      <c r="E17" s="283"/>
      <c r="F17" s="283"/>
      <c r="G17" s="283"/>
      <c r="H17" s="283"/>
      <c r="I17" s="283"/>
      <c r="J17" s="283"/>
      <c r="K17" s="283"/>
      <c r="L17" s="283"/>
      <c r="M17" s="283"/>
      <c r="N17" s="283"/>
      <c r="O17" s="283"/>
      <c r="P17" s="283"/>
      <c r="Q17" s="283"/>
      <c r="R17" s="185"/>
      <c r="S17" s="281">
        <v>0</v>
      </c>
    </row>
    <row r="18" spans="1:19" ht="23.1" customHeight="1">
      <c r="A18" s="180"/>
      <c r="B18" s="282" t="s">
        <v>613</v>
      </c>
      <c r="C18" s="185"/>
      <c r="D18" s="283"/>
      <c r="E18" s="283"/>
      <c r="F18" s="283"/>
      <c r="G18" s="283"/>
      <c r="H18" s="283"/>
      <c r="I18" s="283"/>
      <c r="J18" s="283"/>
      <c r="K18" s="283"/>
      <c r="L18" s="283"/>
      <c r="M18" s="283"/>
      <c r="N18" s="283"/>
      <c r="O18" s="283"/>
      <c r="P18" s="283"/>
      <c r="Q18" s="283"/>
      <c r="R18" s="185"/>
      <c r="S18" s="281">
        <v>0</v>
      </c>
    </row>
    <row r="19" spans="1:19" ht="23.1" customHeight="1">
      <c r="A19" s="180"/>
      <c r="B19" s="282" t="s">
        <v>599</v>
      </c>
      <c r="C19" s="185"/>
      <c r="D19" s="283"/>
      <c r="E19" s="283"/>
      <c r="F19" s="283"/>
      <c r="G19" s="283"/>
      <c r="H19" s="283"/>
      <c r="I19" s="283"/>
      <c r="J19" s="283"/>
      <c r="K19" s="283"/>
      <c r="L19" s="283"/>
      <c r="M19" s="283"/>
      <c r="N19" s="283"/>
      <c r="O19" s="283"/>
      <c r="P19" s="283"/>
      <c r="Q19" s="283"/>
      <c r="R19" s="185"/>
      <c r="S19" s="281">
        <v>0</v>
      </c>
    </row>
    <row r="20" spans="1:19" ht="23.1" customHeight="1">
      <c r="A20" s="180" t="s">
        <v>601</v>
      </c>
      <c r="B20" s="282" t="s">
        <v>2</v>
      </c>
      <c r="C20" s="185"/>
      <c r="D20" s="283"/>
      <c r="E20" s="284">
        <v>2</v>
      </c>
      <c r="F20" s="284">
        <v>1</v>
      </c>
      <c r="G20" s="284">
        <v>1</v>
      </c>
      <c r="H20" s="284">
        <v>1</v>
      </c>
      <c r="I20" s="284">
        <v>5</v>
      </c>
      <c r="J20" s="284">
        <v>4</v>
      </c>
      <c r="K20" s="284">
        <v>6</v>
      </c>
      <c r="L20" s="284">
        <v>1</v>
      </c>
      <c r="M20" s="284">
        <v>5</v>
      </c>
      <c r="N20" s="284">
        <v>1</v>
      </c>
      <c r="O20" s="284">
        <v>3</v>
      </c>
      <c r="P20" s="284">
        <v>2</v>
      </c>
      <c r="Q20" s="283"/>
      <c r="R20" s="185"/>
      <c r="S20" s="281">
        <v>32</v>
      </c>
    </row>
    <row r="21" spans="1:19" ht="23.1" customHeight="1">
      <c r="A21" s="180"/>
      <c r="B21" s="282" t="s">
        <v>612</v>
      </c>
      <c r="C21" s="185"/>
      <c r="D21" s="283"/>
      <c r="E21" s="284">
        <v>4</v>
      </c>
      <c r="F21" s="284">
        <v>2</v>
      </c>
      <c r="G21" s="284">
        <v>6</v>
      </c>
      <c r="H21" s="284">
        <v>2</v>
      </c>
      <c r="I21" s="284">
        <v>45</v>
      </c>
      <c r="J21" s="284">
        <v>8</v>
      </c>
      <c r="K21" s="284">
        <v>17</v>
      </c>
      <c r="L21" s="284">
        <v>2</v>
      </c>
      <c r="M21" s="284">
        <v>27</v>
      </c>
      <c r="N21" s="284">
        <v>2</v>
      </c>
      <c r="O21" s="284">
        <v>7</v>
      </c>
      <c r="P21" s="284">
        <v>9</v>
      </c>
      <c r="Q21" s="283"/>
      <c r="R21" s="185"/>
      <c r="S21" s="281">
        <v>131</v>
      </c>
    </row>
    <row r="22" spans="1:19" ht="23.1" customHeight="1">
      <c r="A22" s="180"/>
      <c r="B22" s="282" t="s">
        <v>613</v>
      </c>
      <c r="C22" s="185"/>
      <c r="D22" s="283"/>
      <c r="E22" s="284"/>
      <c r="F22" s="284"/>
      <c r="G22" s="284"/>
      <c r="H22" s="284"/>
      <c r="I22" s="284">
        <v>1</v>
      </c>
      <c r="J22" s="284"/>
      <c r="K22" s="284">
        <v>16</v>
      </c>
      <c r="L22" s="284">
        <v>2</v>
      </c>
      <c r="M22" s="284">
        <v>4</v>
      </c>
      <c r="N22" s="284"/>
      <c r="O22" s="284"/>
      <c r="P22" s="284">
        <v>2</v>
      </c>
      <c r="Q22" s="283"/>
      <c r="R22" s="185"/>
      <c r="S22" s="281">
        <v>25</v>
      </c>
    </row>
    <row r="23" spans="1:19" ht="23.1" customHeight="1">
      <c r="A23" s="180"/>
      <c r="B23" s="282" t="s">
        <v>599</v>
      </c>
      <c r="C23" s="185"/>
      <c r="D23" s="283"/>
      <c r="E23" s="284"/>
      <c r="F23" s="284"/>
      <c r="G23" s="284"/>
      <c r="H23" s="284"/>
      <c r="I23" s="284"/>
      <c r="J23" s="284"/>
      <c r="K23" s="284"/>
      <c r="L23" s="284"/>
      <c r="M23" s="284"/>
      <c r="N23" s="284"/>
      <c r="O23" s="284"/>
      <c r="P23" s="284"/>
      <c r="Q23" s="283"/>
      <c r="R23" s="185"/>
      <c r="S23" s="281">
        <v>0</v>
      </c>
    </row>
    <row r="24" spans="1:19" ht="23.1" customHeight="1">
      <c r="A24" s="180" t="s">
        <v>602</v>
      </c>
      <c r="B24" s="282" t="s">
        <v>2</v>
      </c>
      <c r="C24" s="185"/>
      <c r="D24" s="283"/>
      <c r="E24" s="283"/>
      <c r="F24" s="283"/>
      <c r="G24" s="283"/>
      <c r="H24" s="283"/>
      <c r="I24" s="283"/>
      <c r="J24" s="283"/>
      <c r="K24" s="283"/>
      <c r="L24" s="283"/>
      <c r="M24" s="283"/>
      <c r="N24" s="283"/>
      <c r="O24" s="283"/>
      <c r="P24" s="283"/>
      <c r="Q24" s="283"/>
      <c r="R24" s="185"/>
      <c r="S24" s="281">
        <v>0</v>
      </c>
    </row>
    <row r="25" spans="1:19" ht="23.1" customHeight="1">
      <c r="A25" s="180"/>
      <c r="B25" s="282" t="s">
        <v>612</v>
      </c>
      <c r="C25" s="185"/>
      <c r="D25" s="283"/>
      <c r="E25" s="283"/>
      <c r="F25" s="283"/>
      <c r="G25" s="283"/>
      <c r="H25" s="283"/>
      <c r="I25" s="283"/>
      <c r="J25" s="283"/>
      <c r="K25" s="283"/>
      <c r="L25" s="283"/>
      <c r="M25" s="283"/>
      <c r="N25" s="283"/>
      <c r="O25" s="283"/>
      <c r="P25" s="283"/>
      <c r="Q25" s="283"/>
      <c r="R25" s="185"/>
      <c r="S25" s="281">
        <v>0</v>
      </c>
    </row>
    <row r="26" spans="1:19" ht="23.1" customHeight="1">
      <c r="A26" s="180"/>
      <c r="B26" s="282" t="s">
        <v>613</v>
      </c>
      <c r="C26" s="185"/>
      <c r="D26" s="283"/>
      <c r="E26" s="283"/>
      <c r="F26" s="283"/>
      <c r="G26" s="283"/>
      <c r="H26" s="283"/>
      <c r="I26" s="283"/>
      <c r="J26" s="283"/>
      <c r="K26" s="283"/>
      <c r="L26" s="283"/>
      <c r="M26" s="283"/>
      <c r="N26" s="283"/>
      <c r="O26" s="283"/>
      <c r="P26" s="283"/>
      <c r="Q26" s="283"/>
      <c r="R26" s="185"/>
      <c r="S26" s="281">
        <v>0</v>
      </c>
    </row>
    <row r="27" spans="1:19" ht="23.1" customHeight="1">
      <c r="A27" s="180" t="s">
        <v>603</v>
      </c>
      <c r="B27" s="282" t="s">
        <v>2</v>
      </c>
      <c r="C27" s="185"/>
      <c r="D27" s="283"/>
      <c r="E27" s="283"/>
      <c r="F27" s="283"/>
      <c r="G27" s="283"/>
      <c r="H27" s="283"/>
      <c r="I27" s="283"/>
      <c r="J27" s="283"/>
      <c r="K27" s="283"/>
      <c r="L27" s="283"/>
      <c r="M27" s="283"/>
      <c r="N27" s="283"/>
      <c r="O27" s="283"/>
      <c r="P27" s="283"/>
      <c r="Q27" s="283"/>
      <c r="R27" s="185"/>
      <c r="S27" s="281">
        <v>0</v>
      </c>
    </row>
    <row r="28" spans="1:19" ht="23.1" customHeight="1">
      <c r="A28" s="180"/>
      <c r="B28" s="282" t="s">
        <v>612</v>
      </c>
      <c r="C28" s="185"/>
      <c r="D28" s="283"/>
      <c r="E28" s="283"/>
      <c r="F28" s="283"/>
      <c r="G28" s="283"/>
      <c r="H28" s="283"/>
      <c r="I28" s="283"/>
      <c r="J28" s="283"/>
      <c r="K28" s="283"/>
      <c r="L28" s="283"/>
      <c r="M28" s="283"/>
      <c r="N28" s="283"/>
      <c r="O28" s="283"/>
      <c r="P28" s="283"/>
      <c r="Q28" s="283"/>
      <c r="R28" s="185"/>
      <c r="S28" s="281">
        <v>0</v>
      </c>
    </row>
    <row r="29" spans="1:19" ht="23.1" customHeight="1">
      <c r="A29" s="180"/>
      <c r="B29" s="282" t="s">
        <v>613</v>
      </c>
      <c r="C29" s="185"/>
      <c r="D29" s="283"/>
      <c r="E29" s="283"/>
      <c r="F29" s="283"/>
      <c r="G29" s="283"/>
      <c r="H29" s="283"/>
      <c r="I29" s="283"/>
      <c r="J29" s="283"/>
      <c r="K29" s="283"/>
      <c r="L29" s="283"/>
      <c r="M29" s="283"/>
      <c r="N29" s="283"/>
      <c r="O29" s="283"/>
      <c r="P29" s="283"/>
      <c r="Q29" s="283"/>
      <c r="R29" s="185"/>
      <c r="S29" s="281">
        <v>0</v>
      </c>
    </row>
    <row r="30" spans="1:19" ht="23.1" customHeight="1">
      <c r="A30" s="180" t="s">
        <v>604</v>
      </c>
      <c r="B30" s="282" t="s">
        <v>2</v>
      </c>
      <c r="C30" s="185"/>
      <c r="D30" s="283"/>
      <c r="E30" s="283"/>
      <c r="F30" s="284">
        <v>1</v>
      </c>
      <c r="G30" s="283"/>
      <c r="H30" s="283"/>
      <c r="I30" s="283"/>
      <c r="J30" s="283"/>
      <c r="K30" s="284">
        <v>1</v>
      </c>
      <c r="L30" s="283"/>
      <c r="M30" s="283"/>
      <c r="N30" s="283"/>
      <c r="O30" s="283"/>
      <c r="P30" s="283"/>
      <c r="Q30" s="284">
        <v>1</v>
      </c>
      <c r="R30" s="185"/>
      <c r="S30" s="281">
        <v>3</v>
      </c>
    </row>
    <row r="31" spans="1:19" ht="23.1" customHeight="1">
      <c r="A31" s="180"/>
      <c r="B31" s="282" t="s">
        <v>612</v>
      </c>
      <c r="C31" s="185"/>
      <c r="D31" s="283"/>
      <c r="E31" s="283"/>
      <c r="F31" s="284">
        <v>1</v>
      </c>
      <c r="G31" s="283"/>
      <c r="H31" s="283"/>
      <c r="I31" s="283"/>
      <c r="J31" s="283"/>
      <c r="K31" s="284">
        <v>1</v>
      </c>
      <c r="L31" s="283"/>
      <c r="M31" s="283"/>
      <c r="N31" s="283"/>
      <c r="O31" s="283"/>
      <c r="P31" s="283"/>
      <c r="Q31" s="284">
        <v>1</v>
      </c>
      <c r="R31" s="185"/>
      <c r="S31" s="281">
        <v>3</v>
      </c>
    </row>
    <row r="32" spans="1:19" ht="23.1" customHeight="1">
      <c r="A32" s="180" t="s">
        <v>605</v>
      </c>
      <c r="B32" s="282" t="s">
        <v>2</v>
      </c>
      <c r="C32" s="185"/>
      <c r="D32" s="283"/>
      <c r="E32" s="283"/>
      <c r="F32" s="283"/>
      <c r="G32" s="283"/>
      <c r="H32" s="283"/>
      <c r="I32" s="284">
        <v>1</v>
      </c>
      <c r="J32" s="283"/>
      <c r="K32" s="283"/>
      <c r="L32" s="284">
        <v>1</v>
      </c>
      <c r="M32" s="283"/>
      <c r="N32" s="284">
        <v>1</v>
      </c>
      <c r="O32" s="283"/>
      <c r="P32" s="283"/>
      <c r="Q32" s="283"/>
      <c r="R32" s="185"/>
      <c r="S32" s="281">
        <v>3</v>
      </c>
    </row>
    <row r="33" spans="1:19" ht="23.1" customHeight="1">
      <c r="A33" s="180"/>
      <c r="B33" s="282" t="s">
        <v>612</v>
      </c>
      <c r="C33" s="185"/>
      <c r="D33" s="283"/>
      <c r="E33" s="283"/>
      <c r="F33" s="283"/>
      <c r="G33" s="283"/>
      <c r="H33" s="283"/>
      <c r="I33" s="284">
        <v>1</v>
      </c>
      <c r="J33" s="283"/>
      <c r="K33" s="283"/>
      <c r="L33" s="284">
        <v>1</v>
      </c>
      <c r="M33" s="283"/>
      <c r="N33" s="284">
        <v>1</v>
      </c>
      <c r="O33" s="283"/>
      <c r="P33" s="283"/>
      <c r="Q33" s="283"/>
      <c r="R33" s="185"/>
      <c r="S33" s="281">
        <v>3</v>
      </c>
    </row>
    <row r="34" spans="1:19" ht="23.1" customHeight="1">
      <c r="A34" s="180" t="s">
        <v>606</v>
      </c>
      <c r="B34" s="282" t="s">
        <v>2</v>
      </c>
      <c r="C34" s="185"/>
      <c r="D34" s="283"/>
      <c r="E34" s="283"/>
      <c r="F34" s="283"/>
      <c r="G34" s="283"/>
      <c r="H34" s="283"/>
      <c r="I34" s="283"/>
      <c r="J34" s="283"/>
      <c r="K34" s="283"/>
      <c r="L34" s="283"/>
      <c r="M34" s="283"/>
      <c r="N34" s="283"/>
      <c r="O34" s="283"/>
      <c r="P34" s="283"/>
      <c r="Q34" s="283"/>
      <c r="R34" s="185"/>
      <c r="S34" s="281">
        <v>0</v>
      </c>
    </row>
    <row r="35" spans="1:19" ht="23.1" customHeight="1">
      <c r="A35" s="180"/>
      <c r="B35" s="282" t="s">
        <v>612</v>
      </c>
      <c r="C35" s="185"/>
      <c r="D35" s="283"/>
      <c r="E35" s="283"/>
      <c r="F35" s="283"/>
      <c r="G35" s="283"/>
      <c r="H35" s="283"/>
      <c r="I35" s="283"/>
      <c r="J35" s="283"/>
      <c r="K35" s="283"/>
      <c r="L35" s="283"/>
      <c r="M35" s="283"/>
      <c r="N35" s="283"/>
      <c r="O35" s="283"/>
      <c r="P35" s="283"/>
      <c r="Q35" s="283"/>
      <c r="R35" s="185"/>
      <c r="S35" s="281">
        <v>0</v>
      </c>
    </row>
    <row r="36" spans="1:19" ht="23.1" customHeight="1">
      <c r="A36" s="180" t="s">
        <v>607</v>
      </c>
      <c r="B36" s="282" t="s">
        <v>2</v>
      </c>
      <c r="C36" s="185"/>
      <c r="D36" s="283"/>
      <c r="E36" s="283"/>
      <c r="F36" s="284">
        <v>1</v>
      </c>
      <c r="G36" s="283"/>
      <c r="H36" s="283"/>
      <c r="I36" s="283"/>
      <c r="J36" s="284">
        <v>1</v>
      </c>
      <c r="K36" s="283"/>
      <c r="L36" s="284">
        <v>1</v>
      </c>
      <c r="M36" s="284">
        <v>1</v>
      </c>
      <c r="N36" s="284">
        <v>1</v>
      </c>
      <c r="O36" s="283"/>
      <c r="P36" s="283"/>
      <c r="Q36" s="284">
        <v>1</v>
      </c>
      <c r="R36" s="185"/>
      <c r="S36" s="281">
        <v>6</v>
      </c>
    </row>
    <row r="37" spans="1:19" ht="23.1" customHeight="1">
      <c r="A37" s="180"/>
      <c r="B37" s="282" t="s">
        <v>612</v>
      </c>
      <c r="C37" s="185"/>
      <c r="D37" s="283"/>
      <c r="E37" s="283"/>
      <c r="F37" s="284">
        <v>1</v>
      </c>
      <c r="G37" s="283"/>
      <c r="H37" s="283"/>
      <c r="I37" s="283"/>
      <c r="J37" s="284">
        <v>1</v>
      </c>
      <c r="K37" s="283"/>
      <c r="L37" s="284">
        <v>1</v>
      </c>
      <c r="M37" s="284">
        <v>1</v>
      </c>
      <c r="N37" s="284">
        <v>1</v>
      </c>
      <c r="O37" s="283"/>
      <c r="P37" s="283"/>
      <c r="Q37" s="284">
        <v>1</v>
      </c>
      <c r="R37" s="185"/>
      <c r="S37" s="281">
        <v>6</v>
      </c>
    </row>
    <row r="38" spans="1:19" ht="23.1" customHeight="1">
      <c r="A38" s="180" t="s">
        <v>608</v>
      </c>
      <c r="B38" s="282" t="s">
        <v>2</v>
      </c>
      <c r="C38" s="185"/>
      <c r="D38" s="283"/>
      <c r="E38" s="283"/>
      <c r="F38" s="283"/>
      <c r="G38" s="283"/>
      <c r="H38" s="283"/>
      <c r="I38" s="283"/>
      <c r="J38" s="283"/>
      <c r="K38" s="283"/>
      <c r="L38" s="283"/>
      <c r="M38" s="283"/>
      <c r="N38" s="283"/>
      <c r="O38" s="283"/>
      <c r="P38" s="283"/>
      <c r="Q38" s="283"/>
      <c r="R38" s="185"/>
      <c r="S38" s="281">
        <v>0</v>
      </c>
    </row>
    <row r="39" spans="1:19" ht="23.1" customHeight="1">
      <c r="A39" s="180"/>
      <c r="B39" s="282" t="s">
        <v>612</v>
      </c>
      <c r="C39" s="185"/>
      <c r="D39" s="283"/>
      <c r="E39" s="283"/>
      <c r="F39" s="283"/>
      <c r="G39" s="283"/>
      <c r="H39" s="283"/>
      <c r="I39" s="283"/>
      <c r="J39" s="283"/>
      <c r="K39" s="283"/>
      <c r="L39" s="283"/>
      <c r="M39" s="283"/>
      <c r="N39" s="283"/>
      <c r="O39" s="283"/>
      <c r="P39" s="283"/>
      <c r="Q39" s="283"/>
      <c r="R39" s="185"/>
      <c r="S39" s="281">
        <v>0</v>
      </c>
    </row>
    <row r="40" spans="1:19" ht="23.1" customHeight="1">
      <c r="A40" s="180" t="s">
        <v>609</v>
      </c>
      <c r="B40" s="282" t="s">
        <v>2</v>
      </c>
      <c r="C40" s="185"/>
      <c r="D40" s="283"/>
      <c r="E40" s="283"/>
      <c r="F40" s="283"/>
      <c r="G40" s="283"/>
      <c r="H40" s="283"/>
      <c r="I40" s="283"/>
      <c r="J40" s="283"/>
      <c r="K40" s="283"/>
      <c r="L40" s="283"/>
      <c r="M40" s="283"/>
      <c r="N40" s="283"/>
      <c r="O40" s="283"/>
      <c r="P40" s="283"/>
      <c r="Q40" s="283"/>
      <c r="R40" s="185"/>
      <c r="S40" s="281">
        <v>0</v>
      </c>
    </row>
    <row r="41" spans="1:19" ht="23.1" customHeight="1">
      <c r="A41" s="180"/>
      <c r="B41" s="282" t="s">
        <v>612</v>
      </c>
      <c r="C41" s="185"/>
      <c r="D41" s="283"/>
      <c r="E41" s="283"/>
      <c r="F41" s="283"/>
      <c r="G41" s="283"/>
      <c r="H41" s="283"/>
      <c r="I41" s="283"/>
      <c r="J41" s="283"/>
      <c r="K41" s="283"/>
      <c r="L41" s="283"/>
      <c r="M41" s="283"/>
      <c r="N41" s="283"/>
      <c r="O41" s="283"/>
      <c r="P41" s="283"/>
      <c r="Q41" s="283"/>
      <c r="R41" s="185"/>
      <c r="S41" s="281">
        <v>0</v>
      </c>
    </row>
    <row r="42" spans="1:19" ht="23.1" customHeight="1">
      <c r="A42" s="180" t="s">
        <v>610</v>
      </c>
      <c r="B42" s="282" t="s">
        <v>2</v>
      </c>
      <c r="C42" s="185"/>
      <c r="D42" s="284">
        <v>1</v>
      </c>
      <c r="E42" s="284">
        <v>4</v>
      </c>
      <c r="F42" s="284">
        <v>8</v>
      </c>
      <c r="G42" s="283"/>
      <c r="H42" s="283"/>
      <c r="I42" s="283"/>
      <c r="J42" s="284">
        <v>2</v>
      </c>
      <c r="K42" s="284">
        <v>7</v>
      </c>
      <c r="L42" s="284">
        <v>1</v>
      </c>
      <c r="M42" s="284">
        <v>2</v>
      </c>
      <c r="N42" s="283"/>
      <c r="O42" s="284">
        <v>2</v>
      </c>
      <c r="P42" s="283"/>
      <c r="Q42" s="284">
        <v>6</v>
      </c>
      <c r="R42" s="185"/>
      <c r="S42" s="281">
        <v>33</v>
      </c>
    </row>
    <row r="43" spans="1:19" ht="23.1" customHeight="1">
      <c r="A43" s="282"/>
      <c r="B43" s="282" t="s">
        <v>612</v>
      </c>
      <c r="C43" s="185"/>
      <c r="D43" s="284">
        <v>1</v>
      </c>
      <c r="E43" s="284">
        <v>8</v>
      </c>
      <c r="F43" s="284">
        <v>12</v>
      </c>
      <c r="G43" s="283"/>
      <c r="H43" s="283"/>
      <c r="I43" s="283"/>
      <c r="J43" s="284">
        <v>5</v>
      </c>
      <c r="K43" s="284">
        <v>20</v>
      </c>
      <c r="L43" s="284">
        <v>3</v>
      </c>
      <c r="M43" s="284">
        <v>11</v>
      </c>
      <c r="N43" s="283"/>
      <c r="O43" s="284">
        <v>4</v>
      </c>
      <c r="P43" s="283"/>
      <c r="Q43" s="284">
        <v>10</v>
      </c>
      <c r="R43" s="185"/>
      <c r="S43" s="281">
        <v>74</v>
      </c>
    </row>
    <row r="44" spans="1:19" ht="23.1" customHeight="1">
      <c r="A44" s="180" t="s">
        <v>611</v>
      </c>
      <c r="B44" s="282" t="s">
        <v>2</v>
      </c>
      <c r="C44" s="185"/>
      <c r="D44" s="283"/>
      <c r="E44" s="284">
        <v>1</v>
      </c>
      <c r="F44" s="284">
        <v>2</v>
      </c>
      <c r="G44" s="283"/>
      <c r="H44" s="283"/>
      <c r="I44" s="284">
        <v>2</v>
      </c>
      <c r="J44" s="284">
        <v>1</v>
      </c>
      <c r="K44" s="284">
        <v>5</v>
      </c>
      <c r="L44" s="284">
        <v>2</v>
      </c>
      <c r="M44" s="284">
        <v>1</v>
      </c>
      <c r="N44" s="283"/>
      <c r="O44" s="284">
        <v>5</v>
      </c>
      <c r="P44" s="283"/>
      <c r="Q44" s="283"/>
      <c r="R44" s="185"/>
      <c r="S44" s="281">
        <v>19</v>
      </c>
    </row>
    <row r="45" spans="1:19" ht="23.1" customHeight="1">
      <c r="A45" s="180"/>
      <c r="B45" s="282" t="s">
        <v>612</v>
      </c>
      <c r="C45" s="185"/>
      <c r="D45" s="283"/>
      <c r="E45" s="284">
        <v>1</v>
      </c>
      <c r="F45" s="284">
        <v>2</v>
      </c>
      <c r="G45" s="283"/>
      <c r="H45" s="283"/>
      <c r="I45" s="284">
        <v>2</v>
      </c>
      <c r="J45" s="284">
        <v>1</v>
      </c>
      <c r="K45" s="284">
        <v>5</v>
      </c>
      <c r="L45" s="284">
        <v>2</v>
      </c>
      <c r="M45" s="284">
        <v>1</v>
      </c>
      <c r="N45" s="283"/>
      <c r="O45" s="284">
        <v>5</v>
      </c>
      <c r="P45" s="283"/>
      <c r="Q45" s="283"/>
      <c r="R45" s="185"/>
      <c r="S45" s="281">
        <v>19</v>
      </c>
    </row>
    <row r="46" spans="1:19" ht="8.1" customHeight="1">
      <c r="A46" s="193"/>
      <c r="B46" s="185"/>
      <c r="C46" s="185"/>
      <c r="D46" s="185"/>
      <c r="E46" s="185"/>
      <c r="F46" s="185"/>
      <c r="G46" s="121"/>
      <c r="H46" s="121"/>
      <c r="I46" s="121"/>
      <c r="J46" s="121"/>
      <c r="K46" s="121"/>
      <c r="L46" s="121"/>
      <c r="M46" s="121"/>
      <c r="N46" s="121"/>
      <c r="O46" s="121"/>
      <c r="P46" s="121"/>
      <c r="Q46" s="121"/>
      <c r="R46" s="121"/>
      <c r="S46" s="121"/>
    </row>
    <row r="47" spans="1:19" ht="23.1" customHeight="1">
      <c r="A47" s="647" t="s">
        <v>69</v>
      </c>
      <c r="B47" s="145" t="s">
        <v>2</v>
      </c>
      <c r="C47" s="185"/>
      <c r="D47" s="140">
        <v>1</v>
      </c>
      <c r="E47" s="140">
        <v>7</v>
      </c>
      <c r="F47" s="140">
        <v>13</v>
      </c>
      <c r="G47" s="140">
        <v>1</v>
      </c>
      <c r="H47" s="140">
        <v>1</v>
      </c>
      <c r="I47" s="140">
        <v>8</v>
      </c>
      <c r="J47" s="140">
        <v>8</v>
      </c>
      <c r="K47" s="140">
        <v>19</v>
      </c>
      <c r="L47" s="140">
        <v>6</v>
      </c>
      <c r="M47" s="140">
        <v>9</v>
      </c>
      <c r="N47" s="140">
        <v>3</v>
      </c>
      <c r="O47" s="140">
        <v>10</v>
      </c>
      <c r="P47" s="140">
        <v>2</v>
      </c>
      <c r="Q47" s="140">
        <v>8</v>
      </c>
      <c r="R47" s="185"/>
      <c r="S47" s="140">
        <v>96</v>
      </c>
    </row>
    <row r="48" spans="1:19" ht="23.1" customHeight="1">
      <c r="A48" s="647"/>
      <c r="B48" s="145" t="s">
        <v>612</v>
      </c>
      <c r="C48" s="185"/>
      <c r="D48" s="140">
        <v>1</v>
      </c>
      <c r="E48" s="140">
        <v>13</v>
      </c>
      <c r="F48" s="140">
        <v>18</v>
      </c>
      <c r="G48" s="140">
        <v>6</v>
      </c>
      <c r="H48" s="140">
        <v>2</v>
      </c>
      <c r="I48" s="140">
        <v>48</v>
      </c>
      <c r="J48" s="140">
        <v>15</v>
      </c>
      <c r="K48" s="140">
        <v>43</v>
      </c>
      <c r="L48" s="140">
        <v>9</v>
      </c>
      <c r="M48" s="140">
        <v>40</v>
      </c>
      <c r="N48" s="140">
        <v>4</v>
      </c>
      <c r="O48" s="140">
        <v>16</v>
      </c>
      <c r="P48" s="140">
        <v>9</v>
      </c>
      <c r="Q48" s="140">
        <v>12</v>
      </c>
      <c r="R48" s="185"/>
      <c r="S48" s="140">
        <v>236</v>
      </c>
    </row>
    <row r="49" spans="1:19">
      <c r="A49" s="125"/>
      <c r="B49" s="125"/>
      <c r="C49" s="121"/>
      <c r="D49" s="121"/>
      <c r="E49" s="121"/>
      <c r="F49" s="121"/>
      <c r="G49" s="121"/>
      <c r="H49" s="121"/>
      <c r="I49" s="121"/>
      <c r="J49" s="121"/>
      <c r="K49" s="121"/>
      <c r="L49" s="121"/>
      <c r="M49" s="121"/>
      <c r="N49" s="121"/>
      <c r="O49" s="121"/>
      <c r="P49" s="121"/>
      <c r="Q49" s="121"/>
      <c r="R49" s="121"/>
      <c r="S49" s="121"/>
    </row>
    <row r="50" spans="1:19" ht="32.25" customHeight="1">
      <c r="A50" s="644" t="s">
        <v>734</v>
      </c>
      <c r="B50" s="644"/>
      <c r="C50" s="644"/>
      <c r="D50" s="644"/>
      <c r="E50" s="644"/>
      <c r="F50" s="644"/>
      <c r="G50" s="644"/>
      <c r="H50" s="644"/>
      <c r="I50" s="644"/>
      <c r="J50" s="644"/>
      <c r="K50" s="644"/>
      <c r="L50" s="644"/>
      <c r="M50" s="644"/>
      <c r="N50" s="644"/>
      <c r="O50" s="644"/>
      <c r="P50" s="644"/>
      <c r="Q50" s="644"/>
      <c r="R50" s="644"/>
      <c r="S50" s="644"/>
    </row>
    <row r="51" spans="1:19" ht="10.95" customHeight="1">
      <c r="A51" s="285"/>
      <c r="B51" s="121"/>
      <c r="C51" s="121"/>
      <c r="D51" s="121"/>
      <c r="E51" s="121"/>
      <c r="F51" s="121"/>
      <c r="G51" s="121"/>
      <c r="H51" s="121"/>
      <c r="I51" s="121"/>
      <c r="J51" s="121"/>
      <c r="K51" s="121"/>
      <c r="L51" s="121"/>
      <c r="M51" s="121"/>
      <c r="N51" s="121"/>
      <c r="O51" s="121"/>
      <c r="P51" s="121"/>
      <c r="Q51" s="121"/>
      <c r="R51" s="121"/>
      <c r="S51" s="121"/>
    </row>
    <row r="52" spans="1:19" ht="18" customHeight="1">
      <c r="A52" s="285" t="s">
        <v>736</v>
      </c>
      <c r="B52" s="121"/>
      <c r="C52" s="121"/>
      <c r="D52" s="121"/>
      <c r="E52" s="121"/>
      <c r="F52" s="121"/>
      <c r="G52" s="121"/>
      <c r="H52" s="121"/>
      <c r="I52" s="121"/>
      <c r="J52" s="121"/>
      <c r="K52" s="121"/>
      <c r="L52" s="121"/>
      <c r="M52" s="121"/>
      <c r="N52" s="121"/>
      <c r="O52" s="121"/>
      <c r="P52" s="121"/>
      <c r="Q52" s="121"/>
      <c r="R52" s="121"/>
      <c r="S52" s="121"/>
    </row>
    <row r="53" spans="1:19" ht="18" customHeight="1">
      <c r="A53" s="286"/>
    </row>
  </sheetData>
  <mergeCells count="8">
    <mergeCell ref="A50:S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 footer="0.31496062992125984"/>
  <pageSetup paperSize="9" scale="37" firstPageNumber="54" fitToWidth="0" orientation="landscape" useFirstPageNumber="1" r:id="rId1"/>
  <headerFooter scaleWithDoc="0">
    <oddHeader>&amp;L&amp;G&amp;C&amp;G&amp;R&amp;G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490F1-332F-495B-8430-56E8E7CC0583}">
  <sheetPr>
    <tabColor theme="0" tint="-0.14999847407452621"/>
  </sheetPr>
  <dimension ref="A1:R31"/>
  <sheetViews>
    <sheetView view="pageBreakPreview" topLeftCell="D1" zoomScale="60" zoomScaleNormal="100" workbookViewId="0">
      <selection activeCell="N14" sqref="N14"/>
    </sheetView>
  </sheetViews>
  <sheetFormatPr baseColWidth="10" defaultRowHeight="13.2"/>
  <cols>
    <col min="1" max="1" width="45.6640625" customWidth="1"/>
    <col min="2" max="2" width="1.6640625" customWidth="1"/>
    <col min="3" max="16" width="15.44140625" customWidth="1"/>
    <col min="17" max="17" width="1.6640625" customWidth="1"/>
    <col min="18" max="18" width="12.6640625" customWidth="1"/>
  </cols>
  <sheetData>
    <row r="1" spans="1:18" ht="24.9" customHeight="1">
      <c r="A1" s="121" t="s">
        <v>22</v>
      </c>
      <c r="B1" s="121"/>
      <c r="C1" s="121"/>
      <c r="D1" s="121"/>
      <c r="E1" s="121"/>
      <c r="F1" s="121"/>
      <c r="G1" s="121"/>
      <c r="H1" s="121"/>
      <c r="I1" s="121"/>
      <c r="J1" s="121"/>
      <c r="K1" s="121"/>
      <c r="L1" s="121"/>
      <c r="M1" s="121"/>
      <c r="N1" s="121"/>
      <c r="O1" s="121"/>
      <c r="P1" s="121"/>
      <c r="Q1" s="121"/>
      <c r="R1" s="121"/>
    </row>
    <row r="2" spans="1:18" ht="69.900000000000006" customHeight="1">
      <c r="A2" s="601" t="s">
        <v>615</v>
      </c>
      <c r="B2" s="601"/>
      <c r="C2" s="601"/>
      <c r="D2" s="601"/>
      <c r="E2" s="601"/>
      <c r="F2" s="601"/>
      <c r="G2" s="601"/>
      <c r="H2" s="601"/>
      <c r="I2" s="601"/>
      <c r="J2" s="601"/>
      <c r="K2" s="601"/>
      <c r="L2" s="601"/>
      <c r="M2" s="601"/>
      <c r="N2" s="601"/>
      <c r="O2" s="601"/>
      <c r="P2" s="601"/>
      <c r="Q2" s="601"/>
      <c r="R2" s="601"/>
    </row>
    <row r="3" spans="1:18" ht="24.9" customHeight="1">
      <c r="A3" s="601" t="str">
        <f>UPPER(CONCATENATE("Julio 2022"))</f>
        <v>JULIO 2022</v>
      </c>
      <c r="B3" s="601"/>
      <c r="C3" s="601"/>
      <c r="D3" s="601"/>
      <c r="E3" s="601"/>
      <c r="F3" s="601"/>
      <c r="G3" s="601"/>
      <c r="H3" s="601"/>
      <c r="I3" s="601"/>
      <c r="J3" s="601"/>
      <c r="K3" s="601"/>
      <c r="L3" s="601"/>
      <c r="M3" s="601"/>
      <c r="N3" s="601"/>
      <c r="O3" s="601"/>
      <c r="P3" s="601"/>
      <c r="Q3" s="601"/>
      <c r="R3" s="601"/>
    </row>
    <row r="4" spans="1:18" ht="150" customHeight="1">
      <c r="A4" s="125"/>
      <c r="B4" s="121"/>
      <c r="C4" s="121"/>
      <c r="D4" s="121"/>
      <c r="E4" s="121"/>
      <c r="F4" s="121"/>
      <c r="G4" s="121"/>
      <c r="H4" s="121"/>
      <c r="I4" s="121"/>
      <c r="J4" s="121"/>
      <c r="K4" s="121"/>
      <c r="L4" s="121"/>
      <c r="M4" s="121"/>
      <c r="N4" s="121"/>
      <c r="O4" s="121"/>
      <c r="P4" s="121"/>
      <c r="Q4" s="121"/>
      <c r="R4" s="121"/>
    </row>
    <row r="5" spans="1:18" s="179" customFormat="1" ht="56.25" customHeight="1">
      <c r="A5" s="354" t="s">
        <v>616</v>
      </c>
      <c r="B5" s="355"/>
      <c r="C5" s="354" t="s">
        <v>727</v>
      </c>
      <c r="D5" s="354" t="s">
        <v>728</v>
      </c>
      <c r="E5" s="354" t="s">
        <v>600</v>
      </c>
      <c r="F5" s="354" t="s">
        <v>601</v>
      </c>
      <c r="G5" s="354" t="s">
        <v>602</v>
      </c>
      <c r="H5" s="354" t="s">
        <v>603</v>
      </c>
      <c r="I5" s="354" t="s">
        <v>604</v>
      </c>
      <c r="J5" s="354" t="s">
        <v>605</v>
      </c>
      <c r="K5" s="354" t="s">
        <v>606</v>
      </c>
      <c r="L5" s="354" t="s">
        <v>607</v>
      </c>
      <c r="M5" s="354" t="s">
        <v>608</v>
      </c>
      <c r="N5" s="354" t="s">
        <v>609</v>
      </c>
      <c r="O5" s="354" t="s">
        <v>610</v>
      </c>
      <c r="P5" s="354" t="s">
        <v>611</v>
      </c>
      <c r="Q5" s="355"/>
      <c r="R5" s="354" t="s">
        <v>69</v>
      </c>
    </row>
    <row r="6" spans="1:18" ht="8.1" customHeight="1">
      <c r="A6" s="351"/>
      <c r="B6" s="152"/>
      <c r="C6" s="352"/>
      <c r="D6" s="352"/>
      <c r="E6" s="352"/>
      <c r="F6" s="352"/>
      <c r="G6" s="352"/>
      <c r="H6" s="352"/>
      <c r="I6" s="352"/>
      <c r="J6" s="352"/>
      <c r="K6" s="352"/>
      <c r="L6" s="352"/>
      <c r="M6" s="352"/>
      <c r="N6" s="352"/>
      <c r="O6" s="352"/>
      <c r="P6" s="352"/>
      <c r="Q6" s="152"/>
      <c r="R6" s="352"/>
    </row>
    <row r="7" spans="1:18" ht="50.1" customHeight="1">
      <c r="A7" s="274" t="s">
        <v>617</v>
      </c>
      <c r="B7" s="287"/>
      <c r="C7" s="256"/>
      <c r="D7" s="256" t="s">
        <v>618</v>
      </c>
      <c r="E7" s="256" t="s">
        <v>618</v>
      </c>
      <c r="F7" s="256" t="s">
        <v>618</v>
      </c>
      <c r="G7" s="256" t="s">
        <v>618</v>
      </c>
      <c r="H7" s="256" t="s">
        <v>618</v>
      </c>
      <c r="I7" s="256" t="s">
        <v>618</v>
      </c>
      <c r="J7" s="256">
        <v>1</v>
      </c>
      <c r="K7" s="256" t="s">
        <v>618</v>
      </c>
      <c r="L7" s="256">
        <v>3</v>
      </c>
      <c r="M7" s="256" t="s">
        <v>618</v>
      </c>
      <c r="N7" s="256" t="s">
        <v>618</v>
      </c>
      <c r="O7" s="256" t="s">
        <v>618</v>
      </c>
      <c r="P7" s="256" t="s">
        <v>618</v>
      </c>
      <c r="Q7" s="288"/>
      <c r="R7" s="264">
        <v>4</v>
      </c>
    </row>
    <row r="8" spans="1:18" ht="50.1" customHeight="1">
      <c r="A8" s="289" t="s">
        <v>79</v>
      </c>
      <c r="B8" s="288"/>
      <c r="C8" s="256">
        <v>1</v>
      </c>
      <c r="D8" s="256" t="s">
        <v>618</v>
      </c>
      <c r="E8" s="256" t="s">
        <v>618</v>
      </c>
      <c r="F8" s="256">
        <v>42</v>
      </c>
      <c r="G8" s="256" t="s">
        <v>618</v>
      </c>
      <c r="H8" s="256">
        <v>2</v>
      </c>
      <c r="I8" s="256">
        <v>4</v>
      </c>
      <c r="J8" s="256">
        <v>5</v>
      </c>
      <c r="K8" s="256">
        <v>1</v>
      </c>
      <c r="L8" s="256">
        <v>11</v>
      </c>
      <c r="M8" s="256" t="s">
        <v>618</v>
      </c>
      <c r="N8" s="256" t="s">
        <v>618</v>
      </c>
      <c r="O8" s="256">
        <v>35</v>
      </c>
      <c r="P8" s="256">
        <v>7</v>
      </c>
      <c r="Q8" s="288"/>
      <c r="R8" s="264">
        <v>108</v>
      </c>
    </row>
    <row r="9" spans="1:18" ht="50.1" customHeight="1">
      <c r="A9" s="289" t="s">
        <v>77</v>
      </c>
      <c r="B9" s="290"/>
      <c r="C9" s="256" t="s">
        <v>618</v>
      </c>
      <c r="D9" s="256" t="s">
        <v>618</v>
      </c>
      <c r="E9" s="256" t="s">
        <v>618</v>
      </c>
      <c r="F9" s="256">
        <v>73</v>
      </c>
      <c r="G9" s="256" t="s">
        <v>618</v>
      </c>
      <c r="H9" s="256" t="s">
        <v>618</v>
      </c>
      <c r="I9" s="256">
        <v>3</v>
      </c>
      <c r="J9" s="256">
        <v>3</v>
      </c>
      <c r="K9" s="256">
        <v>1</v>
      </c>
      <c r="L9" s="256">
        <v>39</v>
      </c>
      <c r="M9" s="256" t="s">
        <v>618</v>
      </c>
      <c r="N9" s="256" t="s">
        <v>618</v>
      </c>
      <c r="O9" s="256">
        <v>59</v>
      </c>
      <c r="P9" s="256">
        <v>24</v>
      </c>
      <c r="Q9" s="288"/>
      <c r="R9" s="264">
        <v>202</v>
      </c>
    </row>
    <row r="10" spans="1:18" ht="50.1" customHeight="1">
      <c r="A10" s="289" t="s">
        <v>619</v>
      </c>
      <c r="B10" s="290"/>
      <c r="C10" s="256" t="s">
        <v>618</v>
      </c>
      <c r="D10" s="256" t="s">
        <v>618</v>
      </c>
      <c r="E10" s="256" t="s">
        <v>618</v>
      </c>
      <c r="F10" s="256" t="s">
        <v>618</v>
      </c>
      <c r="G10" s="256" t="s">
        <v>618</v>
      </c>
      <c r="H10" s="256" t="s">
        <v>618</v>
      </c>
      <c r="I10" s="256" t="s">
        <v>618</v>
      </c>
      <c r="J10" s="256" t="s">
        <v>618</v>
      </c>
      <c r="K10" s="256" t="s">
        <v>618</v>
      </c>
      <c r="L10" s="256" t="s">
        <v>618</v>
      </c>
      <c r="M10" s="256" t="s">
        <v>618</v>
      </c>
      <c r="N10" s="256" t="s">
        <v>618</v>
      </c>
      <c r="O10" s="256" t="s">
        <v>618</v>
      </c>
      <c r="P10" s="256" t="s">
        <v>618</v>
      </c>
      <c r="Q10" s="288"/>
      <c r="R10" s="264">
        <v>0</v>
      </c>
    </row>
    <row r="11" spans="1:18" ht="50.1" customHeight="1">
      <c r="A11" s="289" t="s">
        <v>80</v>
      </c>
      <c r="B11" s="290"/>
      <c r="C11" s="256" t="s">
        <v>618</v>
      </c>
      <c r="D11" s="256" t="s">
        <v>618</v>
      </c>
      <c r="E11" s="256" t="s">
        <v>618</v>
      </c>
      <c r="F11" s="256">
        <v>53</v>
      </c>
      <c r="G11" s="256" t="s">
        <v>618</v>
      </c>
      <c r="H11" s="256" t="s">
        <v>618</v>
      </c>
      <c r="I11" s="256">
        <v>1</v>
      </c>
      <c r="J11" s="256">
        <v>1</v>
      </c>
      <c r="K11" s="256" t="s">
        <v>618</v>
      </c>
      <c r="L11" s="256">
        <v>1</v>
      </c>
      <c r="M11" s="256" t="s">
        <v>618</v>
      </c>
      <c r="N11" s="256" t="s">
        <v>618</v>
      </c>
      <c r="O11" s="256">
        <v>18</v>
      </c>
      <c r="P11" s="256">
        <v>2</v>
      </c>
      <c r="Q11" s="290"/>
      <c r="R11" s="264">
        <v>76</v>
      </c>
    </row>
    <row r="12" spans="1:18" ht="50.1" customHeight="1">
      <c r="A12" s="289" t="s">
        <v>78</v>
      </c>
      <c r="B12" s="290"/>
      <c r="C12" s="256" t="s">
        <v>618</v>
      </c>
      <c r="D12" s="256" t="s">
        <v>618</v>
      </c>
      <c r="E12" s="256" t="s">
        <v>618</v>
      </c>
      <c r="F12" s="256">
        <v>37</v>
      </c>
      <c r="G12" s="256" t="s">
        <v>618</v>
      </c>
      <c r="H12" s="256">
        <v>1</v>
      </c>
      <c r="I12" s="256">
        <v>1</v>
      </c>
      <c r="J12" s="256">
        <v>1</v>
      </c>
      <c r="K12" s="256" t="s">
        <v>618</v>
      </c>
      <c r="L12" s="256">
        <v>2</v>
      </c>
      <c r="M12" s="256" t="s">
        <v>618</v>
      </c>
      <c r="N12" s="256" t="s">
        <v>618</v>
      </c>
      <c r="O12" s="256">
        <v>14</v>
      </c>
      <c r="P12" s="256">
        <v>5</v>
      </c>
      <c r="Q12" s="288"/>
      <c r="R12" s="264">
        <v>61</v>
      </c>
    </row>
    <row r="13" spans="1:18" ht="50.1" customHeight="1">
      <c r="A13" s="289" t="s">
        <v>620</v>
      </c>
      <c r="B13" s="290"/>
      <c r="C13" s="256" t="s">
        <v>618</v>
      </c>
      <c r="D13" s="256" t="s">
        <v>618</v>
      </c>
      <c r="E13" s="256" t="s">
        <v>618</v>
      </c>
      <c r="F13" s="256" t="s">
        <v>618</v>
      </c>
      <c r="G13" s="256" t="s">
        <v>618</v>
      </c>
      <c r="H13" s="256" t="s">
        <v>618</v>
      </c>
      <c r="I13" s="256" t="s">
        <v>618</v>
      </c>
      <c r="J13" s="256" t="s">
        <v>618</v>
      </c>
      <c r="K13" s="256" t="s">
        <v>618</v>
      </c>
      <c r="L13" s="256">
        <v>1</v>
      </c>
      <c r="M13" s="256" t="s">
        <v>618</v>
      </c>
      <c r="N13" s="256" t="s">
        <v>618</v>
      </c>
      <c r="O13" s="256" t="s">
        <v>618</v>
      </c>
      <c r="P13" s="256" t="s">
        <v>618</v>
      </c>
      <c r="Q13" s="288"/>
      <c r="R13" s="264">
        <v>1</v>
      </c>
    </row>
    <row r="14" spans="1:18" ht="50.1" customHeight="1">
      <c r="A14" s="289" t="s">
        <v>621</v>
      </c>
      <c r="B14" s="290"/>
      <c r="C14" s="256" t="s">
        <v>618</v>
      </c>
      <c r="D14" s="256" t="s">
        <v>618</v>
      </c>
      <c r="E14" s="256" t="s">
        <v>618</v>
      </c>
      <c r="F14" s="256" t="s">
        <v>618</v>
      </c>
      <c r="G14" s="256" t="s">
        <v>618</v>
      </c>
      <c r="H14" s="256" t="s">
        <v>618</v>
      </c>
      <c r="I14" s="256" t="s">
        <v>618</v>
      </c>
      <c r="J14" s="256" t="s">
        <v>618</v>
      </c>
      <c r="K14" s="256" t="s">
        <v>618</v>
      </c>
      <c r="L14" s="256" t="s">
        <v>618</v>
      </c>
      <c r="M14" s="256" t="s">
        <v>618</v>
      </c>
      <c r="N14" s="256" t="s">
        <v>618</v>
      </c>
      <c r="O14" s="256" t="s">
        <v>618</v>
      </c>
      <c r="P14" s="256" t="s">
        <v>618</v>
      </c>
      <c r="Q14" s="288"/>
      <c r="R14" s="264">
        <v>0</v>
      </c>
    </row>
    <row r="15" spans="1:18" ht="8.1" customHeight="1">
      <c r="A15" s="291"/>
      <c r="B15" s="292"/>
      <c r="C15" s="293"/>
      <c r="D15" s="293"/>
      <c r="E15" s="293"/>
      <c r="F15" s="293"/>
      <c r="G15" s="293"/>
      <c r="H15" s="293"/>
      <c r="I15" s="293"/>
      <c r="J15" s="293"/>
      <c r="K15" s="293"/>
      <c r="L15" s="293"/>
      <c r="M15" s="293"/>
      <c r="N15" s="293"/>
      <c r="O15" s="293"/>
      <c r="P15" s="293"/>
      <c r="Q15" s="292"/>
      <c r="R15" s="293"/>
    </row>
    <row r="16" spans="1:18" s="353" customFormat="1" ht="50.1" customHeight="1">
      <c r="A16" s="259" t="s">
        <v>69</v>
      </c>
      <c r="B16" s="294"/>
      <c r="C16" s="267">
        <v>1</v>
      </c>
      <c r="D16" s="267">
        <v>0</v>
      </c>
      <c r="E16" s="267">
        <v>0</v>
      </c>
      <c r="F16" s="267">
        <v>205</v>
      </c>
      <c r="G16" s="267">
        <v>0</v>
      </c>
      <c r="H16" s="267">
        <v>3</v>
      </c>
      <c r="I16" s="267">
        <v>9</v>
      </c>
      <c r="J16" s="267">
        <v>11</v>
      </c>
      <c r="K16" s="267">
        <v>2</v>
      </c>
      <c r="L16" s="267">
        <v>57</v>
      </c>
      <c r="M16" s="267">
        <v>0</v>
      </c>
      <c r="N16" s="267">
        <v>0</v>
      </c>
      <c r="O16" s="267">
        <v>126</v>
      </c>
      <c r="P16" s="267">
        <v>38</v>
      </c>
      <c r="Q16" s="295"/>
      <c r="R16" s="267">
        <v>452</v>
      </c>
    </row>
    <row r="17" spans="1:18">
      <c r="A17" s="125"/>
      <c r="B17" s="125"/>
      <c r="C17" s="121"/>
      <c r="D17" s="121"/>
      <c r="E17" s="121"/>
      <c r="F17" s="121"/>
      <c r="G17" s="121"/>
      <c r="H17" s="121"/>
      <c r="I17" s="121"/>
      <c r="J17" s="121"/>
      <c r="K17" s="121"/>
      <c r="L17" s="121"/>
      <c r="M17" s="121"/>
      <c r="N17" s="121"/>
      <c r="O17" s="121"/>
      <c r="P17" s="121"/>
      <c r="Q17" s="121"/>
      <c r="R17" s="121"/>
    </row>
    <row r="18" spans="1:18">
      <c r="A18" s="125"/>
      <c r="B18" s="125"/>
      <c r="C18" s="121"/>
      <c r="D18" s="121"/>
      <c r="E18" s="121"/>
      <c r="F18" s="121"/>
      <c r="G18" s="121"/>
      <c r="H18" s="121"/>
      <c r="I18" s="121"/>
      <c r="J18" s="121"/>
      <c r="K18" s="121"/>
      <c r="L18" s="121"/>
      <c r="M18" s="121"/>
      <c r="N18" s="121"/>
      <c r="O18" s="121"/>
      <c r="P18" s="121"/>
      <c r="Q18" s="121"/>
      <c r="R18" s="121"/>
    </row>
    <row r="19" spans="1:18">
      <c r="A19" s="125"/>
      <c r="B19" s="125"/>
      <c r="C19" s="121"/>
      <c r="D19" s="121"/>
      <c r="E19" s="121"/>
      <c r="F19" s="121"/>
      <c r="G19" s="121"/>
      <c r="H19" s="121"/>
      <c r="I19" s="121"/>
      <c r="J19" s="121"/>
      <c r="K19" s="121"/>
      <c r="L19" s="121"/>
      <c r="M19" s="121"/>
      <c r="N19" s="121"/>
      <c r="O19" s="121"/>
      <c r="P19" s="121"/>
      <c r="Q19" s="121"/>
      <c r="R19" s="121"/>
    </row>
    <row r="20" spans="1:18">
      <c r="A20" s="125"/>
      <c r="B20" s="125"/>
      <c r="C20" s="121"/>
      <c r="D20" s="121"/>
      <c r="E20" s="121"/>
      <c r="F20" s="121"/>
      <c r="G20" s="121"/>
      <c r="H20" s="121"/>
      <c r="I20" s="121"/>
      <c r="J20" s="121"/>
      <c r="K20" s="121"/>
      <c r="L20" s="121"/>
      <c r="M20" s="121"/>
      <c r="N20" s="121"/>
      <c r="O20" s="121"/>
      <c r="P20" s="121"/>
      <c r="Q20" s="121"/>
      <c r="R20" s="121"/>
    </row>
    <row r="21" spans="1:18">
      <c r="A21" s="125"/>
      <c r="B21" s="125"/>
      <c r="C21" s="121"/>
      <c r="D21" s="121"/>
      <c r="E21" s="121"/>
      <c r="F21" s="121"/>
      <c r="G21" s="121"/>
      <c r="H21" s="121"/>
      <c r="I21" s="121"/>
      <c r="J21" s="121"/>
      <c r="K21" s="121"/>
      <c r="L21" s="121"/>
      <c r="M21" s="121"/>
      <c r="N21" s="121"/>
      <c r="O21" s="121"/>
      <c r="P21" s="121"/>
      <c r="Q21" s="121"/>
      <c r="R21" s="121"/>
    </row>
    <row r="22" spans="1:18">
      <c r="A22" s="125"/>
      <c r="B22" s="125"/>
      <c r="C22" s="121"/>
      <c r="D22" s="121"/>
      <c r="E22" s="121"/>
      <c r="F22" s="121"/>
      <c r="G22" s="121"/>
      <c r="H22" s="121"/>
      <c r="I22" s="121"/>
      <c r="J22" s="121"/>
      <c r="K22" s="121"/>
      <c r="L22" s="121"/>
      <c r="M22" s="121"/>
      <c r="N22" s="121"/>
      <c r="O22" s="121"/>
      <c r="P22" s="121"/>
      <c r="Q22" s="121"/>
      <c r="R22" s="121"/>
    </row>
    <row r="23" spans="1:18">
      <c r="A23" s="125"/>
      <c r="B23" s="125"/>
      <c r="C23" s="121"/>
      <c r="D23" s="121"/>
      <c r="E23" s="121"/>
      <c r="F23" s="121"/>
      <c r="G23" s="121"/>
      <c r="H23" s="121"/>
      <c r="I23" s="121"/>
      <c r="J23" s="121"/>
      <c r="K23" s="121"/>
      <c r="L23" s="121"/>
      <c r="M23" s="121"/>
      <c r="N23" s="121"/>
      <c r="O23" s="121"/>
      <c r="P23" s="121"/>
      <c r="Q23" s="121"/>
      <c r="R23" s="121"/>
    </row>
    <row r="24" spans="1:18">
      <c r="A24" s="125"/>
      <c r="B24" s="125"/>
      <c r="C24" s="121"/>
      <c r="D24" s="121"/>
      <c r="E24" s="121"/>
      <c r="F24" s="121"/>
      <c r="G24" s="121"/>
      <c r="H24" s="121"/>
      <c r="I24" s="121"/>
      <c r="J24" s="121"/>
      <c r="K24" s="121"/>
      <c r="L24" s="121"/>
      <c r="M24" s="121"/>
      <c r="N24" s="121"/>
      <c r="O24" s="121"/>
      <c r="P24" s="121"/>
      <c r="Q24" s="121"/>
      <c r="R24" s="121"/>
    </row>
    <row r="25" spans="1:18">
      <c r="A25" s="125"/>
      <c r="B25" s="125"/>
      <c r="C25" s="121"/>
      <c r="D25" s="121"/>
      <c r="E25" s="121"/>
      <c r="F25" s="121"/>
      <c r="G25" s="121"/>
      <c r="H25" s="121"/>
      <c r="I25" s="121"/>
      <c r="J25" s="121"/>
      <c r="K25" s="121"/>
      <c r="L25" s="121"/>
      <c r="M25" s="121"/>
      <c r="N25" s="121"/>
      <c r="O25" s="121"/>
      <c r="P25" s="121"/>
      <c r="Q25" s="121"/>
      <c r="R25" s="121"/>
    </row>
    <row r="26" spans="1:18">
      <c r="A26" s="125"/>
      <c r="B26" s="125"/>
      <c r="C26" s="121"/>
      <c r="D26" s="121"/>
      <c r="E26" s="121"/>
      <c r="F26" s="121"/>
      <c r="G26" s="121"/>
      <c r="H26" s="121"/>
      <c r="I26" s="121"/>
      <c r="J26" s="121"/>
      <c r="K26" s="121"/>
      <c r="L26" s="121"/>
      <c r="M26" s="121"/>
      <c r="N26" s="121"/>
      <c r="O26" s="121"/>
      <c r="P26" s="121"/>
      <c r="Q26" s="121"/>
      <c r="R26" s="121"/>
    </row>
    <row r="27" spans="1:18">
      <c r="A27" s="125"/>
      <c r="B27" s="125"/>
      <c r="C27" s="121"/>
      <c r="D27" s="121"/>
      <c r="E27" s="121"/>
      <c r="F27" s="121"/>
      <c r="G27" s="121"/>
      <c r="H27" s="121"/>
      <c r="I27" s="121"/>
      <c r="J27" s="121"/>
      <c r="K27" s="121"/>
      <c r="L27" s="121"/>
      <c r="M27" s="121"/>
      <c r="N27" s="121"/>
      <c r="O27" s="121"/>
      <c r="P27" s="121"/>
      <c r="Q27" s="121"/>
      <c r="R27" s="121"/>
    </row>
    <row r="28" spans="1:18">
      <c r="A28" s="125"/>
      <c r="B28" s="125"/>
      <c r="C28" s="121"/>
      <c r="D28" s="121"/>
      <c r="E28" s="121"/>
      <c r="F28" s="121"/>
      <c r="G28" s="121"/>
      <c r="H28" s="121"/>
      <c r="I28" s="121"/>
      <c r="J28" s="121"/>
      <c r="K28" s="121"/>
      <c r="L28" s="121"/>
      <c r="M28" s="121"/>
      <c r="N28" s="121"/>
      <c r="O28" s="121"/>
      <c r="P28" s="121"/>
      <c r="Q28" s="121"/>
      <c r="R28" s="121"/>
    </row>
    <row r="29" spans="1:18" ht="14.1" customHeight="1">
      <c r="A29" s="170" t="s">
        <v>81</v>
      </c>
      <c r="B29" s="121"/>
      <c r="C29" s="121"/>
      <c r="D29" s="121"/>
      <c r="E29" s="121"/>
      <c r="F29" s="121"/>
      <c r="G29" s="121"/>
      <c r="H29" s="121"/>
      <c r="I29" s="121"/>
      <c r="J29" s="121"/>
      <c r="K29" s="121"/>
      <c r="L29" s="121"/>
      <c r="M29" s="121"/>
      <c r="N29" s="121"/>
      <c r="O29" s="121"/>
      <c r="P29" s="121"/>
      <c r="Q29" s="121"/>
      <c r="R29" s="121"/>
    </row>
    <row r="30" spans="1:18" ht="14.1" customHeight="1">
      <c r="A30" s="170" t="s">
        <v>82</v>
      </c>
      <c r="B30" s="121"/>
      <c r="C30" s="121"/>
      <c r="D30" s="121"/>
      <c r="E30" s="121"/>
      <c r="F30" s="121"/>
      <c r="G30" s="121"/>
      <c r="H30" s="121"/>
      <c r="I30" s="121"/>
      <c r="J30" s="121"/>
      <c r="K30" s="121"/>
      <c r="L30" s="121"/>
      <c r="M30" s="121"/>
      <c r="N30" s="121"/>
      <c r="O30" s="121"/>
      <c r="P30" s="121"/>
      <c r="Q30" s="121"/>
      <c r="R30" s="121"/>
    </row>
    <row r="31" spans="1:18" ht="14.1" customHeight="1">
      <c r="A31" s="214"/>
    </row>
  </sheetData>
  <mergeCells count="2">
    <mergeCell ref="A3:R3"/>
    <mergeCell ref="A2:R2"/>
  </mergeCells>
  <printOptions horizontalCentered="1"/>
  <pageMargins left="0.23622047244094491" right="0.23622047244094491" top="0.74803149606299213" bottom="0.35433070866141736" header="0" footer="0.31496062992125984"/>
  <pageSetup paperSize="9" scale="52" firstPageNumber="55" orientation="landscape" useFirstPageNumber="1" r:id="rId1"/>
  <headerFooter scaleWithDoc="0">
    <oddHeader>&amp;L&amp;G&amp;C&amp;G&amp;R&amp;G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C2CDF-9D56-43CF-B048-25570A93C9C8}">
  <sheetPr>
    <tabColor theme="0" tint="-0.14999847407452621"/>
  </sheetPr>
  <dimension ref="A1:M36"/>
  <sheetViews>
    <sheetView view="pageBreakPreview" zoomScale="85" zoomScaleNormal="100" zoomScaleSheetLayoutView="85" workbookViewId="0">
      <selection activeCell="S31" sqref="S31"/>
    </sheetView>
  </sheetViews>
  <sheetFormatPr baseColWidth="10" defaultRowHeight="13.2"/>
  <cols>
    <col min="1" max="1" width="10.6640625" customWidth="1"/>
    <col min="2" max="2" width="3.88671875" bestFit="1" customWidth="1"/>
  </cols>
  <sheetData>
    <row r="1" spans="1:13" ht="24.9" customHeight="1">
      <c r="A1" s="121" t="s">
        <v>22</v>
      </c>
      <c r="B1" s="121"/>
      <c r="C1" s="121"/>
      <c r="D1" s="121"/>
      <c r="E1" s="121"/>
      <c r="F1" s="121"/>
      <c r="G1" s="121"/>
      <c r="H1" s="121"/>
      <c r="I1" s="121"/>
      <c r="J1" s="121"/>
      <c r="K1" s="121"/>
      <c r="L1" s="121"/>
      <c r="M1" s="121"/>
    </row>
    <row r="2" spans="1:13" ht="45" customHeight="1">
      <c r="A2" s="568" t="s">
        <v>622</v>
      </c>
      <c r="B2" s="568"/>
      <c r="C2" s="568"/>
      <c r="D2" s="568"/>
      <c r="E2" s="568"/>
      <c r="F2" s="568"/>
      <c r="G2" s="568"/>
      <c r="H2" s="568"/>
      <c r="I2" s="568"/>
      <c r="J2" s="568"/>
      <c r="K2" s="568"/>
      <c r="L2" s="568"/>
      <c r="M2" s="568"/>
    </row>
    <row r="3" spans="1:13" ht="20.100000000000001" customHeight="1">
      <c r="A3" s="568" t="str">
        <f>UPPER(CONCATENATE("Julio 2022"))</f>
        <v>JULIO 2022</v>
      </c>
      <c r="B3" s="568"/>
      <c r="C3" s="568"/>
      <c r="D3" s="568"/>
      <c r="E3" s="568"/>
      <c r="F3" s="568"/>
      <c r="G3" s="568"/>
      <c r="H3" s="568"/>
      <c r="I3" s="568"/>
      <c r="J3" s="568"/>
      <c r="K3" s="568"/>
      <c r="L3" s="568"/>
      <c r="M3" s="568"/>
    </row>
    <row r="4" spans="1:13" ht="54" customHeight="1">
      <c r="A4" s="114"/>
    </row>
    <row r="5" spans="1:13">
      <c r="A5" s="188" t="s">
        <v>67</v>
      </c>
      <c r="B5" s="188" t="s">
        <v>90</v>
      </c>
    </row>
    <row r="6" spans="1:13">
      <c r="A6" s="189" t="s">
        <v>77</v>
      </c>
      <c r="B6" s="188">
        <v>202</v>
      </c>
    </row>
    <row r="7" spans="1:13">
      <c r="A7" s="189" t="s">
        <v>79</v>
      </c>
      <c r="B7" s="188">
        <v>108</v>
      </c>
    </row>
    <row r="8" spans="1:13">
      <c r="A8" s="189" t="s">
        <v>80</v>
      </c>
      <c r="B8" s="188">
        <v>76</v>
      </c>
    </row>
    <row r="9" spans="1:13">
      <c r="A9" s="189" t="s">
        <v>78</v>
      </c>
      <c r="B9" s="188">
        <v>61</v>
      </c>
    </row>
    <row r="10" spans="1:13">
      <c r="A10" s="189" t="s">
        <v>617</v>
      </c>
      <c r="B10" s="188">
        <v>4</v>
      </c>
    </row>
    <row r="11" spans="1:13">
      <c r="A11" s="189" t="s">
        <v>620</v>
      </c>
      <c r="B11" s="188">
        <v>1</v>
      </c>
    </row>
    <row r="12" spans="1:13">
      <c r="A12" s="189" t="s">
        <v>619</v>
      </c>
      <c r="B12" s="188">
        <v>0</v>
      </c>
    </row>
    <row r="13" spans="1:13" ht="19.8">
      <c r="A13" s="189" t="s">
        <v>621</v>
      </c>
      <c r="B13" s="188">
        <v>0</v>
      </c>
    </row>
    <row r="14" spans="1:13">
      <c r="A14" s="189" t="s">
        <v>69</v>
      </c>
      <c r="B14" s="188"/>
    </row>
    <row r="15" spans="1:13">
      <c r="A15" s="114"/>
    </row>
    <row r="16" spans="1:13">
      <c r="A16" s="114"/>
    </row>
    <row r="17" spans="1:9">
      <c r="A17" s="114"/>
    </row>
    <row r="18" spans="1:9">
      <c r="A18" s="114"/>
    </row>
    <row r="19" spans="1:9">
      <c r="A19" s="114"/>
    </row>
    <row r="20" spans="1:9">
      <c r="A20" s="114"/>
    </row>
    <row r="21" spans="1:9">
      <c r="A21" s="114"/>
    </row>
    <row r="22" spans="1:9">
      <c r="A22" s="114"/>
    </row>
    <row r="23" spans="1:9">
      <c r="A23" s="114"/>
    </row>
    <row r="24" spans="1:9">
      <c r="A24" s="114"/>
    </row>
    <row r="25" spans="1:9">
      <c r="A25" s="114"/>
    </row>
    <row r="26" spans="1:9">
      <c r="A26" s="114"/>
    </row>
    <row r="27" spans="1:9">
      <c r="A27" s="114"/>
    </row>
    <row r="28" spans="1:9">
      <c r="A28" s="114"/>
    </row>
    <row r="29" spans="1:9">
      <c r="A29" s="114"/>
    </row>
    <row r="30" spans="1:9">
      <c r="A30" s="114"/>
    </row>
    <row r="31" spans="1:9" ht="30.75" customHeight="1">
      <c r="A31" s="114"/>
      <c r="H31" s="177" t="s">
        <v>83</v>
      </c>
      <c r="I31" s="297">
        <v>452</v>
      </c>
    </row>
    <row r="32" spans="1:9">
      <c r="A32" s="114"/>
    </row>
    <row r="33" spans="1:1">
      <c r="A33" s="114"/>
    </row>
    <row r="34" spans="1:1" s="269" customFormat="1" ht="12" customHeight="1">
      <c r="A34" s="312" t="s">
        <v>81</v>
      </c>
    </row>
    <row r="35" spans="1:1" s="269" customFormat="1" ht="12" customHeight="1">
      <c r="A35" s="312" t="s">
        <v>82</v>
      </c>
    </row>
    <row r="36" spans="1:1" s="269" customFormat="1" ht="12" customHeight="1">
      <c r="A36" s="296"/>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 footer="0.31496062992125984"/>
  <pageSetup paperSize="9" scale="79" firstPageNumber="56" orientation="landscape" useFirstPageNumber="1" r:id="rId1"/>
  <headerFooter scaleWithDoc="0">
    <oddHeader>&amp;L&amp;G&amp;C&amp;G&amp;R&amp;G</oddHeader>
    <oddFooter>&amp;R&amp;"Montserrat,Negrita"&amp;10 &amp;P</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0A918-E228-4AF1-A06C-D1B4AC248068}">
  <sheetPr>
    <tabColor theme="0" tint="-0.14999847407452621"/>
  </sheetPr>
  <dimension ref="A1:N43"/>
  <sheetViews>
    <sheetView view="pageBreakPreview" zoomScale="85" zoomScaleNormal="100" zoomScaleSheetLayoutView="85" workbookViewId="0">
      <selection activeCell="S42" sqref="S42"/>
    </sheetView>
  </sheetViews>
  <sheetFormatPr baseColWidth="10" defaultRowHeight="13.2"/>
  <cols>
    <col min="1" max="1" width="10.6640625" customWidth="1"/>
    <col min="2" max="2" width="3.88671875" bestFit="1" customWidth="1"/>
  </cols>
  <sheetData>
    <row r="1" spans="1:14" ht="21.9" customHeight="1">
      <c r="A1" s="121" t="s">
        <v>22</v>
      </c>
      <c r="B1" s="121"/>
      <c r="C1" s="121"/>
      <c r="D1" s="121"/>
      <c r="E1" s="121"/>
      <c r="F1" s="121"/>
      <c r="G1" s="121"/>
      <c r="H1" s="121"/>
      <c r="I1" s="121"/>
      <c r="J1" s="121"/>
      <c r="K1" s="121"/>
      <c r="L1" s="121"/>
      <c r="M1" s="121"/>
      <c r="N1" s="121"/>
    </row>
    <row r="2" spans="1:14" ht="45" customHeight="1">
      <c r="A2" s="618" t="s">
        <v>623</v>
      </c>
      <c r="B2" s="618"/>
      <c r="C2" s="618"/>
      <c r="D2" s="618"/>
      <c r="E2" s="618"/>
      <c r="F2" s="618"/>
      <c r="G2" s="618"/>
      <c r="H2" s="618"/>
      <c r="I2" s="618"/>
      <c r="J2" s="618"/>
      <c r="K2" s="618"/>
      <c r="L2" s="618"/>
      <c r="M2" s="618"/>
      <c r="N2" s="618"/>
    </row>
    <row r="3" spans="1:14" ht="21.9" customHeight="1">
      <c r="A3" s="618" t="str">
        <f>UPPER(CONCATENATE("Julio 2022"))</f>
        <v>JULIO 2022</v>
      </c>
      <c r="B3" s="618"/>
      <c r="C3" s="618"/>
      <c r="D3" s="618"/>
      <c r="E3" s="618"/>
      <c r="F3" s="618"/>
      <c r="G3" s="618"/>
      <c r="H3" s="618"/>
      <c r="I3" s="618"/>
      <c r="J3" s="618"/>
      <c r="K3" s="618"/>
      <c r="L3" s="618"/>
      <c r="M3" s="618"/>
      <c r="N3" s="618"/>
    </row>
    <row r="4" spans="1:14">
      <c r="A4" s="114"/>
    </row>
    <row r="5" spans="1:14">
      <c r="A5" s="188" t="s">
        <v>2</v>
      </c>
      <c r="B5" s="188" t="s">
        <v>90</v>
      </c>
    </row>
    <row r="6" spans="1:14">
      <c r="A6" s="189" t="s">
        <v>610</v>
      </c>
      <c r="B6" s="188">
        <v>67</v>
      </c>
    </row>
    <row r="7" spans="1:14">
      <c r="A7" s="189" t="s">
        <v>601</v>
      </c>
      <c r="B7" s="188">
        <v>64</v>
      </c>
    </row>
    <row r="8" spans="1:14">
      <c r="A8" s="189" t="s">
        <v>607</v>
      </c>
      <c r="B8" s="188">
        <v>57</v>
      </c>
    </row>
    <row r="9" spans="1:14">
      <c r="A9" s="189" t="s">
        <v>611</v>
      </c>
      <c r="B9" s="188">
        <v>38</v>
      </c>
    </row>
    <row r="10" spans="1:14">
      <c r="A10" s="189" t="s">
        <v>605</v>
      </c>
      <c r="B10" s="188">
        <v>11</v>
      </c>
    </row>
    <row r="11" spans="1:14">
      <c r="A11" s="189" t="s">
        <v>604</v>
      </c>
      <c r="B11" s="188">
        <v>9</v>
      </c>
    </row>
    <row r="12" spans="1:14">
      <c r="A12" s="189" t="s">
        <v>603</v>
      </c>
      <c r="B12" s="188">
        <v>2</v>
      </c>
    </row>
    <row r="13" spans="1:14">
      <c r="A13" s="189" t="s">
        <v>606</v>
      </c>
      <c r="B13" s="188">
        <v>2</v>
      </c>
    </row>
    <row r="14" spans="1:14">
      <c r="A14" s="189" t="s">
        <v>730</v>
      </c>
      <c r="B14" s="188">
        <v>1</v>
      </c>
    </row>
    <row r="15" spans="1:14">
      <c r="A15" s="189" t="s">
        <v>731</v>
      </c>
      <c r="B15" s="188">
        <v>0</v>
      </c>
    </row>
    <row r="16" spans="1:14">
      <c r="A16" s="189" t="s">
        <v>600</v>
      </c>
      <c r="B16" s="188">
        <v>0</v>
      </c>
    </row>
    <row r="17" spans="1:2">
      <c r="A17" s="189" t="s">
        <v>602</v>
      </c>
      <c r="B17" s="188">
        <v>0</v>
      </c>
    </row>
    <row r="18" spans="1:2">
      <c r="A18" s="189" t="s">
        <v>608</v>
      </c>
      <c r="B18" s="188">
        <v>0</v>
      </c>
    </row>
    <row r="19" spans="1:2">
      <c r="A19" s="189" t="s">
        <v>609</v>
      </c>
      <c r="B19" s="188">
        <v>0</v>
      </c>
    </row>
    <row r="20" spans="1:2">
      <c r="A20" s="189" t="s">
        <v>69</v>
      </c>
      <c r="B20" s="188"/>
    </row>
    <row r="23" spans="1:2">
      <c r="A23" s="188" t="s">
        <v>598</v>
      </c>
      <c r="B23" s="188" t="s">
        <v>90</v>
      </c>
    </row>
    <row r="24" spans="1:2">
      <c r="A24" s="189" t="s">
        <v>601</v>
      </c>
      <c r="B24" s="188">
        <v>205</v>
      </c>
    </row>
    <row r="25" spans="1:2">
      <c r="A25" s="189" t="s">
        <v>610</v>
      </c>
      <c r="B25" s="188">
        <v>126</v>
      </c>
    </row>
    <row r="26" spans="1:2">
      <c r="A26" s="189" t="s">
        <v>607</v>
      </c>
      <c r="B26" s="188">
        <v>57</v>
      </c>
    </row>
    <row r="27" spans="1:2">
      <c r="A27" s="189" t="s">
        <v>611</v>
      </c>
      <c r="B27" s="188">
        <v>38</v>
      </c>
    </row>
    <row r="28" spans="1:2">
      <c r="A28" s="189" t="s">
        <v>605</v>
      </c>
      <c r="B28" s="188">
        <v>11</v>
      </c>
    </row>
    <row r="29" spans="1:2">
      <c r="A29" s="189" t="s">
        <v>604</v>
      </c>
      <c r="B29" s="188">
        <v>9</v>
      </c>
    </row>
    <row r="30" spans="1:2">
      <c r="A30" s="189" t="s">
        <v>603</v>
      </c>
      <c r="B30" s="188">
        <v>3</v>
      </c>
    </row>
    <row r="31" spans="1:2">
      <c r="A31" s="189" t="s">
        <v>606</v>
      </c>
      <c r="B31" s="188">
        <v>2</v>
      </c>
    </row>
    <row r="32" spans="1:2">
      <c r="A32" s="189" t="s">
        <v>730</v>
      </c>
      <c r="B32" s="188">
        <v>1</v>
      </c>
    </row>
    <row r="33" spans="1:12">
      <c r="A33" s="189" t="s">
        <v>731</v>
      </c>
      <c r="B33" s="188">
        <v>0</v>
      </c>
    </row>
    <row r="34" spans="1:12">
      <c r="A34" s="189" t="s">
        <v>600</v>
      </c>
      <c r="B34" s="188">
        <v>0</v>
      </c>
    </row>
    <row r="35" spans="1:12">
      <c r="A35" s="189" t="s">
        <v>602</v>
      </c>
      <c r="B35" s="188">
        <v>0</v>
      </c>
    </row>
    <row r="36" spans="1:12">
      <c r="A36" s="189" t="s">
        <v>608</v>
      </c>
      <c r="B36" s="188">
        <v>0</v>
      </c>
    </row>
    <row r="37" spans="1:12">
      <c r="A37" s="189" t="s">
        <v>609</v>
      </c>
      <c r="B37" s="188">
        <v>0</v>
      </c>
    </row>
    <row r="38" spans="1:12">
      <c r="A38" s="189" t="s">
        <v>69</v>
      </c>
      <c r="B38" s="188"/>
    </row>
    <row r="39" spans="1:12" ht="15.6">
      <c r="A39" s="114"/>
      <c r="E39" s="212" t="s">
        <v>83</v>
      </c>
      <c r="F39" s="298">
        <v>251</v>
      </c>
      <c r="K39" s="212" t="s">
        <v>83</v>
      </c>
      <c r="L39" s="298">
        <v>452</v>
      </c>
    </row>
    <row r="40" spans="1:12">
      <c r="A40" s="114"/>
    </row>
    <row r="41" spans="1:12" s="269" customFormat="1" ht="12" customHeight="1">
      <c r="A41" s="171" t="s">
        <v>81</v>
      </c>
    </row>
    <row r="42" spans="1:12" s="269" customFormat="1" ht="12" customHeight="1">
      <c r="A42" s="171" t="s">
        <v>82</v>
      </c>
    </row>
    <row r="43" spans="1:12" s="269" customFormat="1" ht="12" customHeight="1">
      <c r="A43" s="296"/>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 footer="0.31496062992125984"/>
  <pageSetup paperSize="9" scale="84" firstPageNumber="57" orientation="landscape" useFirstPageNumber="1" r:id="rId1"/>
  <headerFooter scaleWithDoc="0">
    <oddHeader>&amp;L&amp;G&amp;C&amp;G&amp;R&amp;G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F16EF-9EA2-47CB-9EEA-BAB646E46C14}">
  <sheetPr>
    <tabColor theme="0" tint="-0.14999847407452621"/>
  </sheetPr>
  <dimension ref="A1:AI46"/>
  <sheetViews>
    <sheetView view="pageBreakPreview" zoomScale="55" zoomScaleNormal="70" zoomScaleSheetLayoutView="55" workbookViewId="0">
      <selection activeCell="AI29" sqref="AI29"/>
    </sheetView>
  </sheetViews>
  <sheetFormatPr baseColWidth="10" defaultColWidth="11.44140625" defaultRowHeight="13.2"/>
  <cols>
    <col min="1" max="1" width="35.6640625" style="318" customWidth="1"/>
    <col min="2" max="2" width="1.6640625" style="318" customWidth="1"/>
    <col min="3" max="11" width="10.6640625" style="318" customWidth="1"/>
    <col min="12" max="12" width="1.6640625" style="318" customWidth="1"/>
    <col min="13" max="21" width="10.6640625" style="318" customWidth="1"/>
    <col min="22" max="23" width="11.33203125" style="318" customWidth="1"/>
    <col min="24" max="30" width="11.44140625" style="318"/>
    <col min="31" max="31" width="1.44140625" style="318" customWidth="1"/>
    <col min="32" max="32" width="15.5546875" style="318" customWidth="1"/>
    <col min="33" max="16384" width="11.44140625" style="318"/>
  </cols>
  <sheetData>
    <row r="1" spans="1:32">
      <c r="A1" s="362" t="s">
        <v>22</v>
      </c>
      <c r="B1" s="362"/>
      <c r="C1" s="362"/>
      <c r="D1" s="362"/>
      <c r="E1" s="362"/>
      <c r="F1" s="362"/>
      <c r="G1" s="362"/>
      <c r="H1" s="362"/>
      <c r="I1" s="362"/>
      <c r="J1" s="362"/>
      <c r="K1" s="362"/>
      <c r="L1" s="362"/>
      <c r="M1" s="362"/>
      <c r="N1" s="362"/>
      <c r="O1" s="362"/>
      <c r="P1" s="362"/>
      <c r="Q1" s="362"/>
      <c r="R1" s="362"/>
      <c r="S1" s="362"/>
      <c r="T1" s="362"/>
      <c r="U1" s="362"/>
      <c r="V1" s="362"/>
      <c r="W1" s="362"/>
    </row>
    <row r="2" spans="1:32" ht="24.9" customHeight="1">
      <c r="A2" s="572" t="s">
        <v>624</v>
      </c>
      <c r="B2" s="572"/>
      <c r="C2" s="572"/>
      <c r="D2" s="572"/>
      <c r="E2" s="572"/>
      <c r="F2" s="572"/>
      <c r="G2" s="572"/>
      <c r="H2" s="572"/>
      <c r="I2" s="572"/>
      <c r="J2" s="572"/>
      <c r="K2" s="572"/>
      <c r="L2" s="572"/>
      <c r="M2" s="572"/>
      <c r="N2" s="572"/>
      <c r="O2" s="572"/>
      <c r="P2" s="572"/>
      <c r="Q2" s="572"/>
      <c r="R2" s="572"/>
      <c r="S2" s="572"/>
      <c r="T2" s="572"/>
      <c r="U2" s="572"/>
      <c r="V2" s="572"/>
      <c r="W2" s="572"/>
      <c r="X2" s="572"/>
      <c r="Y2" s="572"/>
      <c r="Z2" s="572"/>
      <c r="AA2" s="572"/>
      <c r="AB2" s="572"/>
      <c r="AC2" s="572"/>
      <c r="AD2" s="572"/>
      <c r="AE2" s="572"/>
      <c r="AF2" s="572"/>
    </row>
    <row r="3" spans="1:32" ht="24.9" customHeight="1">
      <c r="A3" s="572" t="str">
        <f>UPPER(CONCATENATE("julio 2022"))</f>
        <v>JULIO 2022</v>
      </c>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row>
    <row r="4" spans="1:32" ht="70.5" customHeight="1">
      <c r="A4" s="363"/>
      <c r="B4" s="362"/>
      <c r="C4" s="362"/>
      <c r="D4" s="362"/>
      <c r="E4" s="362"/>
      <c r="F4" s="362"/>
      <c r="G4" s="362"/>
      <c r="H4" s="362"/>
      <c r="I4" s="362"/>
      <c r="J4" s="362"/>
      <c r="K4" s="362"/>
      <c r="L4" s="362"/>
      <c r="M4" s="362"/>
      <c r="N4" s="362"/>
      <c r="O4" s="362"/>
      <c r="P4" s="362"/>
      <c r="Q4" s="362"/>
      <c r="R4" s="362"/>
      <c r="S4" s="362"/>
      <c r="T4" s="362"/>
      <c r="U4" s="362"/>
      <c r="V4" s="362"/>
      <c r="W4" s="362"/>
    </row>
    <row r="5" spans="1:32" ht="24.75" customHeight="1">
      <c r="A5" s="650" t="s">
        <v>625</v>
      </c>
      <c r="B5" s="364"/>
      <c r="C5" s="649" t="s">
        <v>626</v>
      </c>
      <c r="D5" s="649"/>
      <c r="E5" s="649"/>
      <c r="F5" s="649"/>
      <c r="G5" s="649"/>
      <c r="H5" s="649"/>
      <c r="I5" s="649"/>
      <c r="J5" s="649"/>
      <c r="K5" s="649"/>
      <c r="L5" s="365"/>
      <c r="M5" s="649" t="s">
        <v>627</v>
      </c>
      <c r="N5" s="649"/>
      <c r="O5" s="649"/>
      <c r="P5" s="649"/>
      <c r="Q5" s="649"/>
      <c r="R5" s="649"/>
      <c r="S5" s="649"/>
      <c r="T5" s="649"/>
      <c r="U5" s="649"/>
      <c r="V5" s="649"/>
      <c r="W5" s="649"/>
      <c r="X5" s="649"/>
      <c r="Y5" s="649"/>
      <c r="Z5" s="649"/>
      <c r="AA5" s="649"/>
      <c r="AB5" s="649"/>
      <c r="AC5" s="649"/>
      <c r="AD5" s="649"/>
      <c r="AE5" s="652"/>
      <c r="AF5" s="649" t="s">
        <v>90</v>
      </c>
    </row>
    <row r="6" spans="1:32" ht="24.75" customHeight="1">
      <c r="A6" s="651"/>
      <c r="B6" s="364"/>
      <c r="C6" s="649" t="s">
        <v>628</v>
      </c>
      <c r="D6" s="649"/>
      <c r="E6" s="649"/>
      <c r="F6" s="649"/>
      <c r="G6" s="649" t="s">
        <v>629</v>
      </c>
      <c r="H6" s="649"/>
      <c r="I6" s="649"/>
      <c r="J6" s="649"/>
      <c r="K6" s="649" t="s">
        <v>516</v>
      </c>
      <c r="L6" s="365"/>
      <c r="M6" s="649" t="s">
        <v>683</v>
      </c>
      <c r="N6" s="649"/>
      <c r="O6" s="649"/>
      <c r="P6" s="649"/>
      <c r="Q6" s="649"/>
      <c r="R6" s="649"/>
      <c r="S6" s="649"/>
      <c r="T6" s="649"/>
      <c r="U6" s="649" t="s">
        <v>516</v>
      </c>
      <c r="V6" s="649" t="s">
        <v>684</v>
      </c>
      <c r="W6" s="649"/>
      <c r="X6" s="649"/>
      <c r="Y6" s="649"/>
      <c r="Z6" s="649"/>
      <c r="AA6" s="649"/>
      <c r="AB6" s="649"/>
      <c r="AC6" s="649"/>
      <c r="AD6" s="649" t="s">
        <v>516</v>
      </c>
      <c r="AE6" s="652"/>
      <c r="AF6" s="649"/>
    </row>
    <row r="7" spans="1:32" ht="24.75" customHeight="1">
      <c r="A7" s="651"/>
      <c r="B7" s="364"/>
      <c r="C7" s="649" t="s">
        <v>87</v>
      </c>
      <c r="D7" s="649"/>
      <c r="E7" s="649" t="s">
        <v>88</v>
      </c>
      <c r="F7" s="649"/>
      <c r="G7" s="649" t="s">
        <v>87</v>
      </c>
      <c r="H7" s="649"/>
      <c r="I7" s="649" t="s">
        <v>88</v>
      </c>
      <c r="J7" s="649"/>
      <c r="K7" s="649"/>
      <c r="L7" s="365"/>
      <c r="M7" s="649" t="s">
        <v>87</v>
      </c>
      <c r="N7" s="649"/>
      <c r="O7" s="649"/>
      <c r="P7" s="649"/>
      <c r="Q7" s="649" t="s">
        <v>88</v>
      </c>
      <c r="R7" s="649"/>
      <c r="S7" s="649"/>
      <c r="T7" s="649"/>
      <c r="U7" s="649"/>
      <c r="V7" s="649" t="s">
        <v>87</v>
      </c>
      <c r="W7" s="649"/>
      <c r="X7" s="649"/>
      <c r="Y7" s="649"/>
      <c r="Z7" s="649" t="s">
        <v>88</v>
      </c>
      <c r="AA7" s="649"/>
      <c r="AB7" s="649"/>
      <c r="AC7" s="649"/>
      <c r="AD7" s="649"/>
      <c r="AE7" s="652"/>
      <c r="AF7" s="649"/>
    </row>
    <row r="8" spans="1:32" ht="24.75" customHeight="1">
      <c r="A8" s="651"/>
      <c r="B8" s="364"/>
      <c r="C8" s="649"/>
      <c r="D8" s="649"/>
      <c r="E8" s="649"/>
      <c r="F8" s="649"/>
      <c r="G8" s="649"/>
      <c r="H8" s="649"/>
      <c r="I8" s="649"/>
      <c r="J8" s="649"/>
      <c r="K8" s="649"/>
      <c r="L8" s="365"/>
      <c r="M8" s="649" t="s">
        <v>685</v>
      </c>
      <c r="N8" s="649"/>
      <c r="O8" s="649" t="s">
        <v>686</v>
      </c>
      <c r="P8" s="649"/>
      <c r="Q8" s="649" t="s">
        <v>685</v>
      </c>
      <c r="R8" s="649"/>
      <c r="S8" s="649" t="s">
        <v>686</v>
      </c>
      <c r="T8" s="649"/>
      <c r="U8" s="649"/>
      <c r="V8" s="649" t="s">
        <v>685</v>
      </c>
      <c r="W8" s="649"/>
      <c r="X8" s="649" t="s">
        <v>686</v>
      </c>
      <c r="Y8" s="649"/>
      <c r="Z8" s="649" t="s">
        <v>685</v>
      </c>
      <c r="AA8" s="649"/>
      <c r="AB8" s="649" t="s">
        <v>686</v>
      </c>
      <c r="AC8" s="649"/>
      <c r="AD8" s="649"/>
      <c r="AE8" s="652"/>
      <c r="AF8" s="649"/>
    </row>
    <row r="9" spans="1:32" ht="24.75" customHeight="1">
      <c r="A9" s="651"/>
      <c r="B9" s="364"/>
      <c r="C9" s="366" t="s">
        <v>91</v>
      </c>
      <c r="D9" s="366" t="s">
        <v>92</v>
      </c>
      <c r="E9" s="366" t="s">
        <v>91</v>
      </c>
      <c r="F9" s="366" t="s">
        <v>92</v>
      </c>
      <c r="G9" s="366" t="s">
        <v>91</v>
      </c>
      <c r="H9" s="366" t="s">
        <v>92</v>
      </c>
      <c r="I9" s="366" t="s">
        <v>91</v>
      </c>
      <c r="J9" s="366" t="s">
        <v>92</v>
      </c>
      <c r="K9" s="649"/>
      <c r="L9" s="365"/>
      <c r="M9" s="366" t="s">
        <v>91</v>
      </c>
      <c r="N9" s="366" t="s">
        <v>92</v>
      </c>
      <c r="O9" s="366" t="s">
        <v>91</v>
      </c>
      <c r="P9" s="366" t="s">
        <v>92</v>
      </c>
      <c r="Q9" s="366" t="s">
        <v>91</v>
      </c>
      <c r="R9" s="366" t="s">
        <v>92</v>
      </c>
      <c r="S9" s="366" t="s">
        <v>91</v>
      </c>
      <c r="T9" s="366" t="s">
        <v>92</v>
      </c>
      <c r="U9" s="649"/>
      <c r="V9" s="366" t="s">
        <v>91</v>
      </c>
      <c r="W9" s="366" t="s">
        <v>92</v>
      </c>
      <c r="X9" s="366" t="s">
        <v>91</v>
      </c>
      <c r="Y9" s="366" t="s">
        <v>92</v>
      </c>
      <c r="Z9" s="366" t="s">
        <v>91</v>
      </c>
      <c r="AA9" s="366" t="s">
        <v>92</v>
      </c>
      <c r="AB9" s="366" t="s">
        <v>91</v>
      </c>
      <c r="AC9" s="366" t="s">
        <v>92</v>
      </c>
      <c r="AD9" s="649"/>
      <c r="AE9" s="652"/>
      <c r="AF9" s="649"/>
    </row>
    <row r="10" spans="1:32" ht="8.25" customHeight="1">
      <c r="A10" s="367"/>
      <c r="B10" s="367"/>
      <c r="C10" s="367"/>
      <c r="D10" s="367"/>
      <c r="E10" s="367"/>
      <c r="F10" s="367"/>
      <c r="G10" s="367"/>
      <c r="H10" s="367"/>
      <c r="I10" s="367"/>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row>
    <row r="11" spans="1:32" ht="25.5" customHeight="1">
      <c r="A11" s="356" t="s">
        <v>630</v>
      </c>
      <c r="B11" s="357"/>
      <c r="C11" s="358"/>
      <c r="D11" s="358"/>
      <c r="E11" s="358"/>
      <c r="F11" s="358"/>
      <c r="G11" s="358"/>
      <c r="H11" s="358"/>
      <c r="I11" s="358"/>
      <c r="J11" s="358"/>
      <c r="K11" s="359">
        <v>0</v>
      </c>
      <c r="L11" s="360"/>
      <c r="M11" s="358"/>
      <c r="N11" s="358"/>
      <c r="O11" s="358"/>
      <c r="P11" s="358"/>
      <c r="Q11" s="358"/>
      <c r="R11" s="358"/>
      <c r="S11" s="358"/>
      <c r="T11" s="358"/>
      <c r="U11" s="359">
        <v>0</v>
      </c>
      <c r="V11" s="359"/>
      <c r="W11" s="359"/>
      <c r="X11" s="359"/>
      <c r="Y11" s="359"/>
      <c r="Z11" s="359"/>
      <c r="AA11" s="359"/>
      <c r="AB11" s="359"/>
      <c r="AC11" s="359"/>
      <c r="AD11" s="359">
        <v>0</v>
      </c>
      <c r="AF11" s="359">
        <v>0</v>
      </c>
    </row>
    <row r="12" spans="1:32" ht="25.5" customHeight="1">
      <c r="A12" s="356" t="s">
        <v>666</v>
      </c>
      <c r="B12" s="357"/>
      <c r="C12" s="358"/>
      <c r="D12" s="358"/>
      <c r="E12" s="358"/>
      <c r="F12" s="358"/>
      <c r="G12" s="358"/>
      <c r="H12" s="358"/>
      <c r="I12" s="358"/>
      <c r="J12" s="358"/>
      <c r="K12" s="359">
        <v>0</v>
      </c>
      <c r="L12" s="360"/>
      <c r="M12" s="358"/>
      <c r="N12" s="358"/>
      <c r="O12" s="358"/>
      <c r="P12" s="358"/>
      <c r="Q12" s="358"/>
      <c r="R12" s="358"/>
      <c r="S12" s="358"/>
      <c r="T12" s="358"/>
      <c r="U12" s="359">
        <v>0</v>
      </c>
      <c r="V12" s="359"/>
      <c r="W12" s="359"/>
      <c r="X12" s="359"/>
      <c r="Y12" s="359"/>
      <c r="Z12" s="359"/>
      <c r="AA12" s="359"/>
      <c r="AB12" s="359"/>
      <c r="AC12" s="359"/>
      <c r="AD12" s="359">
        <v>0</v>
      </c>
      <c r="AF12" s="359">
        <v>0</v>
      </c>
    </row>
    <row r="13" spans="1:32" ht="25.5" customHeight="1">
      <c r="A13" s="356" t="s">
        <v>631</v>
      </c>
      <c r="B13" s="357"/>
      <c r="C13" s="358"/>
      <c r="D13" s="358"/>
      <c r="E13" s="358"/>
      <c r="F13" s="358"/>
      <c r="G13" s="358"/>
      <c r="H13" s="358"/>
      <c r="I13" s="358"/>
      <c r="J13" s="358"/>
      <c r="K13" s="359">
        <v>0</v>
      </c>
      <c r="L13" s="360"/>
      <c r="M13" s="358"/>
      <c r="N13" s="358"/>
      <c r="O13" s="358"/>
      <c r="P13" s="358"/>
      <c r="Q13" s="358"/>
      <c r="R13" s="358"/>
      <c r="S13" s="358"/>
      <c r="T13" s="358"/>
      <c r="U13" s="359">
        <v>0</v>
      </c>
      <c r="V13" s="359"/>
      <c r="W13" s="359"/>
      <c r="X13" s="359"/>
      <c r="Y13" s="359"/>
      <c r="Z13" s="359"/>
      <c r="AA13" s="359"/>
      <c r="AB13" s="359"/>
      <c r="AC13" s="359"/>
      <c r="AD13" s="359">
        <v>0</v>
      </c>
      <c r="AF13" s="359">
        <v>0</v>
      </c>
    </row>
    <row r="14" spans="1:32" ht="25.5" customHeight="1">
      <c r="A14" s="356" t="s">
        <v>632</v>
      </c>
      <c r="B14" s="357"/>
      <c r="C14" s="358"/>
      <c r="D14" s="358"/>
      <c r="E14" s="358"/>
      <c r="F14" s="358"/>
      <c r="G14" s="358"/>
      <c r="H14" s="358"/>
      <c r="I14" s="358"/>
      <c r="J14" s="358"/>
      <c r="K14" s="359">
        <v>0</v>
      </c>
      <c r="L14" s="360"/>
      <c r="M14" s="358"/>
      <c r="N14" s="358"/>
      <c r="O14" s="358"/>
      <c r="P14" s="358"/>
      <c r="Q14" s="358"/>
      <c r="R14" s="358"/>
      <c r="S14" s="358"/>
      <c r="T14" s="358"/>
      <c r="U14" s="359">
        <v>0</v>
      </c>
      <c r="V14" s="359"/>
      <c r="W14" s="359"/>
      <c r="X14" s="359"/>
      <c r="Y14" s="359"/>
      <c r="Z14" s="359"/>
      <c r="AA14" s="359"/>
      <c r="AB14" s="359"/>
      <c r="AC14" s="359"/>
      <c r="AD14" s="359">
        <v>0</v>
      </c>
      <c r="AF14" s="359">
        <v>0</v>
      </c>
    </row>
    <row r="15" spans="1:32" ht="25.5" customHeight="1">
      <c r="A15" s="356" t="s">
        <v>667</v>
      </c>
      <c r="B15" s="357"/>
      <c r="C15" s="358"/>
      <c r="D15" s="358"/>
      <c r="E15" s="358"/>
      <c r="F15" s="358"/>
      <c r="G15" s="358"/>
      <c r="H15" s="358"/>
      <c r="I15" s="358"/>
      <c r="J15" s="358"/>
      <c r="K15" s="359">
        <v>0</v>
      </c>
      <c r="L15" s="360"/>
      <c r="M15" s="358"/>
      <c r="N15" s="358"/>
      <c r="O15" s="358"/>
      <c r="P15" s="358"/>
      <c r="Q15" s="358"/>
      <c r="R15" s="358"/>
      <c r="S15" s="358"/>
      <c r="T15" s="358"/>
      <c r="U15" s="359">
        <v>0</v>
      </c>
      <c r="V15" s="359"/>
      <c r="W15" s="359"/>
      <c r="X15" s="359"/>
      <c r="Y15" s="359"/>
      <c r="Z15" s="359"/>
      <c r="AA15" s="359"/>
      <c r="AB15" s="359"/>
      <c r="AC15" s="359"/>
      <c r="AD15" s="359">
        <v>0</v>
      </c>
      <c r="AF15" s="359">
        <v>0</v>
      </c>
    </row>
    <row r="16" spans="1:32" ht="25.5" customHeight="1">
      <c r="A16" s="356" t="s">
        <v>668</v>
      </c>
      <c r="B16" s="357"/>
      <c r="C16" s="358"/>
      <c r="D16" s="358"/>
      <c r="E16" s="358"/>
      <c r="F16" s="358"/>
      <c r="G16" s="358"/>
      <c r="H16" s="358"/>
      <c r="I16" s="358"/>
      <c r="J16" s="358"/>
      <c r="K16" s="359">
        <v>0</v>
      </c>
      <c r="L16" s="360"/>
      <c r="M16" s="358"/>
      <c r="N16" s="358"/>
      <c r="O16" s="358"/>
      <c r="P16" s="358"/>
      <c r="Q16" s="358"/>
      <c r="R16" s="358"/>
      <c r="S16" s="358"/>
      <c r="T16" s="358"/>
      <c r="U16" s="359">
        <v>0</v>
      </c>
      <c r="V16" s="359"/>
      <c r="W16" s="359"/>
      <c r="X16" s="359"/>
      <c r="Y16" s="359"/>
      <c r="Z16" s="359"/>
      <c r="AA16" s="359"/>
      <c r="AB16" s="359"/>
      <c r="AC16" s="359"/>
      <c r="AD16" s="359">
        <v>0</v>
      </c>
      <c r="AF16" s="359">
        <v>0</v>
      </c>
    </row>
    <row r="17" spans="1:32" ht="25.5" customHeight="1">
      <c r="A17" s="356" t="s">
        <v>669</v>
      </c>
      <c r="B17" s="357"/>
      <c r="C17" s="358"/>
      <c r="D17" s="358"/>
      <c r="E17" s="358"/>
      <c r="F17" s="358"/>
      <c r="G17" s="358"/>
      <c r="H17" s="358"/>
      <c r="I17" s="358"/>
      <c r="J17" s="358"/>
      <c r="K17" s="359">
        <v>0</v>
      </c>
      <c r="L17" s="360"/>
      <c r="M17" s="358"/>
      <c r="N17" s="358"/>
      <c r="O17" s="358"/>
      <c r="P17" s="358"/>
      <c r="Q17" s="358"/>
      <c r="R17" s="358"/>
      <c r="S17" s="358"/>
      <c r="T17" s="358"/>
      <c r="U17" s="359">
        <v>0</v>
      </c>
      <c r="V17" s="359"/>
      <c r="W17" s="359"/>
      <c r="X17" s="359"/>
      <c r="Y17" s="359"/>
      <c r="Z17" s="359"/>
      <c r="AA17" s="359"/>
      <c r="AB17" s="359"/>
      <c r="AC17" s="359"/>
      <c r="AD17" s="359">
        <v>0</v>
      </c>
      <c r="AF17" s="359">
        <v>0</v>
      </c>
    </row>
    <row r="18" spans="1:32" ht="25.5" customHeight="1">
      <c r="A18" s="356" t="s">
        <v>633</v>
      </c>
      <c r="B18" s="357"/>
      <c r="C18" s="358"/>
      <c r="D18" s="358"/>
      <c r="E18" s="358"/>
      <c r="F18" s="358"/>
      <c r="G18" s="358"/>
      <c r="H18" s="358"/>
      <c r="I18" s="358"/>
      <c r="J18" s="358"/>
      <c r="K18" s="359">
        <v>0</v>
      </c>
      <c r="L18" s="360"/>
      <c r="M18" s="358"/>
      <c r="N18" s="358"/>
      <c r="O18" s="358"/>
      <c r="P18" s="358"/>
      <c r="Q18" s="358"/>
      <c r="R18" s="358"/>
      <c r="S18" s="358"/>
      <c r="T18" s="358"/>
      <c r="U18" s="359">
        <v>0</v>
      </c>
      <c r="V18" s="359"/>
      <c r="W18" s="359"/>
      <c r="X18" s="359"/>
      <c r="Y18" s="359"/>
      <c r="Z18" s="359"/>
      <c r="AA18" s="359"/>
      <c r="AB18" s="359"/>
      <c r="AC18" s="359"/>
      <c r="AD18" s="359">
        <v>0</v>
      </c>
      <c r="AF18" s="359">
        <v>0</v>
      </c>
    </row>
    <row r="19" spans="1:32" ht="25.5" customHeight="1">
      <c r="A19" s="356" t="s">
        <v>670</v>
      </c>
      <c r="B19" s="357"/>
      <c r="C19" s="358"/>
      <c r="D19" s="358"/>
      <c r="E19" s="358"/>
      <c r="F19" s="358"/>
      <c r="G19" s="358"/>
      <c r="H19" s="358"/>
      <c r="I19" s="358"/>
      <c r="J19" s="358"/>
      <c r="K19" s="359">
        <v>0</v>
      </c>
      <c r="L19" s="360"/>
      <c r="M19" s="358"/>
      <c r="N19" s="358"/>
      <c r="O19" s="358"/>
      <c r="P19" s="358"/>
      <c r="Q19" s="358"/>
      <c r="R19" s="358"/>
      <c r="S19" s="358"/>
      <c r="T19" s="358"/>
      <c r="U19" s="359">
        <v>0</v>
      </c>
      <c r="V19" s="359"/>
      <c r="W19" s="359"/>
      <c r="X19" s="359"/>
      <c r="Y19" s="359"/>
      <c r="Z19" s="359"/>
      <c r="AA19" s="359"/>
      <c r="AB19" s="359"/>
      <c r="AC19" s="359"/>
      <c r="AD19" s="359">
        <v>0</v>
      </c>
      <c r="AF19" s="359">
        <v>0</v>
      </c>
    </row>
    <row r="20" spans="1:32" ht="25.5" customHeight="1">
      <c r="A20" s="356" t="s">
        <v>671</v>
      </c>
      <c r="B20" s="357"/>
      <c r="C20" s="358"/>
      <c r="D20" s="358"/>
      <c r="E20" s="358"/>
      <c r="F20" s="358"/>
      <c r="G20" s="358"/>
      <c r="H20" s="358"/>
      <c r="I20" s="358"/>
      <c r="J20" s="358"/>
      <c r="K20" s="359">
        <v>0</v>
      </c>
      <c r="L20" s="360"/>
      <c r="M20" s="358"/>
      <c r="N20" s="358"/>
      <c r="O20" s="358"/>
      <c r="P20" s="358"/>
      <c r="Q20" s="358"/>
      <c r="R20" s="358"/>
      <c r="S20" s="358"/>
      <c r="T20" s="358"/>
      <c r="U20" s="359">
        <v>0</v>
      </c>
      <c r="V20" s="359"/>
      <c r="W20" s="359"/>
      <c r="X20" s="359"/>
      <c r="Y20" s="359"/>
      <c r="Z20" s="359"/>
      <c r="AA20" s="359"/>
      <c r="AB20" s="359"/>
      <c r="AC20" s="359"/>
      <c r="AD20" s="359">
        <v>0</v>
      </c>
      <c r="AF20" s="359">
        <v>0</v>
      </c>
    </row>
    <row r="21" spans="1:32" ht="25.5" customHeight="1">
      <c r="A21" s="356" t="s">
        <v>672</v>
      </c>
      <c r="B21" s="357"/>
      <c r="C21" s="358"/>
      <c r="D21" s="358"/>
      <c r="E21" s="358"/>
      <c r="F21" s="358"/>
      <c r="G21" s="358"/>
      <c r="H21" s="358"/>
      <c r="I21" s="358"/>
      <c r="J21" s="358"/>
      <c r="K21" s="359">
        <v>0</v>
      </c>
      <c r="L21" s="360"/>
      <c r="M21" s="358"/>
      <c r="N21" s="358"/>
      <c r="O21" s="358"/>
      <c r="P21" s="358"/>
      <c r="Q21" s="358"/>
      <c r="R21" s="358"/>
      <c r="S21" s="358"/>
      <c r="T21" s="358"/>
      <c r="U21" s="359">
        <v>0</v>
      </c>
      <c r="V21" s="359"/>
      <c r="W21" s="359"/>
      <c r="X21" s="359"/>
      <c r="Y21" s="359"/>
      <c r="Z21" s="359"/>
      <c r="AA21" s="359"/>
      <c r="AB21" s="359"/>
      <c r="AC21" s="359"/>
      <c r="AD21" s="359">
        <v>0</v>
      </c>
      <c r="AF21" s="359">
        <v>0</v>
      </c>
    </row>
    <row r="22" spans="1:32" ht="25.5" customHeight="1">
      <c r="A22" s="356" t="s">
        <v>634</v>
      </c>
      <c r="B22" s="357"/>
      <c r="C22" s="358"/>
      <c r="D22" s="358"/>
      <c r="E22" s="358"/>
      <c r="F22" s="358"/>
      <c r="G22" s="358"/>
      <c r="H22" s="358"/>
      <c r="I22" s="358"/>
      <c r="J22" s="358"/>
      <c r="K22" s="359">
        <v>0</v>
      </c>
      <c r="L22" s="360"/>
      <c r="M22" s="358"/>
      <c r="N22" s="358"/>
      <c r="O22" s="358"/>
      <c r="P22" s="358"/>
      <c r="Q22" s="358"/>
      <c r="R22" s="358"/>
      <c r="S22" s="358"/>
      <c r="T22" s="358"/>
      <c r="U22" s="359">
        <v>0</v>
      </c>
      <c r="V22" s="359"/>
      <c r="W22" s="359"/>
      <c r="X22" s="359"/>
      <c r="Y22" s="359"/>
      <c r="Z22" s="359"/>
      <c r="AA22" s="359"/>
      <c r="AB22" s="359"/>
      <c r="AC22" s="359"/>
      <c r="AD22" s="359">
        <v>0</v>
      </c>
      <c r="AF22" s="359">
        <v>0</v>
      </c>
    </row>
    <row r="23" spans="1:32" ht="25.5" customHeight="1">
      <c r="A23" s="361" t="s">
        <v>635</v>
      </c>
      <c r="B23" s="357"/>
      <c r="C23" s="358"/>
      <c r="D23" s="358"/>
      <c r="E23" s="358"/>
      <c r="F23" s="358"/>
      <c r="G23" s="358"/>
      <c r="H23" s="358"/>
      <c r="I23" s="358"/>
      <c r="J23" s="358"/>
      <c r="K23" s="359">
        <v>0</v>
      </c>
      <c r="L23" s="360"/>
      <c r="M23" s="358"/>
      <c r="N23" s="358"/>
      <c r="O23" s="358"/>
      <c r="P23" s="358"/>
      <c r="Q23" s="358"/>
      <c r="R23" s="358"/>
      <c r="S23" s="358"/>
      <c r="T23" s="358"/>
      <c r="U23" s="359">
        <v>0</v>
      </c>
      <c r="V23" s="359"/>
      <c r="W23" s="359"/>
      <c r="X23" s="359"/>
      <c r="Y23" s="359"/>
      <c r="Z23" s="359"/>
      <c r="AA23" s="359"/>
      <c r="AB23" s="359"/>
      <c r="AC23" s="359"/>
      <c r="AD23" s="359">
        <v>0</v>
      </c>
      <c r="AF23" s="359">
        <v>0</v>
      </c>
    </row>
    <row r="24" spans="1:32" ht="25.5" customHeight="1">
      <c r="A24" s="361" t="s">
        <v>673</v>
      </c>
      <c r="B24" s="357"/>
      <c r="C24" s="358"/>
      <c r="D24" s="358"/>
      <c r="E24" s="358"/>
      <c r="F24" s="358"/>
      <c r="G24" s="358"/>
      <c r="H24" s="358"/>
      <c r="I24" s="358"/>
      <c r="J24" s="358"/>
      <c r="K24" s="359">
        <v>0</v>
      </c>
      <c r="L24" s="360"/>
      <c r="M24" s="358"/>
      <c r="N24" s="358"/>
      <c r="O24" s="358"/>
      <c r="P24" s="358"/>
      <c r="Q24" s="358"/>
      <c r="R24" s="358"/>
      <c r="S24" s="358"/>
      <c r="T24" s="358"/>
      <c r="U24" s="359">
        <v>0</v>
      </c>
      <c r="V24" s="359"/>
      <c r="W24" s="359"/>
      <c r="X24" s="359"/>
      <c r="Y24" s="359"/>
      <c r="Z24" s="359"/>
      <c r="AA24" s="359"/>
      <c r="AB24" s="359"/>
      <c r="AC24" s="359"/>
      <c r="AD24" s="359">
        <v>0</v>
      </c>
      <c r="AF24" s="359">
        <v>0</v>
      </c>
    </row>
    <row r="25" spans="1:32" ht="25.5" customHeight="1">
      <c r="A25" s="361" t="s">
        <v>636</v>
      </c>
      <c r="B25" s="357"/>
      <c r="C25" s="358"/>
      <c r="D25" s="358"/>
      <c r="E25" s="358"/>
      <c r="F25" s="358"/>
      <c r="G25" s="358"/>
      <c r="H25" s="358"/>
      <c r="I25" s="358"/>
      <c r="J25" s="358"/>
      <c r="K25" s="359">
        <v>0</v>
      </c>
      <c r="L25" s="360"/>
      <c r="M25" s="358"/>
      <c r="N25" s="358"/>
      <c r="O25" s="358"/>
      <c r="P25" s="358"/>
      <c r="Q25" s="358"/>
      <c r="R25" s="358"/>
      <c r="S25" s="358"/>
      <c r="T25" s="358"/>
      <c r="U25" s="359">
        <v>0</v>
      </c>
      <c r="V25" s="359"/>
      <c r="W25" s="359"/>
      <c r="X25" s="359"/>
      <c r="Y25" s="359"/>
      <c r="Z25" s="359"/>
      <c r="AA25" s="359"/>
      <c r="AB25" s="359"/>
      <c r="AC25" s="359"/>
      <c r="AD25" s="359">
        <v>0</v>
      </c>
      <c r="AF25" s="359">
        <v>0</v>
      </c>
    </row>
    <row r="26" spans="1:32" ht="25.5" customHeight="1">
      <c r="A26" s="361" t="s">
        <v>674</v>
      </c>
      <c r="B26" s="357"/>
      <c r="C26" s="358"/>
      <c r="D26" s="358"/>
      <c r="E26" s="358"/>
      <c r="F26" s="358"/>
      <c r="G26" s="358"/>
      <c r="H26" s="358"/>
      <c r="I26" s="358"/>
      <c r="J26" s="358"/>
      <c r="K26" s="359">
        <v>0</v>
      </c>
      <c r="L26" s="360"/>
      <c r="M26" s="358"/>
      <c r="N26" s="358"/>
      <c r="O26" s="358"/>
      <c r="P26" s="358"/>
      <c r="Q26" s="358"/>
      <c r="R26" s="358"/>
      <c r="S26" s="358"/>
      <c r="T26" s="358"/>
      <c r="U26" s="359">
        <v>0</v>
      </c>
      <c r="V26" s="359"/>
      <c r="W26" s="359"/>
      <c r="X26" s="359"/>
      <c r="Y26" s="359"/>
      <c r="Z26" s="359"/>
      <c r="AA26" s="359"/>
      <c r="AB26" s="359"/>
      <c r="AC26" s="359"/>
      <c r="AD26" s="359">
        <v>0</v>
      </c>
      <c r="AF26" s="359">
        <v>0</v>
      </c>
    </row>
    <row r="27" spans="1:32" ht="25.5" customHeight="1">
      <c r="A27" s="361" t="s">
        <v>637</v>
      </c>
      <c r="B27" s="357"/>
      <c r="C27" s="358"/>
      <c r="D27" s="358"/>
      <c r="E27" s="358"/>
      <c r="F27" s="358"/>
      <c r="G27" s="358"/>
      <c r="H27" s="358"/>
      <c r="I27" s="358"/>
      <c r="J27" s="358"/>
      <c r="K27" s="359">
        <v>0</v>
      </c>
      <c r="L27" s="360"/>
      <c r="M27" s="358"/>
      <c r="N27" s="358"/>
      <c r="O27" s="358"/>
      <c r="P27" s="358"/>
      <c r="Q27" s="358"/>
      <c r="R27" s="358"/>
      <c r="S27" s="358"/>
      <c r="T27" s="358"/>
      <c r="U27" s="359">
        <v>0</v>
      </c>
      <c r="V27" s="359"/>
      <c r="W27" s="359"/>
      <c r="X27" s="359"/>
      <c r="Y27" s="359"/>
      <c r="Z27" s="359"/>
      <c r="AA27" s="359"/>
      <c r="AB27" s="359"/>
      <c r="AC27" s="359"/>
      <c r="AD27" s="359">
        <v>0</v>
      </c>
      <c r="AF27" s="359">
        <v>0</v>
      </c>
    </row>
    <row r="28" spans="1:32" ht="25.5" customHeight="1">
      <c r="A28" s="361" t="s">
        <v>675</v>
      </c>
      <c r="B28" s="357"/>
      <c r="C28" s="358"/>
      <c r="D28" s="358"/>
      <c r="E28" s="358"/>
      <c r="F28" s="358"/>
      <c r="G28" s="358"/>
      <c r="H28" s="358"/>
      <c r="I28" s="358"/>
      <c r="J28" s="358"/>
      <c r="K28" s="359">
        <v>0</v>
      </c>
      <c r="L28" s="360"/>
      <c r="M28" s="358"/>
      <c r="N28" s="358"/>
      <c r="O28" s="358"/>
      <c r="P28" s="358"/>
      <c r="Q28" s="358"/>
      <c r="R28" s="358"/>
      <c r="S28" s="358"/>
      <c r="T28" s="358"/>
      <c r="U28" s="359">
        <v>0</v>
      </c>
      <c r="V28" s="359"/>
      <c r="W28" s="359"/>
      <c r="X28" s="359"/>
      <c r="Y28" s="359"/>
      <c r="Z28" s="359"/>
      <c r="AA28" s="359"/>
      <c r="AB28" s="359"/>
      <c r="AC28" s="359"/>
      <c r="AD28" s="359">
        <v>0</v>
      </c>
      <c r="AF28" s="359">
        <v>0</v>
      </c>
    </row>
    <row r="29" spans="1:32" ht="25.5" customHeight="1">
      <c r="A29" s="361" t="s">
        <v>676</v>
      </c>
      <c r="B29" s="357"/>
      <c r="C29" s="358"/>
      <c r="D29" s="358"/>
      <c r="E29" s="358"/>
      <c r="F29" s="358"/>
      <c r="G29" s="358"/>
      <c r="H29" s="358"/>
      <c r="I29" s="358"/>
      <c r="J29" s="358"/>
      <c r="K29" s="359">
        <v>0</v>
      </c>
      <c r="L29" s="360"/>
      <c r="M29" s="358"/>
      <c r="N29" s="358"/>
      <c r="O29" s="358"/>
      <c r="P29" s="358"/>
      <c r="Q29" s="358"/>
      <c r="R29" s="358"/>
      <c r="S29" s="358"/>
      <c r="T29" s="358"/>
      <c r="U29" s="359">
        <v>0</v>
      </c>
      <c r="V29" s="359"/>
      <c r="W29" s="359"/>
      <c r="X29" s="359"/>
      <c r="Y29" s="359"/>
      <c r="Z29" s="359"/>
      <c r="AA29" s="359"/>
      <c r="AB29" s="359"/>
      <c r="AC29" s="359"/>
      <c r="AD29" s="359">
        <v>0</v>
      </c>
      <c r="AF29" s="359">
        <v>0</v>
      </c>
    </row>
    <row r="30" spans="1:32" ht="25.5" customHeight="1">
      <c r="A30" s="361" t="s">
        <v>677</v>
      </c>
      <c r="B30" s="357"/>
      <c r="C30" s="358"/>
      <c r="D30" s="358"/>
      <c r="E30" s="358"/>
      <c r="F30" s="358"/>
      <c r="G30" s="358"/>
      <c r="H30" s="358"/>
      <c r="I30" s="358"/>
      <c r="J30" s="358"/>
      <c r="K30" s="359">
        <v>0</v>
      </c>
      <c r="L30" s="360"/>
      <c r="M30" s="358"/>
      <c r="N30" s="358"/>
      <c r="O30" s="358"/>
      <c r="P30" s="358"/>
      <c r="Q30" s="358"/>
      <c r="R30" s="358"/>
      <c r="S30" s="358"/>
      <c r="T30" s="358"/>
      <c r="U30" s="359">
        <v>0</v>
      </c>
      <c r="V30" s="359"/>
      <c r="W30" s="359"/>
      <c r="X30" s="359"/>
      <c r="Y30" s="359"/>
      <c r="Z30" s="359"/>
      <c r="AA30" s="359"/>
      <c r="AB30" s="359"/>
      <c r="AC30" s="359"/>
      <c r="AD30" s="359">
        <v>0</v>
      </c>
      <c r="AF30" s="359">
        <v>0</v>
      </c>
    </row>
    <row r="31" spans="1:32" ht="25.5" customHeight="1">
      <c r="A31" s="361" t="s">
        <v>638</v>
      </c>
      <c r="B31" s="357"/>
      <c r="C31" s="358"/>
      <c r="D31" s="358"/>
      <c r="E31" s="358"/>
      <c r="F31" s="358"/>
      <c r="G31" s="358"/>
      <c r="H31" s="358"/>
      <c r="I31" s="358"/>
      <c r="J31" s="358"/>
      <c r="K31" s="359">
        <v>0</v>
      </c>
      <c r="L31" s="360"/>
      <c r="M31" s="358"/>
      <c r="N31" s="358"/>
      <c r="O31" s="358"/>
      <c r="P31" s="358"/>
      <c r="Q31" s="358"/>
      <c r="R31" s="358"/>
      <c r="S31" s="358"/>
      <c r="T31" s="358"/>
      <c r="U31" s="359">
        <v>0</v>
      </c>
      <c r="V31" s="359"/>
      <c r="W31" s="359"/>
      <c r="X31" s="359"/>
      <c r="Y31" s="359"/>
      <c r="Z31" s="359"/>
      <c r="AA31" s="359"/>
      <c r="AB31" s="359"/>
      <c r="AC31" s="359"/>
      <c r="AD31" s="359">
        <v>0</v>
      </c>
      <c r="AF31" s="359">
        <v>0</v>
      </c>
    </row>
    <row r="32" spans="1:32" ht="25.5" customHeight="1">
      <c r="A32" s="361" t="s">
        <v>678</v>
      </c>
      <c r="B32" s="357"/>
      <c r="C32" s="358"/>
      <c r="D32" s="358"/>
      <c r="E32" s="358"/>
      <c r="F32" s="358"/>
      <c r="G32" s="358"/>
      <c r="H32" s="358"/>
      <c r="I32" s="358"/>
      <c r="J32" s="358"/>
      <c r="K32" s="359">
        <v>0</v>
      </c>
      <c r="L32" s="360"/>
      <c r="M32" s="358"/>
      <c r="N32" s="358"/>
      <c r="O32" s="358"/>
      <c r="P32" s="358"/>
      <c r="Q32" s="358"/>
      <c r="R32" s="358"/>
      <c r="S32" s="358"/>
      <c r="T32" s="358"/>
      <c r="U32" s="359">
        <v>0</v>
      </c>
      <c r="V32" s="359"/>
      <c r="W32" s="359"/>
      <c r="X32" s="359"/>
      <c r="Y32" s="359"/>
      <c r="Z32" s="359"/>
      <c r="AA32" s="359"/>
      <c r="AB32" s="359"/>
      <c r="AC32" s="359"/>
      <c r="AD32" s="359">
        <v>0</v>
      </c>
      <c r="AF32" s="359">
        <v>0</v>
      </c>
    </row>
    <row r="33" spans="1:35" ht="25.5" customHeight="1">
      <c r="A33" s="361" t="s">
        <v>639</v>
      </c>
      <c r="B33" s="357"/>
      <c r="C33" s="358"/>
      <c r="D33" s="358"/>
      <c r="E33" s="358"/>
      <c r="F33" s="358"/>
      <c r="G33" s="358"/>
      <c r="H33" s="358"/>
      <c r="I33" s="358"/>
      <c r="J33" s="358"/>
      <c r="K33" s="359">
        <v>0</v>
      </c>
      <c r="L33" s="360"/>
      <c r="M33" s="358"/>
      <c r="N33" s="358"/>
      <c r="O33" s="358"/>
      <c r="P33" s="358"/>
      <c r="Q33" s="358"/>
      <c r="R33" s="358"/>
      <c r="S33" s="358"/>
      <c r="T33" s="358"/>
      <c r="U33" s="359">
        <v>0</v>
      </c>
      <c r="V33" s="359"/>
      <c r="W33" s="359"/>
      <c r="X33" s="359"/>
      <c r="Y33" s="359"/>
      <c r="Z33" s="359"/>
      <c r="AA33" s="359"/>
      <c r="AB33" s="359"/>
      <c r="AC33" s="359"/>
      <c r="AD33" s="359">
        <v>0</v>
      </c>
      <c r="AF33" s="359">
        <v>0</v>
      </c>
    </row>
    <row r="34" spans="1:35" ht="25.5" customHeight="1">
      <c r="A34" s="361" t="s">
        <v>679</v>
      </c>
      <c r="B34" s="357"/>
      <c r="C34" s="358"/>
      <c r="D34" s="358"/>
      <c r="E34" s="358"/>
      <c r="F34" s="358"/>
      <c r="G34" s="358"/>
      <c r="H34" s="358"/>
      <c r="I34" s="358"/>
      <c r="J34" s="358"/>
      <c r="K34" s="359">
        <v>0</v>
      </c>
      <c r="L34" s="360"/>
      <c r="M34" s="358"/>
      <c r="N34" s="358"/>
      <c r="O34" s="358"/>
      <c r="P34" s="358"/>
      <c r="Q34" s="358"/>
      <c r="R34" s="358"/>
      <c r="S34" s="358"/>
      <c r="T34" s="358"/>
      <c r="U34" s="359">
        <v>0</v>
      </c>
      <c r="V34" s="359"/>
      <c r="W34" s="359"/>
      <c r="X34" s="359"/>
      <c r="Y34" s="359"/>
      <c r="Z34" s="359"/>
      <c r="AA34" s="359"/>
      <c r="AB34" s="359"/>
      <c r="AC34" s="359"/>
      <c r="AD34" s="359">
        <v>0</v>
      </c>
      <c r="AF34" s="359">
        <v>0</v>
      </c>
    </row>
    <row r="35" spans="1:35" ht="25.5" customHeight="1">
      <c r="A35" s="361" t="s">
        <v>680</v>
      </c>
      <c r="B35" s="357"/>
      <c r="C35" s="358"/>
      <c r="D35" s="358"/>
      <c r="E35" s="358"/>
      <c r="F35" s="358"/>
      <c r="G35" s="358"/>
      <c r="H35" s="358"/>
      <c r="I35" s="358"/>
      <c r="J35" s="358"/>
      <c r="K35" s="359">
        <v>0</v>
      </c>
      <c r="L35" s="360"/>
      <c r="M35" s="358"/>
      <c r="N35" s="358"/>
      <c r="O35" s="358"/>
      <c r="P35" s="358"/>
      <c r="Q35" s="358"/>
      <c r="R35" s="358"/>
      <c r="S35" s="358"/>
      <c r="T35" s="358"/>
      <c r="U35" s="359">
        <v>0</v>
      </c>
      <c r="V35" s="359"/>
      <c r="W35" s="359"/>
      <c r="X35" s="359"/>
      <c r="Y35" s="359"/>
      <c r="Z35" s="359"/>
      <c r="AA35" s="359"/>
      <c r="AB35" s="359"/>
      <c r="AC35" s="359"/>
      <c r="AD35" s="359">
        <v>0</v>
      </c>
      <c r="AF35" s="359">
        <v>0</v>
      </c>
    </row>
    <row r="36" spans="1:35" ht="25.5" customHeight="1">
      <c r="A36" s="361" t="s">
        <v>681</v>
      </c>
      <c r="B36" s="357"/>
      <c r="C36" s="358"/>
      <c r="D36" s="358"/>
      <c r="E36" s="358"/>
      <c r="F36" s="358"/>
      <c r="G36" s="358"/>
      <c r="H36" s="358"/>
      <c r="I36" s="358"/>
      <c r="J36" s="358"/>
      <c r="K36" s="359">
        <v>0</v>
      </c>
      <c r="L36" s="360"/>
      <c r="M36" s="358"/>
      <c r="N36" s="358"/>
      <c r="O36" s="358"/>
      <c r="P36" s="358"/>
      <c r="Q36" s="358"/>
      <c r="R36" s="358"/>
      <c r="S36" s="358"/>
      <c r="T36" s="358"/>
      <c r="U36" s="359">
        <v>0</v>
      </c>
      <c r="V36" s="359"/>
      <c r="W36" s="359"/>
      <c r="X36" s="359"/>
      <c r="Y36" s="359"/>
      <c r="Z36" s="359"/>
      <c r="AA36" s="359"/>
      <c r="AB36" s="359"/>
      <c r="AC36" s="359"/>
      <c r="AD36" s="359">
        <v>0</v>
      </c>
      <c r="AF36" s="359">
        <v>0</v>
      </c>
      <c r="AI36" s="318" t="s">
        <v>1</v>
      </c>
    </row>
    <row r="37" spans="1:35" ht="25.5" customHeight="1">
      <c r="A37" s="361" t="s">
        <v>682</v>
      </c>
      <c r="B37" s="357"/>
      <c r="C37" s="358"/>
      <c r="D37" s="358"/>
      <c r="E37" s="358"/>
      <c r="F37" s="358"/>
      <c r="G37" s="358"/>
      <c r="H37" s="358"/>
      <c r="I37" s="358"/>
      <c r="J37" s="358"/>
      <c r="K37" s="359">
        <v>0</v>
      </c>
      <c r="L37" s="360"/>
      <c r="M37" s="358"/>
      <c r="N37" s="358"/>
      <c r="O37" s="358"/>
      <c r="P37" s="358"/>
      <c r="Q37" s="358"/>
      <c r="R37" s="358"/>
      <c r="S37" s="358"/>
      <c r="T37" s="358"/>
      <c r="U37" s="359">
        <v>0</v>
      </c>
      <c r="V37" s="359"/>
      <c r="W37" s="359"/>
      <c r="X37" s="359"/>
      <c r="Y37" s="359"/>
      <c r="Z37" s="359"/>
      <c r="AA37" s="359"/>
      <c r="AB37" s="359"/>
      <c r="AC37" s="359"/>
      <c r="AD37" s="359">
        <v>0</v>
      </c>
      <c r="AF37" s="359">
        <v>0</v>
      </c>
    </row>
    <row r="38" spans="1:35" ht="7.5" customHeight="1">
      <c r="A38" s="364"/>
      <c r="B38" s="364"/>
      <c r="C38" s="364"/>
      <c r="D38" s="364"/>
      <c r="E38" s="364"/>
      <c r="F38" s="364"/>
      <c r="G38" s="364"/>
      <c r="H38" s="364"/>
      <c r="I38" s="364"/>
      <c r="J38" s="364"/>
      <c r="K38" s="364"/>
      <c r="L38" s="364"/>
      <c r="M38" s="364"/>
      <c r="N38" s="364"/>
      <c r="O38" s="364"/>
      <c r="P38" s="364"/>
      <c r="Q38" s="364"/>
      <c r="R38" s="364"/>
      <c r="S38" s="364"/>
      <c r="T38" s="364"/>
      <c r="U38" s="364"/>
      <c r="V38" s="368"/>
      <c r="W38" s="364"/>
      <c r="X38" s="364"/>
      <c r="Y38" s="364"/>
      <c r="Z38" s="364"/>
      <c r="AA38" s="364"/>
      <c r="AB38" s="364"/>
      <c r="AC38" s="364"/>
      <c r="AD38" s="364"/>
      <c r="AF38" s="364"/>
    </row>
    <row r="39" spans="1:35" ht="36.75" customHeight="1">
      <c r="A39" s="372" t="s">
        <v>69</v>
      </c>
      <c r="B39" s="364"/>
      <c r="C39" s="369">
        <v>0</v>
      </c>
      <c r="D39" s="369">
        <v>0</v>
      </c>
      <c r="E39" s="369">
        <v>0</v>
      </c>
      <c r="F39" s="369">
        <v>0</v>
      </c>
      <c r="G39" s="369">
        <v>0</v>
      </c>
      <c r="H39" s="369">
        <v>0</v>
      </c>
      <c r="I39" s="369">
        <v>0</v>
      </c>
      <c r="J39" s="369">
        <v>0</v>
      </c>
      <c r="K39" s="369">
        <v>0</v>
      </c>
      <c r="L39" s="370"/>
      <c r="M39" s="369">
        <v>0</v>
      </c>
      <c r="N39" s="369">
        <v>0</v>
      </c>
      <c r="O39" s="369">
        <v>0</v>
      </c>
      <c r="P39" s="369">
        <v>0</v>
      </c>
      <c r="Q39" s="369">
        <v>0</v>
      </c>
      <c r="R39" s="369">
        <v>0</v>
      </c>
      <c r="S39" s="369">
        <v>0</v>
      </c>
      <c r="T39" s="369">
        <v>0</v>
      </c>
      <c r="U39" s="369">
        <v>0</v>
      </c>
      <c r="V39" s="369">
        <v>0</v>
      </c>
      <c r="W39" s="369">
        <v>0</v>
      </c>
      <c r="X39" s="369">
        <v>0</v>
      </c>
      <c r="Y39" s="369">
        <v>0</v>
      </c>
      <c r="Z39" s="369">
        <v>0</v>
      </c>
      <c r="AA39" s="369">
        <v>0</v>
      </c>
      <c r="AB39" s="369">
        <v>0</v>
      </c>
      <c r="AC39" s="369">
        <v>0</v>
      </c>
      <c r="AD39" s="369">
        <v>0</v>
      </c>
      <c r="AF39" s="369">
        <v>0</v>
      </c>
    </row>
    <row r="40" spans="1:35" ht="37.5" customHeight="1">
      <c r="V40" s="368"/>
    </row>
    <row r="41" spans="1:35" ht="14.25" customHeight="1">
      <c r="V41" s="368"/>
    </row>
    <row r="42" spans="1:35" ht="14.25" customHeight="1">
      <c r="A42" s="371" t="s">
        <v>640</v>
      </c>
    </row>
    <row r="43" spans="1:35" ht="14.25" customHeight="1">
      <c r="A43" s="371" t="s">
        <v>687</v>
      </c>
    </row>
    <row r="44" spans="1:35" ht="14.25" customHeight="1">
      <c r="A44" s="371" t="s">
        <v>641</v>
      </c>
    </row>
    <row r="45" spans="1:35" ht="14.25" customHeight="1">
      <c r="A45" s="371" t="s">
        <v>81</v>
      </c>
    </row>
    <row r="46" spans="1:35" ht="14.25" customHeight="1">
      <c r="A46" s="371" t="s">
        <v>82</v>
      </c>
    </row>
  </sheetData>
  <mergeCells count="30">
    <mergeCell ref="A2:AF2"/>
    <mergeCell ref="A3:AF3"/>
    <mergeCell ref="A5:A9"/>
    <mergeCell ref="C5:K5"/>
    <mergeCell ref="M5:AD5"/>
    <mergeCell ref="AE5:AE9"/>
    <mergeCell ref="AF5:AF9"/>
    <mergeCell ref="C6:F6"/>
    <mergeCell ref="G6:J6"/>
    <mergeCell ref="K6:K9"/>
    <mergeCell ref="M6:T6"/>
    <mergeCell ref="U6:U9"/>
    <mergeCell ref="V6:AC6"/>
    <mergeCell ref="AD6:AD9"/>
    <mergeCell ref="C7:D8"/>
    <mergeCell ref="E7:F8"/>
    <mergeCell ref="G7:H8"/>
    <mergeCell ref="I7:J8"/>
    <mergeCell ref="M7:P7"/>
    <mergeCell ref="Q7:T7"/>
    <mergeCell ref="V7:Y7"/>
    <mergeCell ref="Z7:AC7"/>
    <mergeCell ref="M8:N8"/>
    <mergeCell ref="O8:P8"/>
    <mergeCell ref="Q8:R8"/>
    <mergeCell ref="S8:T8"/>
    <mergeCell ref="V8:W8"/>
    <mergeCell ref="X8:Y8"/>
    <mergeCell ref="Z8:AA8"/>
    <mergeCell ref="AB8:AC8"/>
  </mergeCells>
  <printOptions horizontalCentered="1"/>
  <pageMargins left="0.23622047244094491" right="0.23622047244094491" top="0.74803149606299213" bottom="0.35433070866141736" header="0" footer="0.31496062992125984"/>
  <pageSetup paperSize="9" scale="42" firstPageNumber="58" orientation="landscape" useFirstPageNumber="1" r:id="rId1"/>
  <headerFooter scaleWithDoc="0">
    <oddHeader>&amp;L&amp;G&amp;C&amp;G&amp;R&amp;G</oddHeader>
    <oddFooter>&amp;R&amp;"Montserrat,Negrita"&amp;10 &amp;P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A1E07-B9BE-4FA2-B7EF-F9812889EE67}">
  <sheetPr>
    <tabColor theme="0" tint="-0.14999847407452621"/>
    <pageSetUpPr fitToPage="1"/>
  </sheetPr>
  <dimension ref="A1:P65"/>
  <sheetViews>
    <sheetView view="pageBreakPreview" topLeftCell="A7" zoomScale="55" zoomScaleNormal="70" zoomScaleSheetLayoutView="55" workbookViewId="0">
      <selection activeCell="A53" sqref="A53"/>
    </sheetView>
  </sheetViews>
  <sheetFormatPr baseColWidth="10" defaultColWidth="11.44140625" defaultRowHeight="13.2"/>
  <cols>
    <col min="1" max="1" width="75.5546875" style="318" customWidth="1"/>
    <col min="2" max="2" width="1.44140625" style="318" customWidth="1"/>
    <col min="3" max="3" width="36.33203125" style="318" customWidth="1"/>
    <col min="4" max="4" width="1.44140625" style="318" customWidth="1"/>
    <col min="5" max="7" width="26.5546875" style="318" customWidth="1"/>
    <col min="8" max="8" width="1.44140625" style="318" customWidth="1"/>
    <col min="9" max="11" width="26.5546875" style="318" customWidth="1"/>
    <col min="12" max="12" width="1.44140625" style="318" customWidth="1"/>
    <col min="13" max="13" width="36.33203125" style="318" customWidth="1"/>
    <col min="14" max="14" width="1.44140625" style="318" customWidth="1"/>
    <col min="15" max="15" width="28.33203125" style="318" customWidth="1"/>
    <col min="16" max="16384" width="11.44140625" style="318"/>
  </cols>
  <sheetData>
    <row r="1" spans="1:16">
      <c r="A1" s="362" t="s">
        <v>22</v>
      </c>
      <c r="B1" s="362"/>
      <c r="C1" s="362"/>
      <c r="D1" s="362"/>
      <c r="E1" s="362"/>
      <c r="F1" s="362"/>
      <c r="G1" s="362"/>
      <c r="H1" s="362"/>
      <c r="I1" s="362"/>
      <c r="J1" s="362"/>
      <c r="K1" s="362"/>
      <c r="L1" s="362"/>
      <c r="M1" s="362"/>
      <c r="N1" s="362"/>
    </row>
    <row r="2" spans="1:16" ht="70.5" customHeight="1">
      <c r="A2" s="572" t="s">
        <v>688</v>
      </c>
      <c r="B2" s="572"/>
      <c r="C2" s="572"/>
      <c r="D2" s="572"/>
      <c r="E2" s="572"/>
      <c r="F2" s="572"/>
      <c r="G2" s="572"/>
      <c r="H2" s="572"/>
      <c r="I2" s="572"/>
      <c r="J2" s="572"/>
      <c r="K2" s="572"/>
      <c r="L2" s="572"/>
      <c r="M2" s="572"/>
      <c r="N2" s="572"/>
    </row>
    <row r="3" spans="1:16" ht="33">
      <c r="A3" s="573" t="str">
        <f>UPPER(CONCATENATE("julio 2022"))</f>
        <v>JULIO 2022</v>
      </c>
      <c r="B3" s="573"/>
      <c r="C3" s="573"/>
      <c r="D3" s="573"/>
      <c r="E3" s="573"/>
      <c r="F3" s="573"/>
      <c r="G3" s="573"/>
      <c r="H3" s="573"/>
      <c r="I3" s="573"/>
      <c r="J3" s="573"/>
      <c r="K3" s="573"/>
      <c r="L3" s="573"/>
      <c r="M3" s="573"/>
      <c r="N3" s="573"/>
    </row>
    <row r="4" spans="1:16" ht="19.5" customHeight="1">
      <c r="A4" s="363"/>
      <c r="B4" s="362"/>
      <c r="C4" s="362"/>
      <c r="D4" s="362"/>
      <c r="E4" s="362"/>
      <c r="F4" s="362"/>
      <c r="G4" s="362"/>
      <c r="H4" s="362"/>
      <c r="I4" s="362"/>
      <c r="J4" s="362"/>
      <c r="K4" s="362"/>
      <c r="L4" s="362"/>
      <c r="M4" s="362"/>
      <c r="N4" s="362"/>
    </row>
    <row r="5" spans="1:16" ht="38.25" customHeight="1">
      <c r="A5" s="574" t="s">
        <v>86</v>
      </c>
      <c r="B5" s="373"/>
      <c r="C5" s="574" t="s">
        <v>693</v>
      </c>
      <c r="D5" s="373"/>
      <c r="E5" s="576" t="s">
        <v>689</v>
      </c>
      <c r="F5" s="577"/>
      <c r="G5" s="578" t="s">
        <v>90</v>
      </c>
      <c r="H5" s="373"/>
      <c r="I5" s="576" t="s">
        <v>690</v>
      </c>
      <c r="J5" s="577"/>
      <c r="K5" s="580" t="s">
        <v>90</v>
      </c>
      <c r="L5" s="373"/>
      <c r="M5" s="581" t="s">
        <v>694</v>
      </c>
      <c r="N5" s="373"/>
    </row>
    <row r="6" spans="1:16" ht="38.4">
      <c r="A6" s="575"/>
      <c r="B6" s="373"/>
      <c r="C6" s="575"/>
      <c r="D6" s="373"/>
      <c r="E6" s="374" t="s">
        <v>91</v>
      </c>
      <c r="F6" s="374" t="s">
        <v>92</v>
      </c>
      <c r="G6" s="579"/>
      <c r="H6" s="373"/>
      <c r="I6" s="375" t="s">
        <v>91</v>
      </c>
      <c r="J6" s="375" t="s">
        <v>92</v>
      </c>
      <c r="K6" s="575"/>
      <c r="L6" s="373"/>
      <c r="M6" s="582"/>
      <c r="N6" s="373"/>
    </row>
    <row r="7" spans="1:16" ht="6.75" customHeight="1">
      <c r="A7" s="363"/>
      <c r="B7" s="363"/>
      <c r="C7" s="363"/>
      <c r="D7" s="363"/>
      <c r="E7" s="363"/>
      <c r="F7" s="363"/>
      <c r="G7" s="363"/>
      <c r="H7" s="363"/>
      <c r="I7" s="363"/>
      <c r="J7" s="363"/>
      <c r="K7" s="363"/>
      <c r="L7" s="363"/>
      <c r="M7" s="363"/>
      <c r="N7" s="363"/>
    </row>
    <row r="8" spans="1:16" ht="18">
      <c r="A8" s="376" t="s">
        <v>94</v>
      </c>
      <c r="B8" s="363"/>
      <c r="C8" s="379">
        <v>2126</v>
      </c>
      <c r="D8" s="378"/>
      <c r="E8" s="377">
        <v>213</v>
      </c>
      <c r="F8" s="377">
        <v>26</v>
      </c>
      <c r="G8" s="379">
        <f t="shared" ref="G8:G39" si="0">E8+F8</f>
        <v>239</v>
      </c>
      <c r="H8" s="378"/>
      <c r="I8" s="377">
        <v>221</v>
      </c>
      <c r="J8" s="377">
        <v>26</v>
      </c>
      <c r="K8" s="379">
        <f t="shared" ref="K8:K39" si="1">I8+J8</f>
        <v>247</v>
      </c>
      <c r="L8" s="378"/>
      <c r="M8" s="379">
        <f t="shared" ref="M8:M39" si="2">C8+(G8-K8)</f>
        <v>2118</v>
      </c>
      <c r="N8" s="363"/>
      <c r="O8" s="408"/>
      <c r="P8" s="408"/>
    </row>
    <row r="9" spans="1:16" ht="18">
      <c r="A9" s="376" t="s">
        <v>95</v>
      </c>
      <c r="B9" s="363"/>
      <c r="C9" s="379">
        <v>12989</v>
      </c>
      <c r="D9" s="378"/>
      <c r="E9" s="377">
        <v>1611</v>
      </c>
      <c r="F9" s="377">
        <v>118</v>
      </c>
      <c r="G9" s="379">
        <f t="shared" si="0"/>
        <v>1729</v>
      </c>
      <c r="H9" s="378"/>
      <c r="I9" s="377">
        <v>1496</v>
      </c>
      <c r="J9" s="377">
        <v>101</v>
      </c>
      <c r="K9" s="379">
        <f t="shared" si="1"/>
        <v>1597</v>
      </c>
      <c r="L9" s="378"/>
      <c r="M9" s="379">
        <f t="shared" si="2"/>
        <v>13121</v>
      </c>
      <c r="N9" s="363"/>
      <c r="O9" s="408"/>
      <c r="P9" s="408"/>
    </row>
    <row r="10" spans="1:16" ht="18">
      <c r="A10" s="376" t="s">
        <v>96</v>
      </c>
      <c r="B10" s="363"/>
      <c r="C10" s="379">
        <v>1224</v>
      </c>
      <c r="D10" s="378"/>
      <c r="E10" s="377">
        <v>37</v>
      </c>
      <c r="F10" s="377">
        <v>1</v>
      </c>
      <c r="G10" s="379">
        <f t="shared" si="0"/>
        <v>38</v>
      </c>
      <c r="H10" s="378"/>
      <c r="I10" s="377">
        <v>40</v>
      </c>
      <c r="J10" s="377">
        <v>2</v>
      </c>
      <c r="K10" s="379">
        <f t="shared" si="1"/>
        <v>42</v>
      </c>
      <c r="L10" s="378"/>
      <c r="M10" s="379">
        <f t="shared" si="2"/>
        <v>1220</v>
      </c>
      <c r="N10" s="363"/>
      <c r="O10" s="408"/>
      <c r="P10" s="408"/>
    </row>
    <row r="11" spans="1:16" ht="18">
      <c r="A11" s="376" t="s">
        <v>97</v>
      </c>
      <c r="B11" s="363"/>
      <c r="C11" s="379">
        <v>1159</v>
      </c>
      <c r="D11" s="378"/>
      <c r="E11" s="377">
        <v>29</v>
      </c>
      <c r="F11" s="377">
        <v>3</v>
      </c>
      <c r="G11" s="379">
        <f t="shared" si="0"/>
        <v>32</v>
      </c>
      <c r="H11" s="378"/>
      <c r="I11" s="377">
        <v>41</v>
      </c>
      <c r="J11" s="377">
        <v>2</v>
      </c>
      <c r="K11" s="379">
        <f t="shared" si="1"/>
        <v>43</v>
      </c>
      <c r="L11" s="378"/>
      <c r="M11" s="379">
        <f t="shared" si="2"/>
        <v>1148</v>
      </c>
      <c r="N11" s="363"/>
      <c r="O11" s="408"/>
      <c r="P11" s="408"/>
    </row>
    <row r="12" spans="1:16" ht="18">
      <c r="A12" s="376" t="s">
        <v>100</v>
      </c>
      <c r="B12" s="363"/>
      <c r="C12" s="379">
        <v>4682</v>
      </c>
      <c r="D12" s="378"/>
      <c r="E12" s="377">
        <v>185</v>
      </c>
      <c r="F12" s="377">
        <v>24</v>
      </c>
      <c r="G12" s="379">
        <f t="shared" si="0"/>
        <v>209</v>
      </c>
      <c r="H12" s="378"/>
      <c r="I12" s="377">
        <v>146</v>
      </c>
      <c r="J12" s="377">
        <v>18</v>
      </c>
      <c r="K12" s="379">
        <f t="shared" si="1"/>
        <v>164</v>
      </c>
      <c r="L12" s="378"/>
      <c r="M12" s="379">
        <f t="shared" si="2"/>
        <v>4727</v>
      </c>
      <c r="N12" s="363"/>
      <c r="O12" s="408"/>
      <c r="P12" s="408"/>
    </row>
    <row r="13" spans="1:16" ht="18">
      <c r="A13" s="376" t="s">
        <v>101</v>
      </c>
      <c r="B13" s="363"/>
      <c r="C13" s="379">
        <v>8808</v>
      </c>
      <c r="D13" s="378"/>
      <c r="E13" s="377">
        <v>967</v>
      </c>
      <c r="F13" s="377">
        <v>81</v>
      </c>
      <c r="G13" s="379">
        <f t="shared" si="0"/>
        <v>1048</v>
      </c>
      <c r="H13" s="378"/>
      <c r="I13" s="377">
        <v>851</v>
      </c>
      <c r="J13" s="377">
        <v>75</v>
      </c>
      <c r="K13" s="379">
        <f t="shared" si="1"/>
        <v>926</v>
      </c>
      <c r="L13" s="378"/>
      <c r="M13" s="379">
        <f t="shared" si="2"/>
        <v>8930</v>
      </c>
      <c r="N13" s="363"/>
      <c r="O13" s="408"/>
      <c r="P13" s="408"/>
    </row>
    <row r="14" spans="1:16" ht="18">
      <c r="A14" s="376" t="s">
        <v>102</v>
      </c>
      <c r="B14" s="363"/>
      <c r="C14" s="379">
        <v>25774</v>
      </c>
      <c r="D14" s="378"/>
      <c r="E14" s="377">
        <v>758</v>
      </c>
      <c r="F14" s="377">
        <v>57</v>
      </c>
      <c r="G14" s="379">
        <f t="shared" si="0"/>
        <v>815</v>
      </c>
      <c r="H14" s="378"/>
      <c r="I14" s="377">
        <v>763</v>
      </c>
      <c r="J14" s="377">
        <v>77</v>
      </c>
      <c r="K14" s="379">
        <f t="shared" si="1"/>
        <v>840</v>
      </c>
      <c r="L14" s="378"/>
      <c r="M14" s="379">
        <f t="shared" si="2"/>
        <v>25749</v>
      </c>
      <c r="N14" s="363"/>
      <c r="O14" s="408"/>
      <c r="P14" s="408"/>
    </row>
    <row r="15" spans="1:16" ht="18">
      <c r="A15" s="376" t="s">
        <v>98</v>
      </c>
      <c r="B15" s="363"/>
      <c r="C15" s="379">
        <v>4159</v>
      </c>
      <c r="D15" s="378"/>
      <c r="E15" s="377">
        <v>829</v>
      </c>
      <c r="F15" s="377">
        <v>25</v>
      </c>
      <c r="G15" s="379">
        <f t="shared" si="0"/>
        <v>854</v>
      </c>
      <c r="H15" s="378"/>
      <c r="I15" s="377">
        <v>733</v>
      </c>
      <c r="J15" s="377">
        <v>19</v>
      </c>
      <c r="K15" s="379">
        <f t="shared" si="1"/>
        <v>752</v>
      </c>
      <c r="L15" s="378"/>
      <c r="M15" s="379">
        <f t="shared" si="2"/>
        <v>4261</v>
      </c>
      <c r="N15" s="363"/>
      <c r="O15" s="408"/>
      <c r="P15" s="408"/>
    </row>
    <row r="16" spans="1:16" ht="18">
      <c r="A16" s="376" t="s">
        <v>99</v>
      </c>
      <c r="B16" s="363"/>
      <c r="C16" s="379">
        <v>1278</v>
      </c>
      <c r="D16" s="378"/>
      <c r="E16" s="377">
        <v>99</v>
      </c>
      <c r="F16" s="377">
        <v>8</v>
      </c>
      <c r="G16" s="379">
        <f t="shared" si="0"/>
        <v>107</v>
      </c>
      <c r="H16" s="378"/>
      <c r="I16" s="377">
        <v>104</v>
      </c>
      <c r="J16" s="377">
        <v>10</v>
      </c>
      <c r="K16" s="379">
        <f t="shared" si="1"/>
        <v>114</v>
      </c>
      <c r="L16" s="378"/>
      <c r="M16" s="379">
        <f t="shared" si="2"/>
        <v>1271</v>
      </c>
      <c r="N16" s="363"/>
      <c r="O16" s="408"/>
      <c r="P16" s="408"/>
    </row>
    <row r="17" spans="1:16" ht="18">
      <c r="A17" s="376" t="s">
        <v>103</v>
      </c>
      <c r="B17" s="363"/>
      <c r="C17" s="379">
        <v>3814</v>
      </c>
      <c r="D17" s="378"/>
      <c r="E17" s="377">
        <v>191</v>
      </c>
      <c r="F17" s="377">
        <v>11</v>
      </c>
      <c r="G17" s="379">
        <f t="shared" si="0"/>
        <v>202</v>
      </c>
      <c r="H17" s="378"/>
      <c r="I17" s="377">
        <v>160</v>
      </c>
      <c r="J17" s="377">
        <v>24</v>
      </c>
      <c r="K17" s="379">
        <f t="shared" si="1"/>
        <v>184</v>
      </c>
      <c r="L17" s="378"/>
      <c r="M17" s="379">
        <f t="shared" si="2"/>
        <v>3832</v>
      </c>
      <c r="N17" s="363"/>
      <c r="O17" s="408"/>
      <c r="P17" s="408"/>
    </row>
    <row r="18" spans="1:16" ht="18">
      <c r="A18" s="376" t="s">
        <v>108</v>
      </c>
      <c r="B18" s="363"/>
      <c r="C18" s="379">
        <v>33922</v>
      </c>
      <c r="D18" s="378"/>
      <c r="E18" s="377">
        <v>585</v>
      </c>
      <c r="F18" s="377">
        <v>89</v>
      </c>
      <c r="G18" s="379">
        <f t="shared" si="0"/>
        <v>674</v>
      </c>
      <c r="H18" s="378"/>
      <c r="I18" s="377">
        <v>485</v>
      </c>
      <c r="J18" s="377">
        <v>65</v>
      </c>
      <c r="K18" s="379">
        <f t="shared" si="1"/>
        <v>550</v>
      </c>
      <c r="L18" s="378"/>
      <c r="M18" s="379">
        <f t="shared" si="2"/>
        <v>34046</v>
      </c>
      <c r="N18" s="363"/>
      <c r="O18" s="408"/>
      <c r="P18" s="408"/>
    </row>
    <row r="19" spans="1:16" ht="18">
      <c r="A19" s="376" t="s">
        <v>104</v>
      </c>
      <c r="B19" s="363"/>
      <c r="C19" s="379">
        <v>7242</v>
      </c>
      <c r="D19" s="378"/>
      <c r="E19" s="377">
        <v>561</v>
      </c>
      <c r="F19" s="377">
        <v>45</v>
      </c>
      <c r="G19" s="379">
        <f t="shared" si="0"/>
        <v>606</v>
      </c>
      <c r="H19" s="378"/>
      <c r="I19" s="377">
        <v>558</v>
      </c>
      <c r="J19" s="377">
        <v>47</v>
      </c>
      <c r="K19" s="379">
        <f t="shared" si="1"/>
        <v>605</v>
      </c>
      <c r="L19" s="378"/>
      <c r="M19" s="379">
        <f t="shared" si="2"/>
        <v>7243</v>
      </c>
      <c r="N19" s="363"/>
      <c r="O19" s="408"/>
      <c r="P19" s="408"/>
    </row>
    <row r="20" spans="1:16" ht="18">
      <c r="A20" s="376" t="s">
        <v>105</v>
      </c>
      <c r="B20" s="363"/>
      <c r="C20" s="379">
        <v>4096</v>
      </c>
      <c r="D20" s="378"/>
      <c r="E20" s="377">
        <v>94</v>
      </c>
      <c r="F20" s="377">
        <v>4</v>
      </c>
      <c r="G20" s="379">
        <f t="shared" si="0"/>
        <v>98</v>
      </c>
      <c r="H20" s="378"/>
      <c r="I20" s="377">
        <v>85</v>
      </c>
      <c r="J20" s="377">
        <v>2</v>
      </c>
      <c r="K20" s="379">
        <f t="shared" si="1"/>
        <v>87</v>
      </c>
      <c r="L20" s="378"/>
      <c r="M20" s="379">
        <f t="shared" si="2"/>
        <v>4107</v>
      </c>
      <c r="N20" s="363"/>
      <c r="O20" s="408"/>
      <c r="P20" s="408"/>
    </row>
    <row r="21" spans="1:16" ht="18">
      <c r="A21" s="376" t="s">
        <v>106</v>
      </c>
      <c r="B21" s="363"/>
      <c r="C21" s="379">
        <v>4697</v>
      </c>
      <c r="D21" s="378"/>
      <c r="E21" s="377">
        <v>193</v>
      </c>
      <c r="F21" s="377">
        <v>26</v>
      </c>
      <c r="G21" s="379">
        <f t="shared" si="0"/>
        <v>219</v>
      </c>
      <c r="H21" s="378"/>
      <c r="I21" s="377">
        <v>171</v>
      </c>
      <c r="J21" s="377">
        <v>21</v>
      </c>
      <c r="K21" s="379">
        <f t="shared" si="1"/>
        <v>192</v>
      </c>
      <c r="L21" s="378"/>
      <c r="M21" s="379">
        <f t="shared" si="2"/>
        <v>4724</v>
      </c>
      <c r="N21" s="363"/>
      <c r="O21" s="408"/>
      <c r="P21" s="408"/>
    </row>
    <row r="22" spans="1:16" ht="18">
      <c r="A22" s="376" t="s">
        <v>107</v>
      </c>
      <c r="B22" s="363"/>
      <c r="C22" s="379">
        <v>13357</v>
      </c>
      <c r="D22" s="378"/>
      <c r="E22" s="377">
        <v>423</v>
      </c>
      <c r="F22" s="377">
        <v>26</v>
      </c>
      <c r="G22" s="379">
        <f t="shared" si="0"/>
        <v>449</v>
      </c>
      <c r="H22" s="378"/>
      <c r="I22" s="377">
        <v>342</v>
      </c>
      <c r="J22" s="377">
        <v>26</v>
      </c>
      <c r="K22" s="379">
        <f t="shared" si="1"/>
        <v>368</v>
      </c>
      <c r="L22" s="378"/>
      <c r="M22" s="379">
        <f t="shared" si="2"/>
        <v>13438</v>
      </c>
      <c r="N22" s="363"/>
      <c r="O22" s="408"/>
      <c r="P22" s="408"/>
    </row>
    <row r="23" spans="1:16" ht="18">
      <c r="A23" s="376" t="s">
        <v>109</v>
      </c>
      <c r="B23" s="363"/>
      <c r="C23" s="379">
        <v>6175</v>
      </c>
      <c r="D23" s="378"/>
      <c r="E23" s="377">
        <v>242</v>
      </c>
      <c r="F23" s="377">
        <v>18</v>
      </c>
      <c r="G23" s="379">
        <f t="shared" si="0"/>
        <v>260</v>
      </c>
      <c r="H23" s="378"/>
      <c r="I23" s="377">
        <v>181</v>
      </c>
      <c r="J23" s="377">
        <v>12</v>
      </c>
      <c r="K23" s="379">
        <f t="shared" si="1"/>
        <v>193</v>
      </c>
      <c r="L23" s="378"/>
      <c r="M23" s="379">
        <f t="shared" si="2"/>
        <v>6242</v>
      </c>
      <c r="N23" s="363"/>
      <c r="O23" s="408"/>
      <c r="P23" s="408"/>
    </row>
    <row r="24" spans="1:16" ht="18">
      <c r="A24" s="376" t="s">
        <v>110</v>
      </c>
      <c r="B24" s="363"/>
      <c r="C24" s="379">
        <v>3946</v>
      </c>
      <c r="D24" s="378"/>
      <c r="E24" s="377">
        <v>148</v>
      </c>
      <c r="F24" s="377">
        <v>7</v>
      </c>
      <c r="G24" s="379">
        <f t="shared" si="0"/>
        <v>155</v>
      </c>
      <c r="H24" s="378"/>
      <c r="I24" s="377">
        <v>159</v>
      </c>
      <c r="J24" s="377">
        <v>9</v>
      </c>
      <c r="K24" s="379">
        <f t="shared" si="1"/>
        <v>168</v>
      </c>
      <c r="L24" s="378"/>
      <c r="M24" s="379">
        <f t="shared" si="2"/>
        <v>3933</v>
      </c>
      <c r="N24" s="363"/>
      <c r="O24" s="408"/>
      <c r="P24" s="408"/>
    </row>
    <row r="25" spans="1:16" ht="18">
      <c r="A25" s="376" t="s">
        <v>111</v>
      </c>
      <c r="B25" s="363"/>
      <c r="C25" s="379">
        <v>2256</v>
      </c>
      <c r="D25" s="378"/>
      <c r="E25" s="377">
        <v>269</v>
      </c>
      <c r="F25" s="377">
        <v>31</v>
      </c>
      <c r="G25" s="379">
        <f t="shared" si="0"/>
        <v>300</v>
      </c>
      <c r="H25" s="378"/>
      <c r="I25" s="377">
        <v>209</v>
      </c>
      <c r="J25" s="377">
        <v>26</v>
      </c>
      <c r="K25" s="379">
        <f t="shared" si="1"/>
        <v>235</v>
      </c>
      <c r="L25" s="378"/>
      <c r="M25" s="379">
        <f t="shared" si="2"/>
        <v>2321</v>
      </c>
      <c r="N25" s="363"/>
      <c r="O25" s="408"/>
      <c r="P25" s="408"/>
    </row>
    <row r="26" spans="1:16" ht="18">
      <c r="A26" s="376" t="s">
        <v>112</v>
      </c>
      <c r="B26" s="363"/>
      <c r="C26" s="379">
        <v>9430</v>
      </c>
      <c r="D26" s="378"/>
      <c r="E26" s="377">
        <v>664</v>
      </c>
      <c r="F26" s="377">
        <v>55</v>
      </c>
      <c r="G26" s="379">
        <f t="shared" si="0"/>
        <v>719</v>
      </c>
      <c r="H26" s="378"/>
      <c r="I26" s="377">
        <v>487</v>
      </c>
      <c r="J26" s="377">
        <v>41</v>
      </c>
      <c r="K26" s="379">
        <f t="shared" si="1"/>
        <v>528</v>
      </c>
      <c r="L26" s="378"/>
      <c r="M26" s="379">
        <f t="shared" si="2"/>
        <v>9621</v>
      </c>
      <c r="N26" s="363"/>
      <c r="O26" s="408"/>
      <c r="P26" s="408"/>
    </row>
    <row r="27" spans="1:16" ht="18">
      <c r="A27" s="376" t="s">
        <v>113</v>
      </c>
      <c r="B27" s="363"/>
      <c r="C27" s="379">
        <v>4022</v>
      </c>
      <c r="D27" s="378"/>
      <c r="E27" s="377">
        <v>90</v>
      </c>
      <c r="F27" s="377">
        <v>4</v>
      </c>
      <c r="G27" s="379">
        <f t="shared" si="0"/>
        <v>94</v>
      </c>
      <c r="H27" s="378"/>
      <c r="I27" s="377">
        <v>86</v>
      </c>
      <c r="J27" s="377">
        <v>7</v>
      </c>
      <c r="K27" s="379">
        <f t="shared" si="1"/>
        <v>93</v>
      </c>
      <c r="L27" s="378"/>
      <c r="M27" s="379">
        <f t="shared" si="2"/>
        <v>4023</v>
      </c>
      <c r="N27" s="363"/>
      <c r="O27" s="408"/>
      <c r="P27" s="408"/>
    </row>
    <row r="28" spans="1:16" ht="18">
      <c r="A28" s="376" t="s">
        <v>114</v>
      </c>
      <c r="B28" s="363"/>
      <c r="C28" s="379">
        <v>8543</v>
      </c>
      <c r="D28" s="378"/>
      <c r="E28" s="377">
        <v>359</v>
      </c>
      <c r="F28" s="377">
        <v>34</v>
      </c>
      <c r="G28" s="379">
        <f t="shared" si="0"/>
        <v>393</v>
      </c>
      <c r="H28" s="378"/>
      <c r="I28" s="377">
        <v>265</v>
      </c>
      <c r="J28" s="377">
        <v>25</v>
      </c>
      <c r="K28" s="379">
        <f t="shared" si="1"/>
        <v>290</v>
      </c>
      <c r="L28" s="378"/>
      <c r="M28" s="379">
        <f t="shared" si="2"/>
        <v>8646</v>
      </c>
      <c r="N28" s="363"/>
      <c r="O28" s="408"/>
      <c r="P28" s="408"/>
    </row>
    <row r="29" spans="1:16" ht="18">
      <c r="A29" s="376" t="s">
        <v>115</v>
      </c>
      <c r="B29" s="363"/>
      <c r="C29" s="379">
        <v>3009</v>
      </c>
      <c r="D29" s="378"/>
      <c r="E29" s="377">
        <v>192</v>
      </c>
      <c r="F29" s="377">
        <v>17</v>
      </c>
      <c r="G29" s="379">
        <f t="shared" si="0"/>
        <v>209</v>
      </c>
      <c r="H29" s="378"/>
      <c r="I29" s="377">
        <v>198</v>
      </c>
      <c r="J29" s="377">
        <v>13</v>
      </c>
      <c r="K29" s="379">
        <f t="shared" si="1"/>
        <v>211</v>
      </c>
      <c r="L29" s="378"/>
      <c r="M29" s="379">
        <f t="shared" si="2"/>
        <v>3007</v>
      </c>
      <c r="N29" s="363"/>
      <c r="O29" s="408"/>
      <c r="P29" s="408"/>
    </row>
    <row r="30" spans="1:16" ht="18">
      <c r="A30" s="376" t="s">
        <v>116</v>
      </c>
      <c r="B30" s="363"/>
      <c r="C30" s="379">
        <v>3490</v>
      </c>
      <c r="D30" s="378"/>
      <c r="E30" s="377">
        <v>348</v>
      </c>
      <c r="F30" s="377">
        <v>36</v>
      </c>
      <c r="G30" s="379">
        <f t="shared" si="0"/>
        <v>384</v>
      </c>
      <c r="H30" s="378"/>
      <c r="I30" s="377">
        <v>256</v>
      </c>
      <c r="J30" s="377">
        <v>24</v>
      </c>
      <c r="K30" s="379">
        <f t="shared" si="1"/>
        <v>280</v>
      </c>
      <c r="L30" s="378"/>
      <c r="M30" s="379">
        <f t="shared" si="2"/>
        <v>3594</v>
      </c>
      <c r="N30" s="363"/>
      <c r="O30" s="408"/>
      <c r="P30" s="408"/>
    </row>
    <row r="31" spans="1:16" ht="18">
      <c r="A31" s="376" t="s">
        <v>117</v>
      </c>
      <c r="B31" s="363"/>
      <c r="C31" s="379">
        <v>2524</v>
      </c>
      <c r="D31" s="378"/>
      <c r="E31" s="377">
        <v>155</v>
      </c>
      <c r="F31" s="377">
        <v>7</v>
      </c>
      <c r="G31" s="379">
        <f t="shared" si="0"/>
        <v>162</v>
      </c>
      <c r="H31" s="378"/>
      <c r="I31" s="377">
        <v>114</v>
      </c>
      <c r="J31" s="377">
        <v>5</v>
      </c>
      <c r="K31" s="379">
        <f t="shared" si="1"/>
        <v>119</v>
      </c>
      <c r="L31" s="378"/>
      <c r="M31" s="379">
        <f t="shared" si="2"/>
        <v>2567</v>
      </c>
      <c r="N31" s="363"/>
      <c r="O31" s="408"/>
      <c r="P31" s="408"/>
    </row>
    <row r="32" spans="1:16" ht="18">
      <c r="A32" s="376" t="s">
        <v>118</v>
      </c>
      <c r="B32" s="363"/>
      <c r="C32" s="379">
        <v>4235</v>
      </c>
      <c r="D32" s="378"/>
      <c r="E32" s="377">
        <v>107</v>
      </c>
      <c r="F32" s="377">
        <v>7</v>
      </c>
      <c r="G32" s="379">
        <f t="shared" si="0"/>
        <v>114</v>
      </c>
      <c r="H32" s="378"/>
      <c r="I32" s="377">
        <v>128</v>
      </c>
      <c r="J32" s="377">
        <v>5</v>
      </c>
      <c r="K32" s="379">
        <f t="shared" si="1"/>
        <v>133</v>
      </c>
      <c r="L32" s="378"/>
      <c r="M32" s="379">
        <f t="shared" si="2"/>
        <v>4216</v>
      </c>
      <c r="N32" s="363"/>
      <c r="O32" s="408"/>
      <c r="P32" s="408"/>
    </row>
    <row r="33" spans="1:16" ht="18">
      <c r="A33" s="376" t="s">
        <v>119</v>
      </c>
      <c r="B33" s="363"/>
      <c r="C33" s="379">
        <v>10629</v>
      </c>
      <c r="D33" s="378"/>
      <c r="E33" s="377">
        <v>798</v>
      </c>
      <c r="F33" s="377">
        <v>59</v>
      </c>
      <c r="G33" s="379">
        <f t="shared" si="0"/>
        <v>857</v>
      </c>
      <c r="H33" s="378"/>
      <c r="I33" s="377">
        <v>672</v>
      </c>
      <c r="J33" s="377">
        <v>45</v>
      </c>
      <c r="K33" s="379">
        <f t="shared" si="1"/>
        <v>717</v>
      </c>
      <c r="L33" s="378"/>
      <c r="M33" s="379">
        <f t="shared" si="2"/>
        <v>10769</v>
      </c>
      <c r="N33" s="363"/>
      <c r="O33" s="408"/>
      <c r="P33" s="408"/>
    </row>
    <row r="34" spans="1:16" ht="18">
      <c r="A34" s="376" t="s">
        <v>120</v>
      </c>
      <c r="B34" s="363"/>
      <c r="C34" s="379">
        <v>4474</v>
      </c>
      <c r="D34" s="378"/>
      <c r="E34" s="377">
        <v>183</v>
      </c>
      <c r="F34" s="377">
        <v>7</v>
      </c>
      <c r="G34" s="379">
        <f t="shared" si="0"/>
        <v>190</v>
      </c>
      <c r="H34" s="378"/>
      <c r="I34" s="377">
        <v>143</v>
      </c>
      <c r="J34" s="377">
        <v>8</v>
      </c>
      <c r="K34" s="379">
        <f t="shared" si="1"/>
        <v>151</v>
      </c>
      <c r="L34" s="378"/>
      <c r="M34" s="379">
        <f t="shared" si="2"/>
        <v>4513</v>
      </c>
      <c r="N34" s="363"/>
      <c r="O34" s="408"/>
      <c r="P34" s="408"/>
    </row>
    <row r="35" spans="1:16" ht="18">
      <c r="A35" s="376" t="s">
        <v>121</v>
      </c>
      <c r="B35" s="363"/>
      <c r="C35" s="379">
        <v>4081</v>
      </c>
      <c r="D35" s="378"/>
      <c r="E35" s="377">
        <v>87</v>
      </c>
      <c r="F35" s="377">
        <v>18</v>
      </c>
      <c r="G35" s="379">
        <f t="shared" si="0"/>
        <v>105</v>
      </c>
      <c r="H35" s="378"/>
      <c r="I35" s="377">
        <v>92</v>
      </c>
      <c r="J35" s="377">
        <v>15</v>
      </c>
      <c r="K35" s="379">
        <f t="shared" si="1"/>
        <v>107</v>
      </c>
      <c r="L35" s="378"/>
      <c r="M35" s="379">
        <f t="shared" si="2"/>
        <v>4079</v>
      </c>
      <c r="N35" s="363"/>
      <c r="O35" s="408"/>
      <c r="P35" s="408"/>
    </row>
    <row r="36" spans="1:16" ht="18">
      <c r="A36" s="376" t="s">
        <v>122</v>
      </c>
      <c r="B36" s="363"/>
      <c r="C36" s="379">
        <v>963</v>
      </c>
      <c r="D36" s="378"/>
      <c r="E36" s="377">
        <v>40</v>
      </c>
      <c r="F36" s="377">
        <v>7</v>
      </c>
      <c r="G36" s="379">
        <f t="shared" si="0"/>
        <v>47</v>
      </c>
      <c r="H36" s="378"/>
      <c r="I36" s="377">
        <v>20</v>
      </c>
      <c r="J36" s="377">
        <v>3</v>
      </c>
      <c r="K36" s="379">
        <f t="shared" si="1"/>
        <v>23</v>
      </c>
      <c r="L36" s="378"/>
      <c r="M36" s="379">
        <f t="shared" si="2"/>
        <v>987</v>
      </c>
      <c r="N36" s="363"/>
      <c r="O36" s="408"/>
      <c r="P36" s="408"/>
    </row>
    <row r="37" spans="1:16" ht="18">
      <c r="A37" s="376" t="s">
        <v>123</v>
      </c>
      <c r="B37" s="363"/>
      <c r="C37" s="379">
        <v>7236</v>
      </c>
      <c r="D37" s="378"/>
      <c r="E37" s="377">
        <v>220</v>
      </c>
      <c r="F37" s="377"/>
      <c r="G37" s="379">
        <f t="shared" si="0"/>
        <v>220</v>
      </c>
      <c r="H37" s="378"/>
      <c r="I37" s="377">
        <v>222</v>
      </c>
      <c r="J37" s="377">
        <v>14</v>
      </c>
      <c r="K37" s="379">
        <f t="shared" si="1"/>
        <v>236</v>
      </c>
      <c r="L37" s="378"/>
      <c r="M37" s="379">
        <f t="shared" si="2"/>
        <v>7220</v>
      </c>
      <c r="N37" s="363"/>
      <c r="O37" s="408"/>
      <c r="P37" s="408"/>
    </row>
    <row r="38" spans="1:16" ht="18">
      <c r="A38" s="376" t="s">
        <v>124</v>
      </c>
      <c r="B38" s="363"/>
      <c r="C38" s="379">
        <v>1472</v>
      </c>
      <c r="D38" s="378"/>
      <c r="E38" s="377">
        <v>85</v>
      </c>
      <c r="F38" s="377">
        <v>9</v>
      </c>
      <c r="G38" s="379">
        <f t="shared" si="0"/>
        <v>94</v>
      </c>
      <c r="H38" s="378"/>
      <c r="I38" s="377">
        <v>75</v>
      </c>
      <c r="J38" s="377">
        <v>12</v>
      </c>
      <c r="K38" s="379">
        <f t="shared" si="1"/>
        <v>87</v>
      </c>
      <c r="L38" s="378"/>
      <c r="M38" s="379">
        <f t="shared" si="2"/>
        <v>1479</v>
      </c>
      <c r="N38" s="363"/>
      <c r="O38" s="408"/>
      <c r="P38" s="408"/>
    </row>
    <row r="39" spans="1:16" ht="18">
      <c r="A39" s="376" t="s">
        <v>125</v>
      </c>
      <c r="B39" s="363"/>
      <c r="C39" s="379">
        <v>2355</v>
      </c>
      <c r="D39" s="378"/>
      <c r="E39" s="377">
        <v>181</v>
      </c>
      <c r="F39" s="377">
        <v>16</v>
      </c>
      <c r="G39" s="379">
        <f t="shared" si="0"/>
        <v>197</v>
      </c>
      <c r="H39" s="378"/>
      <c r="I39" s="377">
        <v>140</v>
      </c>
      <c r="J39" s="377">
        <v>13</v>
      </c>
      <c r="K39" s="379">
        <f t="shared" si="1"/>
        <v>153</v>
      </c>
      <c r="L39" s="378"/>
      <c r="M39" s="379">
        <f t="shared" si="2"/>
        <v>2399</v>
      </c>
      <c r="N39" s="363"/>
      <c r="O39" s="408"/>
      <c r="P39" s="408"/>
    </row>
    <row r="40" spans="1:16" ht="6.75" customHeight="1">
      <c r="A40" s="380"/>
      <c r="B40" s="363"/>
      <c r="C40" s="381"/>
      <c r="D40" s="378"/>
      <c r="E40" s="381"/>
      <c r="F40" s="381"/>
      <c r="G40" s="381"/>
      <c r="H40" s="378"/>
      <c r="I40" s="381"/>
      <c r="J40" s="381"/>
      <c r="K40" s="381"/>
      <c r="L40" s="378"/>
      <c r="M40" s="381"/>
      <c r="N40" s="363"/>
    </row>
    <row r="41" spans="1:16" ht="18">
      <c r="A41" s="382" t="s">
        <v>93</v>
      </c>
      <c r="B41" s="363"/>
      <c r="C41" s="383">
        <f>SUM(C8:C39)</f>
        <v>208167</v>
      </c>
      <c r="D41" s="378"/>
      <c r="E41" s="383">
        <f t="shared" ref="E41:F41" si="3">SUM(E8:E39)</f>
        <v>10943</v>
      </c>
      <c r="F41" s="383">
        <f t="shared" si="3"/>
        <v>876</v>
      </c>
      <c r="G41" s="383">
        <f>SUM(G8:G39)</f>
        <v>11819</v>
      </c>
      <c r="H41" s="378"/>
      <c r="I41" s="383">
        <f t="shared" ref="I41:J41" si="4">SUM(I8:I39)</f>
        <v>9643</v>
      </c>
      <c r="J41" s="383">
        <f t="shared" si="4"/>
        <v>792</v>
      </c>
      <c r="K41" s="383">
        <f>SUM(K8:K39)</f>
        <v>10435</v>
      </c>
      <c r="L41" s="378"/>
      <c r="M41" s="383">
        <f>C41+(G41-K41)</f>
        <v>209551</v>
      </c>
      <c r="N41" s="363"/>
    </row>
    <row r="42" spans="1:16" ht="6.75" customHeight="1">
      <c r="A42" s="380"/>
      <c r="B42" s="363"/>
      <c r="C42" s="381"/>
      <c r="D42" s="378"/>
      <c r="E42" s="381"/>
      <c r="F42" s="381"/>
      <c r="G42" s="381"/>
      <c r="H42" s="378"/>
      <c r="I42" s="381"/>
      <c r="J42" s="381"/>
      <c r="K42" s="381"/>
      <c r="L42" s="378"/>
      <c r="M42" s="381"/>
      <c r="N42" s="363"/>
    </row>
    <row r="43" spans="1:16" ht="18">
      <c r="A43" s="376" t="s">
        <v>126</v>
      </c>
      <c r="B43" s="363"/>
      <c r="C43" s="379">
        <v>559</v>
      </c>
      <c r="D43" s="378"/>
      <c r="E43" s="377">
        <v>17</v>
      </c>
      <c r="F43" s="377"/>
      <c r="G43" s="379">
        <f t="shared" ref="G43:G56" si="5">E43+F43</f>
        <v>17</v>
      </c>
      <c r="H43" s="378"/>
      <c r="I43" s="377">
        <v>13</v>
      </c>
      <c r="J43" s="377"/>
      <c r="K43" s="379">
        <f t="shared" ref="K43:K56" si="6">I43+J43</f>
        <v>13</v>
      </c>
      <c r="L43" s="378"/>
      <c r="M43" s="379">
        <f t="shared" ref="M43:M60" si="7">C43+(G43-K43)</f>
        <v>563</v>
      </c>
      <c r="N43" s="363"/>
      <c r="O43" s="408"/>
      <c r="P43" s="408"/>
    </row>
    <row r="44" spans="1:16" ht="18">
      <c r="A44" s="376" t="s">
        <v>127</v>
      </c>
      <c r="B44" s="363"/>
      <c r="C44" s="379">
        <v>1651</v>
      </c>
      <c r="D44" s="378"/>
      <c r="E44" s="377">
        <v>9</v>
      </c>
      <c r="F44" s="377"/>
      <c r="G44" s="379">
        <f t="shared" si="5"/>
        <v>9</v>
      </c>
      <c r="H44" s="378"/>
      <c r="I44" s="377">
        <v>27</v>
      </c>
      <c r="J44" s="377"/>
      <c r="K44" s="379">
        <f t="shared" si="6"/>
        <v>27</v>
      </c>
      <c r="L44" s="378"/>
      <c r="M44" s="379">
        <f t="shared" si="7"/>
        <v>1633</v>
      </c>
      <c r="N44" s="363"/>
      <c r="O44" s="408"/>
      <c r="P44" s="408"/>
    </row>
    <row r="45" spans="1:16" ht="18">
      <c r="A45" s="376" t="s">
        <v>128</v>
      </c>
      <c r="B45" s="363"/>
      <c r="C45" s="379">
        <v>1713</v>
      </c>
      <c r="D45" s="378"/>
      <c r="E45" s="377">
        <v>8</v>
      </c>
      <c r="F45" s="377"/>
      <c r="G45" s="379">
        <f t="shared" si="5"/>
        <v>8</v>
      </c>
      <c r="H45" s="378"/>
      <c r="I45" s="377">
        <v>31</v>
      </c>
      <c r="J45" s="377"/>
      <c r="K45" s="379">
        <f t="shared" si="6"/>
        <v>31</v>
      </c>
      <c r="L45" s="378"/>
      <c r="M45" s="379">
        <f t="shared" si="7"/>
        <v>1690</v>
      </c>
      <c r="N45" s="363"/>
      <c r="O45" s="408"/>
      <c r="P45" s="408"/>
    </row>
    <row r="46" spans="1:16" ht="18">
      <c r="A46" s="376" t="s">
        <v>129</v>
      </c>
      <c r="B46" s="363"/>
      <c r="C46" s="379">
        <v>183</v>
      </c>
      <c r="D46" s="378"/>
      <c r="E46" s="377">
        <v>1</v>
      </c>
      <c r="F46" s="377"/>
      <c r="G46" s="379">
        <f t="shared" si="5"/>
        <v>1</v>
      </c>
      <c r="H46" s="378"/>
      <c r="I46" s="377">
        <v>6</v>
      </c>
      <c r="J46" s="377"/>
      <c r="K46" s="379">
        <f t="shared" si="6"/>
        <v>6</v>
      </c>
      <c r="L46" s="378"/>
      <c r="M46" s="379">
        <f t="shared" si="7"/>
        <v>178</v>
      </c>
      <c r="N46" s="363"/>
      <c r="O46" s="408"/>
      <c r="P46" s="408"/>
    </row>
    <row r="47" spans="1:16" ht="18">
      <c r="A47" s="376" t="s">
        <v>130</v>
      </c>
      <c r="B47" s="363"/>
      <c r="C47" s="379">
        <v>439</v>
      </c>
      <c r="D47" s="378"/>
      <c r="E47" s="377">
        <v>18</v>
      </c>
      <c r="F47" s="377"/>
      <c r="G47" s="379">
        <f t="shared" si="5"/>
        <v>18</v>
      </c>
      <c r="H47" s="378"/>
      <c r="I47" s="377">
        <v>15</v>
      </c>
      <c r="J47" s="377"/>
      <c r="K47" s="379">
        <f t="shared" si="6"/>
        <v>15</v>
      </c>
      <c r="L47" s="378"/>
      <c r="M47" s="379">
        <f t="shared" si="7"/>
        <v>442</v>
      </c>
      <c r="N47" s="363"/>
      <c r="O47" s="408"/>
      <c r="P47" s="408"/>
    </row>
    <row r="48" spans="1:16" ht="18">
      <c r="A48" s="376" t="s">
        <v>131</v>
      </c>
      <c r="B48" s="363"/>
      <c r="C48" s="379">
        <v>2119</v>
      </c>
      <c r="D48" s="378"/>
      <c r="E48" s="377">
        <v>80</v>
      </c>
      <c r="F48" s="377"/>
      <c r="G48" s="379">
        <f t="shared" si="5"/>
        <v>80</v>
      </c>
      <c r="H48" s="378"/>
      <c r="I48" s="377">
        <v>50</v>
      </c>
      <c r="J48" s="377"/>
      <c r="K48" s="379">
        <f t="shared" si="6"/>
        <v>50</v>
      </c>
      <c r="L48" s="378"/>
      <c r="M48" s="379">
        <f t="shared" si="7"/>
        <v>2149</v>
      </c>
      <c r="N48" s="363"/>
      <c r="O48" s="408"/>
      <c r="P48" s="408"/>
    </row>
    <row r="49" spans="1:16" ht="18">
      <c r="A49" s="376" t="s">
        <v>132</v>
      </c>
      <c r="B49" s="363"/>
      <c r="C49" s="379">
        <v>2117</v>
      </c>
      <c r="D49" s="378"/>
      <c r="E49" s="377">
        <v>67</v>
      </c>
      <c r="F49" s="377"/>
      <c r="G49" s="379">
        <f t="shared" si="5"/>
        <v>67</v>
      </c>
      <c r="H49" s="378"/>
      <c r="I49" s="377">
        <v>57</v>
      </c>
      <c r="J49" s="377"/>
      <c r="K49" s="379">
        <f t="shared" si="6"/>
        <v>57</v>
      </c>
      <c r="L49" s="378"/>
      <c r="M49" s="379">
        <f t="shared" si="7"/>
        <v>2127</v>
      </c>
      <c r="N49" s="363"/>
      <c r="O49" s="408"/>
      <c r="P49" s="408"/>
    </row>
    <row r="50" spans="1:16" ht="18">
      <c r="A50" s="376" t="s">
        <v>133</v>
      </c>
      <c r="B50" s="363"/>
      <c r="C50" s="379">
        <v>1864</v>
      </c>
      <c r="D50" s="378"/>
      <c r="E50" s="377">
        <v>19</v>
      </c>
      <c r="F50" s="377"/>
      <c r="G50" s="379">
        <f t="shared" si="5"/>
        <v>19</v>
      </c>
      <c r="H50" s="378"/>
      <c r="I50" s="377">
        <v>36</v>
      </c>
      <c r="J50" s="377"/>
      <c r="K50" s="379">
        <f t="shared" si="6"/>
        <v>36</v>
      </c>
      <c r="L50" s="378"/>
      <c r="M50" s="379">
        <f t="shared" si="7"/>
        <v>1847</v>
      </c>
      <c r="N50" s="363"/>
      <c r="O50" s="408"/>
      <c r="P50" s="408"/>
    </row>
    <row r="51" spans="1:16" ht="18">
      <c r="A51" s="376" t="s">
        <v>134</v>
      </c>
      <c r="B51" s="363"/>
      <c r="C51" s="379">
        <v>2007</v>
      </c>
      <c r="D51" s="378"/>
      <c r="E51" s="377">
        <v>4</v>
      </c>
      <c r="F51" s="377"/>
      <c r="G51" s="379">
        <f t="shared" si="5"/>
        <v>4</v>
      </c>
      <c r="H51" s="378"/>
      <c r="I51" s="377">
        <v>15</v>
      </c>
      <c r="J51" s="377"/>
      <c r="K51" s="379">
        <f t="shared" si="6"/>
        <v>15</v>
      </c>
      <c r="L51" s="378"/>
      <c r="M51" s="379">
        <f t="shared" si="7"/>
        <v>1996</v>
      </c>
      <c r="N51" s="363"/>
      <c r="O51" s="408"/>
      <c r="P51" s="408"/>
    </row>
    <row r="52" spans="1:16" ht="18">
      <c r="A52" s="376" t="s">
        <v>135</v>
      </c>
      <c r="B52" s="363"/>
      <c r="C52" s="379">
        <v>1626</v>
      </c>
      <c r="D52" s="378"/>
      <c r="E52" s="377">
        <v>2</v>
      </c>
      <c r="F52" s="377"/>
      <c r="G52" s="379">
        <f t="shared" si="5"/>
        <v>2</v>
      </c>
      <c r="H52" s="378"/>
      <c r="I52" s="377">
        <v>20</v>
      </c>
      <c r="J52" s="377"/>
      <c r="K52" s="379">
        <f t="shared" si="6"/>
        <v>20</v>
      </c>
      <c r="L52" s="378"/>
      <c r="M52" s="379">
        <f t="shared" si="7"/>
        <v>1608</v>
      </c>
      <c r="N52" s="363"/>
      <c r="O52" s="408"/>
      <c r="P52" s="408"/>
    </row>
    <row r="53" spans="1:16" ht="18">
      <c r="A53" s="376" t="s">
        <v>136</v>
      </c>
      <c r="B53" s="363"/>
      <c r="C53" s="379">
        <v>1140</v>
      </c>
      <c r="D53" s="378"/>
      <c r="E53" s="377"/>
      <c r="F53" s="377">
        <v>18</v>
      </c>
      <c r="G53" s="379">
        <f t="shared" si="5"/>
        <v>18</v>
      </c>
      <c r="H53" s="378"/>
      <c r="I53" s="377"/>
      <c r="J53" s="377">
        <v>24</v>
      </c>
      <c r="K53" s="379">
        <f t="shared" si="6"/>
        <v>24</v>
      </c>
      <c r="L53" s="378"/>
      <c r="M53" s="379">
        <f t="shared" si="7"/>
        <v>1134</v>
      </c>
      <c r="N53" s="363"/>
      <c r="O53" s="408"/>
      <c r="P53" s="408"/>
    </row>
    <row r="54" spans="1:16" ht="18">
      <c r="A54" s="376" t="s">
        <v>137</v>
      </c>
      <c r="B54" s="363"/>
      <c r="C54" s="379">
        <v>1342</v>
      </c>
      <c r="D54" s="378"/>
      <c r="E54" s="377">
        <v>7</v>
      </c>
      <c r="F54" s="377"/>
      <c r="G54" s="379">
        <f t="shared" si="5"/>
        <v>7</v>
      </c>
      <c r="H54" s="378"/>
      <c r="I54" s="377">
        <v>23</v>
      </c>
      <c r="J54" s="377"/>
      <c r="K54" s="379">
        <f t="shared" si="6"/>
        <v>23</v>
      </c>
      <c r="L54" s="378"/>
      <c r="M54" s="379">
        <f t="shared" si="7"/>
        <v>1326</v>
      </c>
      <c r="N54" s="363"/>
      <c r="O54" s="408"/>
      <c r="P54" s="408"/>
    </row>
    <row r="55" spans="1:16" ht="18">
      <c r="A55" s="376" t="s">
        <v>138</v>
      </c>
      <c r="B55" s="363"/>
      <c r="C55" s="379">
        <v>1855</v>
      </c>
      <c r="D55" s="378"/>
      <c r="E55" s="377">
        <v>44</v>
      </c>
      <c r="F55" s="377"/>
      <c r="G55" s="379">
        <f t="shared" si="5"/>
        <v>44</v>
      </c>
      <c r="H55" s="378"/>
      <c r="I55" s="377">
        <v>25</v>
      </c>
      <c r="J55" s="377"/>
      <c r="K55" s="379">
        <f t="shared" si="6"/>
        <v>25</v>
      </c>
      <c r="L55" s="378"/>
      <c r="M55" s="379">
        <f t="shared" si="7"/>
        <v>1874</v>
      </c>
      <c r="N55" s="363"/>
      <c r="O55" s="408"/>
      <c r="P55" s="408"/>
    </row>
    <row r="56" spans="1:16" ht="18">
      <c r="A56" s="376" t="s">
        <v>139</v>
      </c>
      <c r="B56" s="363"/>
      <c r="C56" s="379">
        <v>134</v>
      </c>
      <c r="D56" s="378"/>
      <c r="E56" s="377">
        <v>5</v>
      </c>
      <c r="F56" s="377"/>
      <c r="G56" s="379">
        <f t="shared" si="5"/>
        <v>5</v>
      </c>
      <c r="H56" s="378"/>
      <c r="I56" s="377">
        <v>3</v>
      </c>
      <c r="J56" s="377"/>
      <c r="K56" s="379">
        <f t="shared" si="6"/>
        <v>3</v>
      </c>
      <c r="L56" s="378"/>
      <c r="M56" s="379">
        <f t="shared" si="7"/>
        <v>136</v>
      </c>
      <c r="N56" s="363"/>
      <c r="O56" s="408"/>
      <c r="P56" s="408"/>
    </row>
    <row r="57" spans="1:16" ht="6.75" customHeight="1">
      <c r="A57" s="380"/>
      <c r="B57" s="363"/>
      <c r="C57" s="381"/>
      <c r="D57" s="378"/>
      <c r="E57" s="381"/>
      <c r="F57" s="381"/>
      <c r="G57" s="381"/>
      <c r="H57" s="378"/>
      <c r="I57" s="381"/>
      <c r="J57" s="381"/>
      <c r="K57" s="381"/>
      <c r="L57" s="378"/>
      <c r="M57" s="381"/>
      <c r="N57" s="363"/>
      <c r="O57" s="408"/>
      <c r="P57" s="408"/>
    </row>
    <row r="58" spans="1:16" ht="18">
      <c r="A58" s="382" t="s">
        <v>93</v>
      </c>
      <c r="B58" s="363"/>
      <c r="C58" s="383">
        <f>SUM(C43:C56)</f>
        <v>18749</v>
      </c>
      <c r="D58" s="378"/>
      <c r="E58" s="383">
        <f>SUM(E43:E56)</f>
        <v>281</v>
      </c>
      <c r="F58" s="383">
        <f t="shared" ref="F58:G58" si="8">SUM(F43:F56)</f>
        <v>18</v>
      </c>
      <c r="G58" s="383">
        <f t="shared" si="8"/>
        <v>299</v>
      </c>
      <c r="H58" s="378"/>
      <c r="I58" s="383">
        <f>SUM(I43:I56)</f>
        <v>321</v>
      </c>
      <c r="J58" s="383">
        <f t="shared" ref="J58:K58" si="9">SUM(J43:J56)</f>
        <v>24</v>
      </c>
      <c r="K58" s="383">
        <f t="shared" si="9"/>
        <v>345</v>
      </c>
      <c r="L58" s="378"/>
      <c r="M58" s="383">
        <f t="shared" si="7"/>
        <v>18703</v>
      </c>
      <c r="N58" s="363"/>
      <c r="O58" s="408"/>
      <c r="P58" s="408"/>
    </row>
    <row r="59" spans="1:16" ht="6.75" customHeight="1">
      <c r="A59" s="380"/>
      <c r="B59" s="363"/>
      <c r="C59" s="381"/>
      <c r="D59" s="378"/>
      <c r="E59" s="381"/>
      <c r="F59" s="381"/>
      <c r="G59" s="381"/>
      <c r="H59" s="378"/>
      <c r="I59" s="381"/>
      <c r="J59" s="381"/>
      <c r="K59" s="381"/>
      <c r="L59" s="378"/>
      <c r="M59" s="381"/>
      <c r="N59" s="363"/>
      <c r="O59" s="408"/>
      <c r="P59" s="408"/>
    </row>
    <row r="60" spans="1:16" ht="27" customHeight="1">
      <c r="A60" s="384" t="s">
        <v>69</v>
      </c>
      <c r="B60" s="363"/>
      <c r="C60" s="383">
        <f>C41+C58</f>
        <v>226916</v>
      </c>
      <c r="D60" s="378"/>
      <c r="E60" s="383">
        <f>E41+E58</f>
        <v>11224</v>
      </c>
      <c r="F60" s="383">
        <f t="shared" ref="F60:G60" si="10">F41+F58</f>
        <v>894</v>
      </c>
      <c r="G60" s="383">
        <f t="shared" si="10"/>
        <v>12118</v>
      </c>
      <c r="H60" s="378"/>
      <c r="I60" s="383">
        <f>I41+I58</f>
        <v>9964</v>
      </c>
      <c r="J60" s="383">
        <f t="shared" ref="J60:K60" si="11">J41+J58</f>
        <v>816</v>
      </c>
      <c r="K60" s="383">
        <f t="shared" si="11"/>
        <v>10780</v>
      </c>
      <c r="L60" s="378"/>
      <c r="M60" s="383">
        <f t="shared" si="7"/>
        <v>228254</v>
      </c>
      <c r="N60" s="363"/>
      <c r="O60" s="408"/>
      <c r="P60" s="408"/>
    </row>
    <row r="61" spans="1:16">
      <c r="A61" s="363"/>
      <c r="B61" s="363"/>
      <c r="C61" s="363"/>
      <c r="D61" s="363"/>
      <c r="E61" s="363"/>
      <c r="F61" s="363"/>
      <c r="G61" s="363"/>
      <c r="H61" s="363"/>
      <c r="I61" s="363"/>
      <c r="J61" s="363"/>
      <c r="K61" s="363"/>
      <c r="L61" s="363"/>
      <c r="M61" s="363"/>
      <c r="N61" s="363"/>
    </row>
    <row r="62" spans="1:16" ht="15.6">
      <c r="A62" s="385" t="s">
        <v>81</v>
      </c>
      <c r="B62" s="362"/>
      <c r="C62" s="362"/>
      <c r="D62" s="362"/>
      <c r="E62" s="362"/>
      <c r="F62" s="362"/>
      <c r="G62" s="362"/>
      <c r="H62" s="362"/>
      <c r="I62" s="362"/>
      <c r="J62" s="362"/>
      <c r="K62" s="362"/>
      <c r="L62" s="362"/>
      <c r="M62" s="362"/>
      <c r="N62" s="362"/>
    </row>
    <row r="63" spans="1:16" ht="15.6">
      <c r="A63" s="385" t="s">
        <v>82</v>
      </c>
      <c r="B63" s="362"/>
      <c r="C63" s="362"/>
      <c r="D63" s="362"/>
      <c r="E63" s="362"/>
      <c r="F63" s="362"/>
      <c r="G63" s="362"/>
      <c r="H63" s="362"/>
      <c r="I63" s="362"/>
      <c r="J63" s="362"/>
      <c r="K63" s="362"/>
      <c r="L63" s="362"/>
      <c r="M63" s="362"/>
      <c r="N63" s="362"/>
    </row>
    <row r="64" spans="1:16" ht="17.399999999999999">
      <c r="A64" s="386"/>
    </row>
    <row r="65" spans="1:1" ht="17.399999999999999">
      <c r="A65" s="387"/>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 footer="0.31496062992125984"/>
  <pageSetup paperSize="9" scale="44" firstPageNumber="5" orientation="landscape" useFirstPageNumber="1" r:id="rId1"/>
  <headerFooter scaleWithDoc="0">
    <oddHeader>&amp;L&amp;G&amp;C&amp;G&amp;R&amp;G</oddHeader>
    <oddFooter>&amp;R&amp;"Montserrat,Negrita"&amp;10 &amp;P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6A792-BEF5-4D1A-8C0D-2C4D50104B76}">
  <sheetPr>
    <tabColor theme="0" tint="-0.14999847407452621"/>
  </sheetPr>
  <dimension ref="A1:V81"/>
  <sheetViews>
    <sheetView view="pageBreakPreview" topLeftCell="A2" zoomScale="55" zoomScaleNormal="70" zoomScaleSheetLayoutView="55" workbookViewId="0">
      <selection activeCell="K40" sqref="K40"/>
    </sheetView>
  </sheetViews>
  <sheetFormatPr baseColWidth="10" defaultColWidth="11.44140625" defaultRowHeight="13.2"/>
  <cols>
    <col min="1" max="1" width="18" style="318" customWidth="1"/>
    <col min="2" max="2" width="20" style="318" customWidth="1"/>
    <col min="3" max="3" width="19" style="318" customWidth="1"/>
    <col min="4" max="4" width="12.6640625" style="318" customWidth="1"/>
    <col min="5" max="5" width="9.5546875" style="318" customWidth="1"/>
    <col min="6" max="6" width="13.44140625" style="318" customWidth="1"/>
    <col min="7" max="7" width="14.88671875" style="318" customWidth="1"/>
    <col min="8" max="8" width="18.6640625" style="318" customWidth="1"/>
    <col min="9" max="9" width="18.88671875" style="388" customWidth="1"/>
    <col min="10" max="10" width="34.44140625" style="388" customWidth="1"/>
    <col min="11" max="11" width="18.88671875" style="388" customWidth="1"/>
    <col min="12" max="12" width="8" style="318" customWidth="1"/>
    <col min="13" max="13" width="12.109375" style="318" customWidth="1"/>
    <col min="14" max="15" width="8.33203125" style="318" customWidth="1"/>
    <col min="16" max="16" width="14" style="318" customWidth="1"/>
    <col min="17" max="17" width="9" style="318" customWidth="1"/>
    <col min="18" max="18" width="9.5546875" style="318" customWidth="1"/>
    <col min="19" max="19" width="10.5546875" style="318" customWidth="1"/>
    <col min="20" max="16384" width="11.44140625" style="318"/>
  </cols>
  <sheetData>
    <row r="1" spans="1:22" hidden="1">
      <c r="A1" s="362" t="s">
        <v>22</v>
      </c>
      <c r="B1" s="362"/>
      <c r="C1" s="362"/>
      <c r="D1" s="362"/>
      <c r="E1" s="362"/>
    </row>
    <row r="2" spans="1:22" ht="56.25" customHeight="1">
      <c r="A2" s="572" t="s">
        <v>691</v>
      </c>
      <c r="B2" s="572"/>
      <c r="C2" s="572"/>
      <c r="D2" s="572"/>
      <c r="E2" s="572"/>
      <c r="F2" s="572"/>
      <c r="G2" s="572"/>
      <c r="H2" s="572"/>
      <c r="I2" s="572"/>
      <c r="J2" s="572"/>
      <c r="K2" s="572"/>
      <c r="L2" s="572"/>
      <c r="M2" s="572"/>
      <c r="N2" s="572"/>
      <c r="O2" s="572"/>
      <c r="P2" s="572"/>
      <c r="Q2" s="572"/>
      <c r="R2" s="572"/>
      <c r="S2" s="572"/>
      <c r="T2" s="572"/>
      <c r="U2" s="572"/>
      <c r="V2" s="572"/>
    </row>
    <row r="3" spans="1:22" ht="30.75" customHeight="1">
      <c r="A3" s="572" t="str">
        <f>UPPER(CONCATENATE("Julio 2022"))</f>
        <v>JULIO 2022</v>
      </c>
      <c r="B3" s="572"/>
      <c r="C3" s="572"/>
      <c r="D3" s="572"/>
      <c r="E3" s="572"/>
      <c r="F3" s="572"/>
      <c r="G3" s="572"/>
      <c r="H3" s="572"/>
      <c r="I3" s="572"/>
      <c r="J3" s="572"/>
      <c r="K3" s="572"/>
      <c r="L3" s="572"/>
      <c r="M3" s="572"/>
      <c r="N3" s="572"/>
      <c r="O3" s="572"/>
      <c r="P3" s="572"/>
      <c r="Q3" s="572"/>
      <c r="R3" s="572"/>
      <c r="S3" s="572"/>
      <c r="T3" s="572"/>
      <c r="U3" s="572"/>
      <c r="V3" s="572"/>
    </row>
    <row r="4" spans="1:22" ht="59.25" customHeight="1">
      <c r="A4" s="389"/>
      <c r="B4" s="390"/>
      <c r="C4" s="390"/>
      <c r="D4" s="390"/>
      <c r="E4" s="390"/>
      <c r="F4" s="391"/>
      <c r="G4" s="391"/>
      <c r="H4" s="391"/>
      <c r="I4" s="392"/>
      <c r="J4" s="392"/>
      <c r="K4" s="392"/>
      <c r="L4" s="391"/>
    </row>
    <row r="5" spans="1:22" ht="90">
      <c r="A5" s="393" t="s">
        <v>86</v>
      </c>
      <c r="B5" s="393" t="s">
        <v>689</v>
      </c>
      <c r="C5" s="393" t="s">
        <v>690</v>
      </c>
      <c r="D5" s="394"/>
      <c r="E5" s="394"/>
      <c r="F5" s="391"/>
      <c r="G5" s="391"/>
      <c r="H5" s="391"/>
      <c r="I5" s="392"/>
      <c r="J5" s="392"/>
      <c r="K5" s="392"/>
      <c r="L5" s="391"/>
    </row>
    <row r="6" spans="1:22">
      <c r="A6" s="389"/>
      <c r="B6" s="389"/>
      <c r="C6" s="389"/>
      <c r="D6" s="389"/>
      <c r="E6" s="389"/>
      <c r="F6" s="391"/>
      <c r="G6" s="391"/>
      <c r="H6" s="391"/>
      <c r="I6" s="392"/>
      <c r="J6" s="392"/>
      <c r="K6" s="392"/>
      <c r="L6" s="391"/>
    </row>
    <row r="7" spans="1:22" ht="10.5" customHeight="1">
      <c r="A7" s="395" t="s">
        <v>94</v>
      </c>
      <c r="B7" s="396">
        <v>239</v>
      </c>
      <c r="C7" s="396">
        <v>-247</v>
      </c>
      <c r="D7" s="397"/>
      <c r="E7" s="398"/>
      <c r="F7" s="407"/>
      <c r="G7" s="391"/>
      <c r="H7" s="391"/>
      <c r="I7" s="392"/>
      <c r="J7" s="392"/>
      <c r="K7" s="392"/>
      <c r="L7" s="391"/>
    </row>
    <row r="8" spans="1:22" ht="10.5" customHeight="1">
      <c r="A8" s="395" t="s">
        <v>95</v>
      </c>
      <c r="B8" s="396">
        <v>1729</v>
      </c>
      <c r="C8" s="396">
        <v>-1597</v>
      </c>
      <c r="D8" s="397"/>
      <c r="E8" s="398"/>
      <c r="F8" s="407"/>
      <c r="G8" s="391"/>
      <c r="H8" s="391"/>
      <c r="I8" s="392"/>
      <c r="J8" s="392"/>
      <c r="K8" s="392"/>
      <c r="L8" s="391"/>
    </row>
    <row r="9" spans="1:22" ht="10.5" customHeight="1">
      <c r="A9" s="395" t="s">
        <v>96</v>
      </c>
      <c r="B9" s="396">
        <v>38</v>
      </c>
      <c r="C9" s="396">
        <v>-42</v>
      </c>
      <c r="D9" s="397"/>
      <c r="E9" s="398"/>
      <c r="F9" s="407"/>
      <c r="G9" s="391"/>
      <c r="H9" s="391"/>
      <c r="I9" s="392"/>
      <c r="J9" s="392"/>
      <c r="K9" s="392"/>
      <c r="L9" s="391"/>
    </row>
    <row r="10" spans="1:22" ht="10.5" customHeight="1">
      <c r="A10" s="395" t="s">
        <v>97</v>
      </c>
      <c r="B10" s="396">
        <v>32</v>
      </c>
      <c r="C10" s="396">
        <v>-43</v>
      </c>
      <c r="D10" s="397"/>
      <c r="E10" s="398"/>
      <c r="F10" s="407"/>
      <c r="G10" s="391"/>
      <c r="H10" s="391"/>
      <c r="I10" s="392"/>
      <c r="J10" s="392"/>
      <c r="K10" s="392"/>
      <c r="L10" s="391"/>
    </row>
    <row r="11" spans="1:22" ht="10.5" customHeight="1">
      <c r="A11" s="395" t="s">
        <v>100</v>
      </c>
      <c r="B11" s="396">
        <v>209</v>
      </c>
      <c r="C11" s="396">
        <v>-164</v>
      </c>
      <c r="D11" s="397"/>
      <c r="E11" s="398"/>
      <c r="F11" s="407"/>
      <c r="G11" s="391"/>
      <c r="H11" s="391"/>
      <c r="I11" s="392"/>
      <c r="J11" s="392"/>
      <c r="K11" s="392"/>
      <c r="L11" s="391"/>
    </row>
    <row r="12" spans="1:22" ht="10.5" customHeight="1">
      <c r="A12" s="395" t="s">
        <v>101</v>
      </c>
      <c r="B12" s="396">
        <v>1048</v>
      </c>
      <c r="C12" s="396">
        <v>-926</v>
      </c>
      <c r="D12" s="397"/>
      <c r="E12" s="398"/>
      <c r="F12" s="407"/>
      <c r="G12" s="391"/>
      <c r="H12" s="391"/>
      <c r="I12" s="392"/>
      <c r="J12" s="392"/>
      <c r="K12" s="392"/>
      <c r="L12" s="391"/>
    </row>
    <row r="13" spans="1:22" ht="10.5" customHeight="1">
      <c r="A13" s="395" t="s">
        <v>102</v>
      </c>
      <c r="B13" s="396">
        <v>815</v>
      </c>
      <c r="C13" s="396">
        <v>-840</v>
      </c>
      <c r="D13" s="397"/>
      <c r="E13" s="398"/>
      <c r="F13" s="407"/>
      <c r="G13" s="391"/>
      <c r="H13" s="391"/>
      <c r="I13" s="392"/>
      <c r="J13" s="392"/>
      <c r="K13" s="392"/>
      <c r="L13" s="391"/>
    </row>
    <row r="14" spans="1:22" ht="10.5" customHeight="1">
      <c r="A14" s="395" t="s">
        <v>98</v>
      </c>
      <c r="B14" s="396">
        <v>854</v>
      </c>
      <c r="C14" s="396">
        <v>-752</v>
      </c>
      <c r="D14" s="397"/>
      <c r="E14" s="398"/>
      <c r="F14" s="407"/>
      <c r="G14" s="391"/>
      <c r="H14" s="391"/>
      <c r="I14" s="392"/>
      <c r="J14" s="392"/>
      <c r="K14" s="392"/>
      <c r="L14" s="391"/>
    </row>
    <row r="15" spans="1:22" ht="10.5" customHeight="1">
      <c r="A15" s="395" t="s">
        <v>99</v>
      </c>
      <c r="B15" s="396">
        <v>107</v>
      </c>
      <c r="C15" s="396">
        <v>-114</v>
      </c>
      <c r="D15" s="397"/>
      <c r="E15" s="398"/>
      <c r="F15" s="407"/>
      <c r="G15" s="391"/>
      <c r="H15" s="391"/>
      <c r="I15" s="392"/>
      <c r="J15" s="392"/>
      <c r="K15" s="392"/>
      <c r="L15" s="391"/>
    </row>
    <row r="16" spans="1:22" ht="10.5" customHeight="1">
      <c r="A16" s="395" t="s">
        <v>103</v>
      </c>
      <c r="B16" s="396">
        <v>202</v>
      </c>
      <c r="C16" s="396">
        <v>-184</v>
      </c>
      <c r="D16" s="397"/>
      <c r="E16" s="398"/>
      <c r="F16" s="407"/>
      <c r="G16" s="391"/>
      <c r="H16" s="391"/>
      <c r="I16" s="392"/>
      <c r="J16" s="392"/>
      <c r="K16" s="392"/>
      <c r="L16" s="391"/>
    </row>
    <row r="17" spans="1:12" ht="10.5" customHeight="1">
      <c r="A17" s="395" t="s">
        <v>108</v>
      </c>
      <c r="B17" s="396">
        <v>674</v>
      </c>
      <c r="C17" s="396">
        <v>-550</v>
      </c>
      <c r="D17" s="397"/>
      <c r="E17" s="398"/>
      <c r="F17" s="407"/>
      <c r="G17" s="391"/>
      <c r="H17" s="391"/>
      <c r="I17" s="392"/>
      <c r="J17" s="392"/>
      <c r="K17" s="392"/>
      <c r="L17" s="391"/>
    </row>
    <row r="18" spans="1:12" ht="10.5" customHeight="1">
      <c r="A18" s="395" t="s">
        <v>104</v>
      </c>
      <c r="B18" s="396">
        <v>606</v>
      </c>
      <c r="C18" s="396">
        <v>-605</v>
      </c>
      <c r="D18" s="397"/>
      <c r="E18" s="398"/>
      <c r="F18" s="407"/>
      <c r="G18" s="391"/>
      <c r="H18" s="391"/>
      <c r="I18" s="392"/>
      <c r="J18" s="392"/>
      <c r="K18" s="392"/>
      <c r="L18" s="391"/>
    </row>
    <row r="19" spans="1:12" ht="10.5" customHeight="1">
      <c r="A19" s="395" t="s">
        <v>105</v>
      </c>
      <c r="B19" s="396">
        <v>98</v>
      </c>
      <c r="C19" s="396">
        <v>-87</v>
      </c>
      <c r="D19" s="397"/>
      <c r="E19" s="398"/>
      <c r="F19" s="407"/>
      <c r="G19" s="391"/>
      <c r="H19" s="391"/>
      <c r="I19" s="392"/>
      <c r="J19" s="392"/>
      <c r="K19" s="392"/>
      <c r="L19" s="391"/>
    </row>
    <row r="20" spans="1:12" ht="10.5" customHeight="1">
      <c r="A20" s="395" t="s">
        <v>106</v>
      </c>
      <c r="B20" s="396">
        <v>219</v>
      </c>
      <c r="C20" s="396">
        <v>-192</v>
      </c>
      <c r="D20" s="397"/>
      <c r="E20" s="398"/>
      <c r="F20" s="407"/>
      <c r="G20" s="391"/>
      <c r="H20" s="391"/>
      <c r="I20" s="392"/>
      <c r="J20" s="392"/>
      <c r="K20" s="392"/>
      <c r="L20" s="391"/>
    </row>
    <row r="21" spans="1:12" ht="10.5" customHeight="1">
      <c r="A21" s="395" t="s">
        <v>107</v>
      </c>
      <c r="B21" s="396">
        <v>449</v>
      </c>
      <c r="C21" s="396">
        <v>-368</v>
      </c>
      <c r="D21" s="397"/>
      <c r="E21" s="398"/>
      <c r="F21" s="407"/>
      <c r="G21" s="391"/>
      <c r="H21" s="391"/>
      <c r="I21" s="392"/>
      <c r="J21" s="392"/>
      <c r="K21" s="392"/>
      <c r="L21" s="391"/>
    </row>
    <row r="22" spans="1:12" ht="10.5" customHeight="1">
      <c r="A22" s="395" t="s">
        <v>109</v>
      </c>
      <c r="B22" s="396">
        <v>260</v>
      </c>
      <c r="C22" s="396">
        <v>-193</v>
      </c>
      <c r="D22" s="397"/>
      <c r="E22" s="398"/>
      <c r="F22" s="407"/>
      <c r="G22" s="391"/>
      <c r="H22" s="391"/>
      <c r="I22" s="392"/>
      <c r="J22" s="392"/>
      <c r="K22" s="392"/>
      <c r="L22" s="391"/>
    </row>
    <row r="23" spans="1:12" ht="10.5" customHeight="1">
      <c r="A23" s="395" t="s">
        <v>110</v>
      </c>
      <c r="B23" s="396">
        <v>155</v>
      </c>
      <c r="C23" s="396">
        <v>-168</v>
      </c>
      <c r="D23" s="397"/>
      <c r="E23" s="398"/>
      <c r="F23" s="407"/>
      <c r="G23" s="391"/>
      <c r="H23" s="391"/>
      <c r="I23" s="392"/>
      <c r="J23" s="392"/>
      <c r="K23" s="392"/>
      <c r="L23" s="391"/>
    </row>
    <row r="24" spans="1:12" ht="10.5" customHeight="1">
      <c r="A24" s="395" t="s">
        <v>111</v>
      </c>
      <c r="B24" s="396">
        <v>300</v>
      </c>
      <c r="C24" s="396">
        <v>-235</v>
      </c>
      <c r="D24" s="397"/>
      <c r="E24" s="398"/>
      <c r="F24" s="407"/>
      <c r="G24" s="391"/>
      <c r="H24" s="391"/>
      <c r="I24" s="392"/>
      <c r="J24" s="392"/>
      <c r="K24" s="392"/>
      <c r="L24" s="391"/>
    </row>
    <row r="25" spans="1:12" ht="10.5" customHeight="1">
      <c r="A25" s="395" t="s">
        <v>112</v>
      </c>
      <c r="B25" s="396">
        <v>719</v>
      </c>
      <c r="C25" s="396">
        <v>-528</v>
      </c>
      <c r="D25" s="397"/>
      <c r="E25" s="398"/>
      <c r="F25" s="407"/>
      <c r="G25" s="391"/>
      <c r="H25" s="391"/>
      <c r="I25" s="392"/>
      <c r="J25" s="392"/>
      <c r="K25" s="392"/>
      <c r="L25" s="391"/>
    </row>
    <row r="26" spans="1:12" ht="10.5" customHeight="1">
      <c r="A26" s="395" t="s">
        <v>113</v>
      </c>
      <c r="B26" s="396">
        <v>94</v>
      </c>
      <c r="C26" s="396">
        <v>-93</v>
      </c>
      <c r="D26" s="397"/>
      <c r="E26" s="398"/>
      <c r="F26" s="407"/>
      <c r="G26" s="391"/>
      <c r="H26" s="391"/>
      <c r="I26" s="392"/>
      <c r="J26" s="392"/>
      <c r="K26" s="392"/>
      <c r="L26" s="391"/>
    </row>
    <row r="27" spans="1:12" ht="10.5" customHeight="1">
      <c r="A27" s="395" t="s">
        <v>114</v>
      </c>
      <c r="B27" s="396">
        <v>393</v>
      </c>
      <c r="C27" s="396">
        <v>-290</v>
      </c>
      <c r="D27" s="397"/>
      <c r="E27" s="398"/>
      <c r="F27" s="407"/>
      <c r="G27" s="391"/>
      <c r="H27" s="391"/>
      <c r="I27" s="392"/>
      <c r="J27" s="392"/>
      <c r="K27" s="392"/>
      <c r="L27" s="391"/>
    </row>
    <row r="28" spans="1:12" ht="10.5" customHeight="1">
      <c r="A28" s="395" t="s">
        <v>115</v>
      </c>
      <c r="B28" s="396">
        <v>209</v>
      </c>
      <c r="C28" s="396">
        <v>-211</v>
      </c>
      <c r="D28" s="397"/>
      <c r="E28" s="398"/>
      <c r="F28" s="407"/>
      <c r="G28" s="391"/>
      <c r="H28" s="391"/>
      <c r="I28" s="392"/>
      <c r="J28" s="392"/>
      <c r="K28" s="392"/>
      <c r="L28" s="391"/>
    </row>
    <row r="29" spans="1:12" ht="10.5" customHeight="1">
      <c r="A29" s="395" t="s">
        <v>116</v>
      </c>
      <c r="B29" s="396">
        <v>384</v>
      </c>
      <c r="C29" s="396">
        <v>-280</v>
      </c>
      <c r="D29" s="397"/>
      <c r="E29" s="398"/>
      <c r="F29" s="407"/>
      <c r="G29" s="391"/>
      <c r="H29" s="391"/>
      <c r="I29" s="392"/>
      <c r="J29" s="392"/>
      <c r="K29" s="392"/>
      <c r="L29" s="391"/>
    </row>
    <row r="30" spans="1:12" ht="10.5" customHeight="1">
      <c r="A30" s="395" t="s">
        <v>117</v>
      </c>
      <c r="B30" s="396">
        <v>162</v>
      </c>
      <c r="C30" s="396">
        <v>-119</v>
      </c>
      <c r="D30" s="397"/>
      <c r="E30" s="398"/>
      <c r="F30" s="407"/>
      <c r="G30" s="391"/>
      <c r="H30" s="391"/>
      <c r="I30" s="392"/>
      <c r="J30" s="392"/>
      <c r="K30" s="392"/>
      <c r="L30" s="391"/>
    </row>
    <row r="31" spans="1:12" ht="10.5" customHeight="1">
      <c r="A31" s="395" t="s">
        <v>118</v>
      </c>
      <c r="B31" s="396">
        <v>114</v>
      </c>
      <c r="C31" s="396">
        <v>-133</v>
      </c>
      <c r="D31" s="397"/>
      <c r="E31" s="398"/>
      <c r="F31" s="407"/>
      <c r="G31" s="391"/>
      <c r="H31" s="391"/>
      <c r="I31" s="392"/>
      <c r="J31" s="392"/>
      <c r="K31" s="392"/>
      <c r="L31" s="391"/>
    </row>
    <row r="32" spans="1:12" ht="10.5" customHeight="1">
      <c r="A32" s="395" t="s">
        <v>119</v>
      </c>
      <c r="B32" s="396">
        <v>857</v>
      </c>
      <c r="C32" s="396">
        <v>-717</v>
      </c>
      <c r="D32" s="397"/>
      <c r="E32" s="398"/>
      <c r="F32" s="407"/>
      <c r="G32" s="391"/>
      <c r="H32" s="391"/>
      <c r="I32" s="392"/>
      <c r="J32" s="392"/>
      <c r="K32" s="392"/>
      <c r="L32" s="391"/>
    </row>
    <row r="33" spans="1:12" ht="10.5" customHeight="1">
      <c r="A33" s="395" t="s">
        <v>120</v>
      </c>
      <c r="B33" s="396">
        <v>190</v>
      </c>
      <c r="C33" s="396">
        <v>-151</v>
      </c>
      <c r="D33" s="397"/>
      <c r="E33" s="398"/>
      <c r="F33" s="407"/>
      <c r="G33" s="391"/>
      <c r="H33" s="391"/>
      <c r="I33" s="392"/>
      <c r="J33" s="392"/>
      <c r="K33" s="392"/>
      <c r="L33" s="391"/>
    </row>
    <row r="34" spans="1:12" ht="10.5" customHeight="1">
      <c r="A34" s="395" t="s">
        <v>121</v>
      </c>
      <c r="B34" s="396">
        <v>105</v>
      </c>
      <c r="C34" s="396">
        <v>-107</v>
      </c>
      <c r="D34" s="397"/>
      <c r="E34" s="398"/>
      <c r="F34" s="407"/>
      <c r="G34" s="391"/>
      <c r="H34" s="391"/>
      <c r="I34" s="392"/>
      <c r="J34" s="392"/>
      <c r="K34" s="392"/>
      <c r="L34" s="391"/>
    </row>
    <row r="35" spans="1:12" ht="10.5" customHeight="1">
      <c r="A35" s="395" t="s">
        <v>122</v>
      </c>
      <c r="B35" s="396">
        <v>47</v>
      </c>
      <c r="C35" s="396">
        <v>-23</v>
      </c>
      <c r="D35" s="397"/>
      <c r="E35" s="398"/>
      <c r="F35" s="407"/>
      <c r="G35" s="391"/>
      <c r="H35" s="391"/>
      <c r="I35" s="392"/>
      <c r="J35" s="392"/>
      <c r="K35" s="392"/>
      <c r="L35" s="391"/>
    </row>
    <row r="36" spans="1:12" ht="10.5" customHeight="1">
      <c r="A36" s="395" t="s">
        <v>123</v>
      </c>
      <c r="B36" s="396">
        <v>220</v>
      </c>
      <c r="C36" s="396">
        <v>-236</v>
      </c>
      <c r="D36" s="397"/>
      <c r="E36" s="398"/>
      <c r="F36" s="407"/>
      <c r="G36" s="391"/>
      <c r="H36" s="391"/>
      <c r="I36" s="392"/>
      <c r="J36" s="392"/>
      <c r="K36" s="392"/>
      <c r="L36" s="391"/>
    </row>
    <row r="37" spans="1:12" ht="10.5" customHeight="1">
      <c r="A37" s="395" t="s">
        <v>124</v>
      </c>
      <c r="B37" s="396">
        <v>94</v>
      </c>
      <c r="C37" s="396">
        <v>-87</v>
      </c>
      <c r="D37" s="397"/>
      <c r="E37" s="398"/>
      <c r="F37" s="407"/>
      <c r="G37" s="391"/>
      <c r="H37" s="391"/>
      <c r="I37" s="392"/>
      <c r="J37" s="392"/>
      <c r="K37" s="392"/>
      <c r="L37" s="391"/>
    </row>
    <row r="38" spans="1:12" ht="10.5" customHeight="1">
      <c r="A38" s="395" t="s">
        <v>125</v>
      </c>
      <c r="B38" s="396">
        <v>197</v>
      </c>
      <c r="C38" s="396">
        <v>-153</v>
      </c>
      <c r="D38" s="397"/>
      <c r="E38" s="398"/>
      <c r="F38" s="407"/>
      <c r="G38" s="391"/>
      <c r="H38" s="391"/>
      <c r="I38" s="392"/>
      <c r="J38" s="392"/>
      <c r="K38" s="392"/>
      <c r="L38" s="391"/>
    </row>
    <row r="39" spans="1:12" ht="10.5" customHeight="1">
      <c r="A39" s="395" t="s">
        <v>126</v>
      </c>
      <c r="B39" s="396">
        <v>17</v>
      </c>
      <c r="C39" s="396">
        <v>-13</v>
      </c>
      <c r="D39" s="397"/>
      <c r="E39" s="398"/>
      <c r="F39" s="407"/>
      <c r="G39" s="391"/>
      <c r="H39" s="391"/>
      <c r="I39" s="392"/>
      <c r="J39" s="392"/>
      <c r="K39" s="392"/>
      <c r="L39" s="391"/>
    </row>
    <row r="40" spans="1:12" ht="10.5" customHeight="1">
      <c r="A40" s="395" t="s">
        <v>127</v>
      </c>
      <c r="B40" s="396">
        <v>9</v>
      </c>
      <c r="C40" s="396">
        <v>-27</v>
      </c>
      <c r="D40" s="397"/>
      <c r="E40" s="398"/>
      <c r="F40" s="407"/>
      <c r="G40" s="391"/>
      <c r="H40" s="391"/>
      <c r="I40" s="392"/>
      <c r="J40" s="392"/>
      <c r="K40" s="392"/>
      <c r="L40" s="391"/>
    </row>
    <row r="41" spans="1:12" ht="10.5" customHeight="1">
      <c r="A41" s="395" t="s">
        <v>128</v>
      </c>
      <c r="B41" s="396">
        <v>8</v>
      </c>
      <c r="C41" s="396">
        <v>-31</v>
      </c>
      <c r="D41" s="397"/>
      <c r="E41" s="398"/>
      <c r="F41" s="407"/>
      <c r="G41" s="391"/>
      <c r="H41" s="391"/>
      <c r="I41" s="392"/>
      <c r="J41" s="392"/>
      <c r="K41" s="392"/>
      <c r="L41" s="391"/>
    </row>
    <row r="42" spans="1:12" ht="10.5" customHeight="1">
      <c r="A42" s="395" t="s">
        <v>129</v>
      </c>
      <c r="B42" s="396">
        <v>1</v>
      </c>
      <c r="C42" s="396">
        <v>-6</v>
      </c>
      <c r="D42" s="397"/>
      <c r="E42" s="398"/>
      <c r="F42" s="407"/>
      <c r="G42" s="391"/>
      <c r="H42" s="391"/>
      <c r="I42" s="392"/>
      <c r="J42" s="392"/>
      <c r="K42" s="392"/>
      <c r="L42" s="391"/>
    </row>
    <row r="43" spans="1:12" ht="10.5" customHeight="1">
      <c r="A43" s="395" t="s">
        <v>130</v>
      </c>
      <c r="B43" s="396">
        <v>18</v>
      </c>
      <c r="C43" s="396">
        <v>-15</v>
      </c>
      <c r="D43" s="397"/>
      <c r="E43" s="398"/>
      <c r="F43" s="407"/>
      <c r="G43" s="391"/>
      <c r="H43" s="391"/>
      <c r="I43" s="392"/>
      <c r="J43" s="392"/>
      <c r="K43" s="392"/>
      <c r="L43" s="391"/>
    </row>
    <row r="44" spans="1:12" ht="10.5" customHeight="1">
      <c r="A44" s="395" t="s">
        <v>131</v>
      </c>
      <c r="B44" s="396">
        <v>80</v>
      </c>
      <c r="C44" s="396">
        <v>-50</v>
      </c>
      <c r="D44" s="397"/>
      <c r="E44" s="398"/>
      <c r="F44" s="407"/>
      <c r="G44" s="391"/>
      <c r="H44" s="391"/>
      <c r="I44" s="392"/>
      <c r="J44" s="392"/>
      <c r="K44" s="392"/>
      <c r="L44" s="391"/>
    </row>
    <row r="45" spans="1:12" ht="10.5" customHeight="1">
      <c r="A45" s="395" t="s">
        <v>132</v>
      </c>
      <c r="B45" s="396">
        <v>67</v>
      </c>
      <c r="C45" s="396">
        <v>-57</v>
      </c>
      <c r="D45" s="397"/>
      <c r="E45" s="398"/>
      <c r="F45" s="407"/>
      <c r="G45" s="391"/>
      <c r="H45" s="391"/>
      <c r="I45" s="392"/>
      <c r="J45" s="392"/>
      <c r="K45" s="392"/>
      <c r="L45" s="391"/>
    </row>
    <row r="46" spans="1:12" ht="10.5" customHeight="1">
      <c r="A46" s="395" t="s">
        <v>133</v>
      </c>
      <c r="B46" s="396">
        <v>19</v>
      </c>
      <c r="C46" s="396">
        <v>-36</v>
      </c>
      <c r="D46" s="397"/>
      <c r="E46" s="398"/>
      <c r="F46" s="407"/>
      <c r="G46" s="391"/>
      <c r="H46" s="391"/>
      <c r="I46" s="392"/>
      <c r="J46" s="392"/>
      <c r="K46" s="392"/>
      <c r="L46" s="391"/>
    </row>
    <row r="47" spans="1:12" ht="10.5" customHeight="1">
      <c r="A47" s="395" t="s">
        <v>134</v>
      </c>
      <c r="B47" s="396">
        <v>4</v>
      </c>
      <c r="C47" s="396">
        <v>-15</v>
      </c>
      <c r="D47" s="397"/>
      <c r="E47" s="398"/>
      <c r="F47" s="407"/>
      <c r="G47" s="391"/>
      <c r="H47" s="391"/>
      <c r="I47" s="392"/>
      <c r="J47" s="392"/>
      <c r="K47" s="392"/>
      <c r="L47" s="391"/>
    </row>
    <row r="48" spans="1:12" ht="10.5" customHeight="1">
      <c r="A48" s="395" t="s">
        <v>135</v>
      </c>
      <c r="B48" s="396">
        <v>2</v>
      </c>
      <c r="C48" s="396">
        <v>-20</v>
      </c>
      <c r="D48" s="397"/>
      <c r="E48" s="398"/>
      <c r="F48" s="407"/>
      <c r="G48" s="391"/>
      <c r="H48" s="391"/>
      <c r="I48" s="392"/>
      <c r="J48" s="392"/>
      <c r="K48" s="392"/>
      <c r="L48" s="391"/>
    </row>
    <row r="49" spans="1:15" ht="10.5" customHeight="1">
      <c r="A49" s="395" t="s">
        <v>136</v>
      </c>
      <c r="B49" s="396">
        <v>18</v>
      </c>
      <c r="C49" s="396">
        <v>-24</v>
      </c>
      <c r="D49" s="397"/>
      <c r="E49" s="398"/>
      <c r="F49" s="407"/>
      <c r="G49" s="391"/>
      <c r="H49" s="391"/>
      <c r="I49" s="392"/>
      <c r="J49" s="392"/>
      <c r="K49" s="392"/>
      <c r="L49" s="391"/>
    </row>
    <row r="50" spans="1:15" ht="10.5" customHeight="1">
      <c r="A50" s="395" t="s">
        <v>137</v>
      </c>
      <c r="B50" s="396">
        <v>7</v>
      </c>
      <c r="C50" s="396">
        <v>-23</v>
      </c>
      <c r="D50" s="397"/>
      <c r="E50" s="398"/>
      <c r="F50" s="407"/>
      <c r="G50" s="391"/>
      <c r="H50" s="391"/>
      <c r="I50" s="392"/>
      <c r="J50" s="392"/>
      <c r="K50" s="392"/>
      <c r="L50" s="391"/>
    </row>
    <row r="51" spans="1:15" ht="10.5" customHeight="1">
      <c r="A51" s="395" t="s">
        <v>138</v>
      </c>
      <c r="B51" s="396">
        <v>44</v>
      </c>
      <c r="C51" s="396">
        <v>-25</v>
      </c>
      <c r="D51" s="397"/>
      <c r="E51" s="398"/>
      <c r="F51" s="407"/>
      <c r="G51" s="391"/>
      <c r="H51" s="391"/>
      <c r="I51" s="392"/>
      <c r="J51" s="392"/>
      <c r="K51" s="392"/>
      <c r="L51" s="391"/>
    </row>
    <row r="52" spans="1:15" ht="10.5" customHeight="1">
      <c r="A52" s="395" t="s">
        <v>139</v>
      </c>
      <c r="B52" s="396">
        <v>5</v>
      </c>
      <c r="C52" s="396">
        <v>-3</v>
      </c>
      <c r="D52" s="397"/>
      <c r="E52" s="398"/>
      <c r="F52" s="407"/>
      <c r="G52" s="391"/>
      <c r="H52" s="391"/>
      <c r="I52" s="392"/>
      <c r="J52" s="392"/>
      <c r="K52" s="392"/>
      <c r="L52" s="391"/>
    </row>
    <row r="53" spans="1:15" ht="10.5" customHeight="1">
      <c r="A53" s="395" t="s">
        <v>69</v>
      </c>
      <c r="B53" s="396">
        <f>SUM(B7:B52)</f>
        <v>12118</v>
      </c>
      <c r="C53" s="396">
        <f>SUM(C7:C52)</f>
        <v>-10780</v>
      </c>
      <c r="D53" s="399"/>
      <c r="E53" s="389"/>
      <c r="F53" s="391"/>
      <c r="G53" s="391"/>
      <c r="H53" s="391"/>
      <c r="I53" s="392"/>
      <c r="J53" s="392"/>
      <c r="K53" s="392"/>
      <c r="L53" s="391"/>
    </row>
    <row r="54" spans="1:15" ht="18">
      <c r="A54" s="400"/>
      <c r="B54" s="401"/>
      <c r="C54" s="401"/>
      <c r="D54" s="399"/>
      <c r="E54" s="389"/>
      <c r="F54" s="391"/>
      <c r="G54" s="391"/>
      <c r="H54" s="391"/>
      <c r="I54" s="392"/>
      <c r="J54" s="392"/>
      <c r="K54" s="392"/>
      <c r="L54" s="391"/>
    </row>
    <row r="55" spans="1:15" ht="18">
      <c r="A55" s="400"/>
      <c r="B55" s="401"/>
      <c r="C55" s="401"/>
      <c r="D55" s="399"/>
      <c r="E55" s="389"/>
      <c r="F55" s="391"/>
      <c r="G55" s="391"/>
      <c r="H55" s="391"/>
      <c r="I55" s="392"/>
      <c r="J55" s="392"/>
      <c r="K55" s="392"/>
      <c r="L55" s="391"/>
    </row>
    <row r="56" spans="1:15" ht="18">
      <c r="A56" s="400"/>
      <c r="B56" s="401"/>
      <c r="C56" s="401"/>
      <c r="D56" s="399"/>
      <c r="E56" s="389"/>
      <c r="F56" s="391"/>
      <c r="G56" s="391"/>
      <c r="H56" s="391"/>
      <c r="I56" s="392"/>
      <c r="J56" s="392"/>
      <c r="K56" s="392"/>
      <c r="L56" s="391"/>
    </row>
    <row r="57" spans="1:15" ht="18">
      <c r="A57" s="400"/>
      <c r="B57" s="401"/>
      <c r="C57" s="401"/>
      <c r="D57" s="399"/>
      <c r="E57" s="389"/>
      <c r="F57" s="391"/>
      <c r="G57" s="391"/>
      <c r="H57" s="391"/>
      <c r="I57" s="392"/>
      <c r="J57" s="392"/>
      <c r="K57" s="392"/>
      <c r="L57" s="391"/>
    </row>
    <row r="58" spans="1:15" ht="18">
      <c r="A58" s="400"/>
      <c r="B58" s="401"/>
      <c r="C58" s="401"/>
      <c r="D58" s="399"/>
      <c r="E58" s="389"/>
      <c r="F58" s="391"/>
      <c r="G58" s="391"/>
      <c r="H58" s="391"/>
      <c r="I58" s="392"/>
      <c r="J58" s="392"/>
      <c r="K58" s="392"/>
      <c r="L58" s="391"/>
    </row>
    <row r="59" spans="1:15" ht="18">
      <c r="A59" s="400"/>
      <c r="B59" s="401"/>
      <c r="C59" s="401"/>
      <c r="D59" s="399"/>
      <c r="E59" s="389"/>
      <c r="F59" s="391"/>
      <c r="G59" s="391"/>
      <c r="H59" s="391"/>
      <c r="I59" s="392"/>
      <c r="J59" s="392"/>
      <c r="K59" s="392"/>
      <c r="L59" s="391"/>
    </row>
    <row r="60" spans="1:15" ht="18">
      <c r="A60" s="400"/>
      <c r="B60" s="401"/>
      <c r="C60" s="401"/>
      <c r="D60" s="399"/>
      <c r="E60" s="389"/>
      <c r="F60" s="391"/>
      <c r="G60" s="391"/>
      <c r="H60" s="391"/>
      <c r="I60" s="392"/>
      <c r="J60" s="392"/>
      <c r="K60" s="392"/>
      <c r="L60" s="391"/>
    </row>
    <row r="61" spans="1:15" ht="18">
      <c r="A61" s="400"/>
      <c r="B61" s="401"/>
      <c r="C61" s="401"/>
      <c r="D61" s="378"/>
      <c r="E61" s="363"/>
    </row>
    <row r="62" spans="1:15" ht="18">
      <c r="A62" s="402"/>
      <c r="B62" s="403"/>
      <c r="C62" s="403"/>
      <c r="D62" s="378"/>
      <c r="E62" s="363"/>
    </row>
    <row r="63" spans="1:15" ht="36" customHeight="1">
      <c r="A63" s="402"/>
      <c r="B63" s="403"/>
      <c r="C63" s="403"/>
      <c r="D63" s="378"/>
      <c r="E63" s="363"/>
    </row>
    <row r="64" spans="1:15" ht="36" customHeight="1">
      <c r="A64" s="402"/>
      <c r="B64" s="403"/>
      <c r="C64" s="583"/>
      <c r="D64" s="583"/>
      <c r="E64" s="583"/>
      <c r="F64" s="583"/>
      <c r="G64" s="583"/>
      <c r="H64" s="583"/>
      <c r="I64" s="404"/>
      <c r="J64" s="404"/>
      <c r="K64" s="583"/>
      <c r="L64" s="583"/>
      <c r="M64" s="583"/>
      <c r="N64" s="583"/>
      <c r="O64" s="583"/>
    </row>
    <row r="65" spans="1:11" ht="24" customHeight="1">
      <c r="A65" s="402"/>
      <c r="B65" s="403"/>
      <c r="C65" s="403"/>
      <c r="D65" s="378"/>
      <c r="E65" s="363"/>
      <c r="I65" s="404"/>
      <c r="J65" s="404"/>
      <c r="K65" s="405"/>
    </row>
    <row r="66" spans="1:11" ht="24" customHeight="1">
      <c r="A66" s="402"/>
      <c r="B66" s="403"/>
      <c r="C66" s="403"/>
      <c r="D66" s="378"/>
      <c r="E66" s="363"/>
      <c r="I66" s="404"/>
      <c r="K66" s="406"/>
    </row>
    <row r="67" spans="1:11" ht="18">
      <c r="A67" s="385" t="s">
        <v>692</v>
      </c>
      <c r="B67" s="403"/>
      <c r="C67" s="403"/>
      <c r="D67" s="378"/>
      <c r="E67" s="363"/>
    </row>
    <row r="68" spans="1:11" ht="18">
      <c r="A68" s="385" t="s">
        <v>81</v>
      </c>
      <c r="B68" s="403"/>
      <c r="C68" s="403"/>
      <c r="D68" s="378"/>
      <c r="E68" s="363"/>
    </row>
    <row r="69" spans="1:11" ht="18">
      <c r="A69" s="385" t="s">
        <v>82</v>
      </c>
      <c r="B69" s="403"/>
      <c r="C69" s="403"/>
      <c r="D69" s="378"/>
      <c r="E69" s="363"/>
    </row>
    <row r="70" spans="1:11" ht="18">
      <c r="A70" s="402"/>
      <c r="B70" s="403"/>
      <c r="C70" s="403"/>
      <c r="D70" s="378"/>
      <c r="E70" s="363"/>
    </row>
    <row r="71" spans="1:11" ht="18">
      <c r="A71" s="402"/>
      <c r="B71" s="403"/>
      <c r="C71" s="403"/>
      <c r="D71" s="378"/>
      <c r="E71" s="363"/>
    </row>
    <row r="72" spans="1:11" ht="18">
      <c r="A72" s="402"/>
      <c r="B72" s="403"/>
      <c r="C72" s="403"/>
      <c r="D72" s="378"/>
      <c r="E72" s="363"/>
    </row>
    <row r="73" spans="1:11" ht="18">
      <c r="A73" s="402"/>
      <c r="B73" s="403"/>
      <c r="C73" s="403"/>
      <c r="D73" s="378"/>
      <c r="E73" s="363"/>
    </row>
    <row r="74" spans="1:11" ht="18">
      <c r="A74" s="402"/>
      <c r="B74" s="403"/>
      <c r="C74" s="403"/>
      <c r="D74" s="378"/>
      <c r="E74" s="363"/>
    </row>
    <row r="75" spans="1:11" ht="18">
      <c r="A75" s="402"/>
      <c r="B75" s="403"/>
      <c r="C75" s="403"/>
      <c r="D75" s="378"/>
      <c r="E75" s="363"/>
    </row>
    <row r="76" spans="1:11" ht="18">
      <c r="A76" s="402"/>
      <c r="B76" s="403"/>
      <c r="C76" s="403"/>
      <c r="D76" s="378"/>
      <c r="E76" s="363"/>
    </row>
    <row r="77" spans="1:11">
      <c r="A77" s="363"/>
      <c r="B77" s="363"/>
      <c r="C77" s="363"/>
      <c r="D77" s="363"/>
      <c r="E77" s="363"/>
    </row>
    <row r="78" spans="1:11">
      <c r="B78" s="362"/>
      <c r="C78" s="362"/>
      <c r="D78" s="362"/>
      <c r="E78" s="362"/>
    </row>
    <row r="79" spans="1:11">
      <c r="B79" s="362"/>
      <c r="C79" s="362"/>
      <c r="D79" s="362"/>
      <c r="E79" s="362"/>
    </row>
    <row r="80" spans="1:11" ht="17.399999999999999">
      <c r="A80" s="386"/>
    </row>
    <row r="81" spans="1:1" ht="17.399999999999999">
      <c r="A81" s="387"/>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 footer="0.31496062992125984"/>
  <pageSetup paperSize="9" scale="43" firstPageNumber="6" orientation="landscape" useFirstPageNumber="1" r:id="rId1"/>
  <headerFooter scaleWithDoc="0">
    <oddHeader>&amp;L&amp;G&amp;C&amp;G&amp;R&amp;G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08321-0577-432C-AB56-70518632AA63}">
  <sheetPr>
    <tabColor theme="0" tint="-0.14999847407452621"/>
  </sheetPr>
  <dimension ref="A1:Z68"/>
  <sheetViews>
    <sheetView view="pageBreakPreview" topLeftCell="A16" zoomScale="55" zoomScaleNormal="100" zoomScaleSheetLayoutView="55" workbookViewId="0">
      <selection activeCell="AC24" sqref="AC24"/>
    </sheetView>
  </sheetViews>
  <sheetFormatPr baseColWidth="10" defaultRowHeight="13.2"/>
  <cols>
    <col min="1" max="1" width="70.6640625" customWidth="1"/>
    <col min="2" max="2" width="1.44140625" customWidth="1"/>
    <col min="3" max="5" width="15.6640625" customWidth="1"/>
    <col min="6" max="6" width="15.6640625" hidden="1" customWidth="1"/>
    <col min="7" max="9" width="15.6640625" customWidth="1"/>
    <col min="10" max="10" width="9.109375" hidden="1" customWidth="1"/>
    <col min="11" max="11" width="22.6640625" customWidth="1"/>
    <col min="12" max="12" width="9.109375" hidden="1" customWidth="1"/>
    <col min="13" max="13" width="1.44140625" customWidth="1"/>
    <col min="14" max="16" width="15.6640625" customWidth="1"/>
    <col min="17" max="17" width="15.6640625" hidden="1" customWidth="1"/>
    <col min="18" max="20" width="15.6640625" customWidth="1"/>
    <col min="21" max="21" width="9.109375" hidden="1" customWidth="1"/>
    <col min="22" max="22" width="22.6640625" customWidth="1"/>
    <col min="23" max="23" width="9.109375" hidden="1" customWidth="1"/>
    <col min="24" max="24" width="1.44140625" customWidth="1"/>
    <col min="25" max="25" width="22.6640625" customWidth="1"/>
    <col min="26" max="26" width="15.6640625" customWidth="1"/>
  </cols>
  <sheetData>
    <row r="1" spans="1:26" ht="30"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c r="Z1" s="121"/>
    </row>
    <row r="2" spans="1:26" ht="90" customHeight="1">
      <c r="A2" s="584" t="s">
        <v>142</v>
      </c>
      <c r="B2" s="584"/>
      <c r="C2" s="584"/>
      <c r="D2" s="584"/>
      <c r="E2" s="584"/>
      <c r="F2" s="584"/>
      <c r="G2" s="584"/>
      <c r="H2" s="584"/>
      <c r="I2" s="584"/>
      <c r="J2" s="584"/>
      <c r="K2" s="584"/>
      <c r="L2" s="584"/>
      <c r="M2" s="584"/>
      <c r="N2" s="584"/>
      <c r="O2" s="584"/>
      <c r="P2" s="584"/>
      <c r="Q2" s="584"/>
      <c r="R2" s="584"/>
      <c r="S2" s="584"/>
      <c r="T2" s="584"/>
      <c r="U2" s="584"/>
      <c r="V2" s="584"/>
      <c r="W2" s="584"/>
      <c r="X2" s="584"/>
      <c r="Y2" s="584"/>
      <c r="Z2" s="584"/>
    </row>
    <row r="3" spans="1:26" ht="27.9" customHeight="1">
      <c r="A3" s="584" t="str">
        <f>UPPER(CONCATENATE("Julio 2022"))</f>
        <v>JULIO 2022</v>
      </c>
      <c r="B3" s="584"/>
      <c r="C3" s="584"/>
      <c r="D3" s="584"/>
      <c r="E3" s="584"/>
      <c r="F3" s="584"/>
      <c r="G3" s="584"/>
      <c r="H3" s="584"/>
      <c r="I3" s="584"/>
      <c r="J3" s="584"/>
      <c r="K3" s="584"/>
      <c r="L3" s="584"/>
      <c r="M3" s="584"/>
      <c r="N3" s="584"/>
      <c r="O3" s="584"/>
      <c r="P3" s="584"/>
      <c r="Q3" s="584"/>
      <c r="R3" s="584"/>
      <c r="S3" s="584"/>
      <c r="T3" s="584"/>
      <c r="U3" s="584"/>
      <c r="V3" s="584"/>
      <c r="W3" s="584"/>
      <c r="X3" s="584"/>
      <c r="Y3" s="584"/>
      <c r="Z3" s="584"/>
    </row>
    <row r="4" spans="1:26">
      <c r="A4" s="125"/>
      <c r="B4" s="121"/>
      <c r="C4" s="121"/>
      <c r="D4" s="121"/>
      <c r="E4" s="121"/>
      <c r="F4" s="121"/>
      <c r="G4" s="121"/>
      <c r="H4" s="121"/>
      <c r="I4" s="121"/>
      <c r="J4" s="121"/>
      <c r="K4" s="121"/>
      <c r="L4" s="121"/>
      <c r="M4" s="121"/>
      <c r="N4" s="121"/>
      <c r="O4" s="121"/>
      <c r="P4" s="121"/>
      <c r="Q4" s="121"/>
      <c r="R4" s="121"/>
      <c r="S4" s="121"/>
      <c r="T4" s="121"/>
      <c r="U4" s="121"/>
      <c r="V4" s="121"/>
      <c r="W4" s="121"/>
      <c r="X4" s="121"/>
      <c r="Y4" s="121"/>
      <c r="Z4" s="121"/>
    </row>
    <row r="5" spans="1:26" ht="38.4">
      <c r="A5" s="585" t="s">
        <v>86</v>
      </c>
      <c r="B5" s="126"/>
      <c r="C5" s="585" t="s">
        <v>87</v>
      </c>
      <c r="D5" s="585"/>
      <c r="E5" s="585"/>
      <c r="F5" s="585"/>
      <c r="G5" s="585"/>
      <c r="H5" s="585"/>
      <c r="I5" s="585"/>
      <c r="J5" s="585"/>
      <c r="K5" s="585"/>
      <c r="L5" s="305"/>
      <c r="M5" s="126"/>
      <c r="N5" s="585" t="s">
        <v>88</v>
      </c>
      <c r="O5" s="585"/>
      <c r="P5" s="585"/>
      <c r="Q5" s="585"/>
      <c r="R5" s="585"/>
      <c r="S5" s="585"/>
      <c r="T5" s="585"/>
      <c r="U5" s="585"/>
      <c r="V5" s="585"/>
      <c r="W5" s="305"/>
      <c r="X5" s="584"/>
      <c r="Y5" s="585" t="s">
        <v>89</v>
      </c>
      <c r="Z5" s="585" t="s">
        <v>53</v>
      </c>
    </row>
    <row r="6" spans="1:26" ht="38.4">
      <c r="A6" s="585"/>
      <c r="B6" s="126"/>
      <c r="C6" s="585" t="s">
        <v>143</v>
      </c>
      <c r="D6" s="585"/>
      <c r="E6" s="585"/>
      <c r="F6" s="306"/>
      <c r="G6" s="585" t="s">
        <v>144</v>
      </c>
      <c r="H6" s="585"/>
      <c r="I6" s="585"/>
      <c r="J6" s="306"/>
      <c r="K6" s="585" t="s">
        <v>90</v>
      </c>
      <c r="L6" s="586" t="s">
        <v>53</v>
      </c>
      <c r="M6" s="126"/>
      <c r="N6" s="585" t="s">
        <v>143</v>
      </c>
      <c r="O6" s="585"/>
      <c r="P6" s="585"/>
      <c r="Q6" s="306"/>
      <c r="R6" s="585" t="s">
        <v>144</v>
      </c>
      <c r="S6" s="585"/>
      <c r="T6" s="585"/>
      <c r="U6" s="306"/>
      <c r="V6" s="585" t="s">
        <v>90</v>
      </c>
      <c r="W6" s="586" t="s">
        <v>53</v>
      </c>
      <c r="X6" s="584"/>
      <c r="Y6" s="585"/>
      <c r="Z6" s="585"/>
    </row>
    <row r="7" spans="1:26" ht="38.4">
      <c r="A7" s="585"/>
      <c r="B7" s="126"/>
      <c r="C7" s="306" t="s">
        <v>91</v>
      </c>
      <c r="D7" s="306" t="s">
        <v>92</v>
      </c>
      <c r="E7" s="306" t="s">
        <v>93</v>
      </c>
      <c r="F7" s="306" t="s">
        <v>53</v>
      </c>
      <c r="G7" s="306" t="s">
        <v>91</v>
      </c>
      <c r="H7" s="306" t="s">
        <v>92</v>
      </c>
      <c r="I7" s="306" t="s">
        <v>93</v>
      </c>
      <c r="J7" s="306" t="s">
        <v>53</v>
      </c>
      <c r="K7" s="585"/>
      <c r="L7" s="586"/>
      <c r="M7" s="126"/>
      <c r="N7" s="306" t="s">
        <v>91</v>
      </c>
      <c r="O7" s="306" t="s">
        <v>92</v>
      </c>
      <c r="P7" s="306" t="s">
        <v>93</v>
      </c>
      <c r="Q7" s="306" t="s">
        <v>53</v>
      </c>
      <c r="R7" s="306" t="s">
        <v>91</v>
      </c>
      <c r="S7" s="306" t="s">
        <v>92</v>
      </c>
      <c r="T7" s="306" t="s">
        <v>93</v>
      </c>
      <c r="U7" s="306" t="s">
        <v>53</v>
      </c>
      <c r="V7" s="585"/>
      <c r="W7" s="586"/>
      <c r="X7" s="584"/>
      <c r="Y7" s="585"/>
      <c r="Z7" s="585"/>
    </row>
    <row r="8" spans="1:26" ht="8.1" customHeight="1">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row>
    <row r="9" spans="1:26" ht="18">
      <c r="A9" s="127" t="s">
        <v>94</v>
      </c>
      <c r="B9" s="125"/>
      <c r="C9" s="128">
        <v>697</v>
      </c>
      <c r="D9" s="129">
        <v>50</v>
      </c>
      <c r="E9" s="130">
        <v>747</v>
      </c>
      <c r="F9" s="129">
        <v>39.03</v>
      </c>
      <c r="G9" s="131">
        <v>1105</v>
      </c>
      <c r="H9" s="129">
        <v>62</v>
      </c>
      <c r="I9" s="132">
        <v>1167</v>
      </c>
      <c r="J9" s="129">
        <v>60.97</v>
      </c>
      <c r="K9" s="132">
        <v>1914</v>
      </c>
      <c r="L9" s="133">
        <v>90.37</v>
      </c>
      <c r="M9" s="125"/>
      <c r="N9" s="128">
        <v>93</v>
      </c>
      <c r="O9" s="129">
        <v>11</v>
      </c>
      <c r="P9" s="130">
        <v>104</v>
      </c>
      <c r="Q9" s="129">
        <v>50.98</v>
      </c>
      <c r="R9" s="129">
        <v>85</v>
      </c>
      <c r="S9" s="129">
        <v>15</v>
      </c>
      <c r="T9" s="130">
        <v>100</v>
      </c>
      <c r="U9" s="129">
        <v>49.02</v>
      </c>
      <c r="V9" s="130">
        <v>204</v>
      </c>
      <c r="W9" s="133">
        <v>9.6300000000000008</v>
      </c>
      <c r="X9" s="125"/>
      <c r="Y9" s="134">
        <v>2118</v>
      </c>
      <c r="Z9" s="316">
        <v>0.93</v>
      </c>
    </row>
    <row r="10" spans="1:26" ht="18">
      <c r="A10" s="127" t="s">
        <v>95</v>
      </c>
      <c r="B10" s="125"/>
      <c r="C10" s="135">
        <v>5117</v>
      </c>
      <c r="D10" s="129">
        <v>299</v>
      </c>
      <c r="E10" s="132">
        <v>5416</v>
      </c>
      <c r="F10" s="129">
        <v>47.83</v>
      </c>
      <c r="G10" s="131">
        <v>5667</v>
      </c>
      <c r="H10" s="129">
        <v>241</v>
      </c>
      <c r="I10" s="132">
        <v>5908</v>
      </c>
      <c r="J10" s="129">
        <v>52.17</v>
      </c>
      <c r="K10" s="132">
        <v>11324</v>
      </c>
      <c r="L10" s="133">
        <v>86.3</v>
      </c>
      <c r="M10" s="125"/>
      <c r="N10" s="128">
        <v>945</v>
      </c>
      <c r="O10" s="129">
        <v>100</v>
      </c>
      <c r="P10" s="132">
        <v>1045</v>
      </c>
      <c r="Q10" s="129">
        <v>58.15</v>
      </c>
      <c r="R10" s="129">
        <v>684</v>
      </c>
      <c r="S10" s="129">
        <v>68</v>
      </c>
      <c r="T10" s="130">
        <v>752</v>
      </c>
      <c r="U10" s="129">
        <v>41.85</v>
      </c>
      <c r="V10" s="132">
        <v>1797</v>
      </c>
      <c r="W10" s="133">
        <v>13.7</v>
      </c>
      <c r="X10" s="125"/>
      <c r="Y10" s="134">
        <v>13121</v>
      </c>
      <c r="Z10" s="316">
        <v>5.75</v>
      </c>
    </row>
    <row r="11" spans="1:26" ht="18">
      <c r="A11" s="127" t="s">
        <v>96</v>
      </c>
      <c r="B11" s="125"/>
      <c r="C11" s="128">
        <v>463</v>
      </c>
      <c r="D11" s="129">
        <v>16</v>
      </c>
      <c r="E11" s="130">
        <v>479</v>
      </c>
      <c r="F11" s="129">
        <v>44.15</v>
      </c>
      <c r="G11" s="129">
        <v>594</v>
      </c>
      <c r="H11" s="129">
        <v>12</v>
      </c>
      <c r="I11" s="130">
        <v>606</v>
      </c>
      <c r="J11" s="129">
        <v>55.85</v>
      </c>
      <c r="K11" s="132">
        <v>1085</v>
      </c>
      <c r="L11" s="133">
        <v>88.93</v>
      </c>
      <c r="M11" s="125"/>
      <c r="N11" s="128">
        <v>37</v>
      </c>
      <c r="O11" s="129">
        <v>6</v>
      </c>
      <c r="P11" s="130">
        <v>43</v>
      </c>
      <c r="Q11" s="129">
        <v>31.85</v>
      </c>
      <c r="R11" s="129">
        <v>89</v>
      </c>
      <c r="S11" s="129">
        <v>3</v>
      </c>
      <c r="T11" s="130">
        <v>92</v>
      </c>
      <c r="U11" s="129">
        <v>68.150000000000006</v>
      </c>
      <c r="V11" s="130">
        <v>135</v>
      </c>
      <c r="W11" s="133">
        <v>11.07</v>
      </c>
      <c r="X11" s="125"/>
      <c r="Y11" s="134">
        <v>1220</v>
      </c>
      <c r="Z11" s="316">
        <v>0.53</v>
      </c>
    </row>
    <row r="12" spans="1:26" ht="18">
      <c r="A12" s="127" t="s">
        <v>97</v>
      </c>
      <c r="B12" s="125"/>
      <c r="C12" s="128">
        <v>268</v>
      </c>
      <c r="D12" s="129">
        <v>14</v>
      </c>
      <c r="E12" s="130">
        <v>282</v>
      </c>
      <c r="F12" s="129">
        <v>26.38</v>
      </c>
      <c r="G12" s="129">
        <v>771</v>
      </c>
      <c r="H12" s="129">
        <v>16</v>
      </c>
      <c r="I12" s="130">
        <v>787</v>
      </c>
      <c r="J12" s="129">
        <v>73.62</v>
      </c>
      <c r="K12" s="132">
        <v>1069</v>
      </c>
      <c r="L12" s="133">
        <v>93.12</v>
      </c>
      <c r="M12" s="125"/>
      <c r="N12" s="128">
        <v>31</v>
      </c>
      <c r="O12" s="129">
        <v>7</v>
      </c>
      <c r="P12" s="130">
        <v>38</v>
      </c>
      <c r="Q12" s="129">
        <v>48.1</v>
      </c>
      <c r="R12" s="129">
        <v>39</v>
      </c>
      <c r="S12" s="129">
        <v>2</v>
      </c>
      <c r="T12" s="130">
        <v>41</v>
      </c>
      <c r="U12" s="129">
        <v>51.9</v>
      </c>
      <c r="V12" s="130">
        <v>79</v>
      </c>
      <c r="W12" s="133">
        <v>6.88</v>
      </c>
      <c r="X12" s="125"/>
      <c r="Y12" s="134">
        <v>1148</v>
      </c>
      <c r="Z12" s="316">
        <v>0.5</v>
      </c>
    </row>
    <row r="13" spans="1:26" ht="18">
      <c r="A13" s="127" t="s">
        <v>100</v>
      </c>
      <c r="B13" s="125"/>
      <c r="C13" s="135">
        <v>2351</v>
      </c>
      <c r="D13" s="129">
        <v>147</v>
      </c>
      <c r="E13" s="132">
        <v>2498</v>
      </c>
      <c r="F13" s="129">
        <v>55.29</v>
      </c>
      <c r="G13" s="131">
        <v>1967</v>
      </c>
      <c r="H13" s="129">
        <v>53</v>
      </c>
      <c r="I13" s="132">
        <v>2020</v>
      </c>
      <c r="J13" s="129">
        <v>44.71</v>
      </c>
      <c r="K13" s="132">
        <v>4518</v>
      </c>
      <c r="L13" s="133">
        <v>95.58</v>
      </c>
      <c r="M13" s="125"/>
      <c r="N13" s="128">
        <v>53</v>
      </c>
      <c r="O13" s="129">
        <v>2</v>
      </c>
      <c r="P13" s="130">
        <v>55</v>
      </c>
      <c r="Q13" s="129">
        <v>26.32</v>
      </c>
      <c r="R13" s="129">
        <v>135</v>
      </c>
      <c r="S13" s="129">
        <v>19</v>
      </c>
      <c r="T13" s="130">
        <v>154</v>
      </c>
      <c r="U13" s="129">
        <v>73.680000000000007</v>
      </c>
      <c r="V13" s="130">
        <v>209</v>
      </c>
      <c r="W13" s="133">
        <v>4.42</v>
      </c>
      <c r="X13" s="125"/>
      <c r="Y13" s="134">
        <v>4727</v>
      </c>
      <c r="Z13" s="316">
        <v>2.0699999999999998</v>
      </c>
    </row>
    <row r="14" spans="1:26" ht="18">
      <c r="A14" s="127" t="s">
        <v>101</v>
      </c>
      <c r="B14" s="125"/>
      <c r="C14" s="135">
        <v>3083</v>
      </c>
      <c r="D14" s="129">
        <v>132</v>
      </c>
      <c r="E14" s="132">
        <v>3215</v>
      </c>
      <c r="F14" s="129">
        <v>39.869999999999997</v>
      </c>
      <c r="G14" s="131">
        <v>4679</v>
      </c>
      <c r="H14" s="129">
        <v>170</v>
      </c>
      <c r="I14" s="132">
        <v>4849</v>
      </c>
      <c r="J14" s="129">
        <v>60.13</v>
      </c>
      <c r="K14" s="132">
        <v>8064</v>
      </c>
      <c r="L14" s="133">
        <v>90.3</v>
      </c>
      <c r="M14" s="125"/>
      <c r="N14" s="128">
        <v>283</v>
      </c>
      <c r="O14" s="129">
        <v>84</v>
      </c>
      <c r="P14" s="130">
        <v>367</v>
      </c>
      <c r="Q14" s="129">
        <v>42.38</v>
      </c>
      <c r="R14" s="129">
        <v>423</v>
      </c>
      <c r="S14" s="129">
        <v>76</v>
      </c>
      <c r="T14" s="130">
        <v>499</v>
      </c>
      <c r="U14" s="129">
        <v>57.62</v>
      </c>
      <c r="V14" s="130">
        <v>866</v>
      </c>
      <c r="W14" s="133">
        <v>9.6999999999999993</v>
      </c>
      <c r="X14" s="125"/>
      <c r="Y14" s="134">
        <v>8930</v>
      </c>
      <c r="Z14" s="316">
        <v>3.91</v>
      </c>
    </row>
    <row r="15" spans="1:26" ht="18">
      <c r="A15" s="127" t="s">
        <v>102</v>
      </c>
      <c r="B15" s="125"/>
      <c r="C15" s="135">
        <v>6011</v>
      </c>
      <c r="D15" s="129">
        <v>508</v>
      </c>
      <c r="E15" s="132">
        <v>6519</v>
      </c>
      <c r="F15" s="129">
        <v>28.28</v>
      </c>
      <c r="G15" s="131">
        <v>15728</v>
      </c>
      <c r="H15" s="129">
        <v>807</v>
      </c>
      <c r="I15" s="132">
        <v>16535</v>
      </c>
      <c r="J15" s="129">
        <v>71.72</v>
      </c>
      <c r="K15" s="132">
        <v>23054</v>
      </c>
      <c r="L15" s="133">
        <v>89.53</v>
      </c>
      <c r="M15" s="125"/>
      <c r="N15" s="128">
        <v>466</v>
      </c>
      <c r="O15" s="129">
        <v>70</v>
      </c>
      <c r="P15" s="130">
        <v>536</v>
      </c>
      <c r="Q15" s="129">
        <v>19.89</v>
      </c>
      <c r="R15" s="131">
        <v>2054</v>
      </c>
      <c r="S15" s="129">
        <v>105</v>
      </c>
      <c r="T15" s="132">
        <v>2159</v>
      </c>
      <c r="U15" s="129">
        <v>80.11</v>
      </c>
      <c r="V15" s="132">
        <v>2695</v>
      </c>
      <c r="W15" s="133">
        <v>10.47</v>
      </c>
      <c r="X15" s="125"/>
      <c r="Y15" s="134">
        <v>25749</v>
      </c>
      <c r="Z15" s="316">
        <v>11.28</v>
      </c>
    </row>
    <row r="16" spans="1:26" ht="18">
      <c r="A16" s="127" t="s">
        <v>98</v>
      </c>
      <c r="B16" s="125"/>
      <c r="C16" s="135">
        <v>2140</v>
      </c>
      <c r="D16" s="129">
        <v>136</v>
      </c>
      <c r="E16" s="132">
        <v>2276</v>
      </c>
      <c r="F16" s="129">
        <v>53.68</v>
      </c>
      <c r="G16" s="131">
        <v>1887</v>
      </c>
      <c r="H16" s="129">
        <v>77</v>
      </c>
      <c r="I16" s="132">
        <v>1964</v>
      </c>
      <c r="J16" s="129">
        <v>46.32</v>
      </c>
      <c r="K16" s="132">
        <v>4240</v>
      </c>
      <c r="L16" s="133">
        <v>99.51</v>
      </c>
      <c r="M16" s="125"/>
      <c r="N16" s="128">
        <v>5</v>
      </c>
      <c r="O16" s="129">
        <v>2</v>
      </c>
      <c r="P16" s="130">
        <v>7</v>
      </c>
      <c r="Q16" s="129">
        <v>33.33</v>
      </c>
      <c r="R16" s="129">
        <v>13</v>
      </c>
      <c r="S16" s="129">
        <v>1</v>
      </c>
      <c r="T16" s="130">
        <v>14</v>
      </c>
      <c r="U16" s="129">
        <v>66.67</v>
      </c>
      <c r="V16" s="130">
        <v>21</v>
      </c>
      <c r="W16" s="133">
        <v>0.49</v>
      </c>
      <c r="X16" s="125"/>
      <c r="Y16" s="134">
        <v>4261</v>
      </c>
      <c r="Z16" s="316">
        <v>1.87</v>
      </c>
    </row>
    <row r="17" spans="1:26" ht="18">
      <c r="A17" s="127" t="s">
        <v>99</v>
      </c>
      <c r="B17" s="125"/>
      <c r="C17" s="128">
        <v>296</v>
      </c>
      <c r="D17" s="129">
        <v>10</v>
      </c>
      <c r="E17" s="130">
        <v>306</v>
      </c>
      <c r="F17" s="129">
        <v>35.33</v>
      </c>
      <c r="G17" s="129">
        <v>545</v>
      </c>
      <c r="H17" s="129">
        <v>15</v>
      </c>
      <c r="I17" s="130">
        <v>560</v>
      </c>
      <c r="J17" s="129">
        <v>64.67</v>
      </c>
      <c r="K17" s="130">
        <v>866</v>
      </c>
      <c r="L17" s="133">
        <v>68.14</v>
      </c>
      <c r="M17" s="125"/>
      <c r="N17" s="128">
        <v>203</v>
      </c>
      <c r="O17" s="129">
        <v>23</v>
      </c>
      <c r="P17" s="130">
        <v>226</v>
      </c>
      <c r="Q17" s="129">
        <v>55.8</v>
      </c>
      <c r="R17" s="129">
        <v>169</v>
      </c>
      <c r="S17" s="129">
        <v>10</v>
      </c>
      <c r="T17" s="130">
        <v>179</v>
      </c>
      <c r="U17" s="129">
        <v>44.2</v>
      </c>
      <c r="V17" s="130">
        <v>405</v>
      </c>
      <c r="W17" s="133">
        <v>31.86</v>
      </c>
      <c r="X17" s="125"/>
      <c r="Y17" s="134">
        <v>1271</v>
      </c>
      <c r="Z17" s="316">
        <v>0.56000000000000005</v>
      </c>
    </row>
    <row r="18" spans="1:26" ht="18">
      <c r="A18" s="127" t="s">
        <v>103</v>
      </c>
      <c r="B18" s="125"/>
      <c r="C18" s="135">
        <v>1370</v>
      </c>
      <c r="D18" s="129">
        <v>113</v>
      </c>
      <c r="E18" s="132">
        <v>1483</v>
      </c>
      <c r="F18" s="129">
        <v>39.18</v>
      </c>
      <c r="G18" s="131">
        <v>2178</v>
      </c>
      <c r="H18" s="129">
        <v>124</v>
      </c>
      <c r="I18" s="132">
        <v>2302</v>
      </c>
      <c r="J18" s="129">
        <v>60.82</v>
      </c>
      <c r="K18" s="132">
        <v>3785</v>
      </c>
      <c r="L18" s="133">
        <v>98.77</v>
      </c>
      <c r="M18" s="125"/>
      <c r="N18" s="128">
        <v>11</v>
      </c>
      <c r="O18" s="129"/>
      <c r="P18" s="130">
        <v>11</v>
      </c>
      <c r="Q18" s="129">
        <v>23.4</v>
      </c>
      <c r="R18" s="129">
        <v>35</v>
      </c>
      <c r="S18" s="129">
        <v>1</v>
      </c>
      <c r="T18" s="130">
        <v>36</v>
      </c>
      <c r="U18" s="129">
        <v>76.599999999999994</v>
      </c>
      <c r="V18" s="130">
        <v>47</v>
      </c>
      <c r="W18" s="133">
        <v>1.23</v>
      </c>
      <c r="X18" s="125"/>
      <c r="Y18" s="134">
        <v>3832</v>
      </c>
      <c r="Z18" s="316">
        <v>1.68</v>
      </c>
    </row>
    <row r="19" spans="1:26" ht="18">
      <c r="A19" s="127" t="s">
        <v>108</v>
      </c>
      <c r="B19" s="125"/>
      <c r="C19" s="135">
        <v>10057</v>
      </c>
      <c r="D19" s="129">
        <v>818</v>
      </c>
      <c r="E19" s="132">
        <v>10875</v>
      </c>
      <c r="F19" s="129">
        <v>33.24</v>
      </c>
      <c r="G19" s="131">
        <v>20699</v>
      </c>
      <c r="H19" s="131">
        <v>1147</v>
      </c>
      <c r="I19" s="132">
        <v>21846</v>
      </c>
      <c r="J19" s="129">
        <v>66.760000000000005</v>
      </c>
      <c r="K19" s="132">
        <v>32721</v>
      </c>
      <c r="L19" s="133">
        <v>96.11</v>
      </c>
      <c r="M19" s="125"/>
      <c r="N19" s="128">
        <v>708</v>
      </c>
      <c r="O19" s="129">
        <v>104</v>
      </c>
      <c r="P19" s="130">
        <v>812</v>
      </c>
      <c r="Q19" s="129">
        <v>61.28</v>
      </c>
      <c r="R19" s="129">
        <v>462</v>
      </c>
      <c r="S19" s="129">
        <v>51</v>
      </c>
      <c r="T19" s="130">
        <v>513</v>
      </c>
      <c r="U19" s="129">
        <v>38.72</v>
      </c>
      <c r="V19" s="132">
        <v>1325</v>
      </c>
      <c r="W19" s="133">
        <v>3.89</v>
      </c>
      <c r="X19" s="125"/>
      <c r="Y19" s="134">
        <v>34046</v>
      </c>
      <c r="Z19" s="316">
        <v>14.92</v>
      </c>
    </row>
    <row r="20" spans="1:26" ht="18">
      <c r="A20" s="127" t="s">
        <v>104</v>
      </c>
      <c r="B20" s="125"/>
      <c r="C20" s="135">
        <v>2292</v>
      </c>
      <c r="D20" s="129">
        <v>144</v>
      </c>
      <c r="E20" s="132">
        <v>2436</v>
      </c>
      <c r="F20" s="129">
        <v>35.340000000000003</v>
      </c>
      <c r="G20" s="131">
        <v>4313</v>
      </c>
      <c r="H20" s="129">
        <v>144</v>
      </c>
      <c r="I20" s="132">
        <v>4457</v>
      </c>
      <c r="J20" s="129">
        <v>64.66</v>
      </c>
      <c r="K20" s="132">
        <v>6893</v>
      </c>
      <c r="L20" s="133">
        <v>95.17</v>
      </c>
      <c r="M20" s="125"/>
      <c r="N20" s="128">
        <v>157</v>
      </c>
      <c r="O20" s="129">
        <v>32</v>
      </c>
      <c r="P20" s="130">
        <v>189</v>
      </c>
      <c r="Q20" s="129">
        <v>54</v>
      </c>
      <c r="R20" s="129">
        <v>148</v>
      </c>
      <c r="S20" s="129">
        <v>13</v>
      </c>
      <c r="T20" s="130">
        <v>161</v>
      </c>
      <c r="U20" s="129">
        <v>46</v>
      </c>
      <c r="V20" s="130">
        <v>350</v>
      </c>
      <c r="W20" s="133">
        <v>4.83</v>
      </c>
      <c r="X20" s="125"/>
      <c r="Y20" s="134">
        <v>7243</v>
      </c>
      <c r="Z20" s="316">
        <v>3.17</v>
      </c>
    </row>
    <row r="21" spans="1:26" ht="18">
      <c r="A21" s="127" t="s">
        <v>105</v>
      </c>
      <c r="B21" s="125"/>
      <c r="C21" s="135">
        <v>1375</v>
      </c>
      <c r="D21" s="129">
        <v>100</v>
      </c>
      <c r="E21" s="132">
        <v>1475</v>
      </c>
      <c r="F21" s="129">
        <v>43.07</v>
      </c>
      <c r="G21" s="131">
        <v>1883</v>
      </c>
      <c r="H21" s="129">
        <v>67</v>
      </c>
      <c r="I21" s="132">
        <v>1950</v>
      </c>
      <c r="J21" s="129">
        <v>56.93</v>
      </c>
      <c r="K21" s="132">
        <v>3425</v>
      </c>
      <c r="L21" s="133">
        <v>83.39</v>
      </c>
      <c r="M21" s="125"/>
      <c r="N21" s="128">
        <v>129</v>
      </c>
      <c r="O21" s="129">
        <v>10</v>
      </c>
      <c r="P21" s="130">
        <v>139</v>
      </c>
      <c r="Q21" s="129">
        <v>20.38</v>
      </c>
      <c r="R21" s="129">
        <v>534</v>
      </c>
      <c r="S21" s="129">
        <v>9</v>
      </c>
      <c r="T21" s="130">
        <v>543</v>
      </c>
      <c r="U21" s="129">
        <v>79.62</v>
      </c>
      <c r="V21" s="130">
        <v>682</v>
      </c>
      <c r="W21" s="133">
        <v>16.61</v>
      </c>
      <c r="X21" s="125"/>
      <c r="Y21" s="134">
        <v>4107</v>
      </c>
      <c r="Z21" s="316">
        <v>1.8</v>
      </c>
    </row>
    <row r="22" spans="1:26" ht="18">
      <c r="A22" s="127" t="s">
        <v>106</v>
      </c>
      <c r="B22" s="125"/>
      <c r="C22" s="135">
        <v>1387</v>
      </c>
      <c r="D22" s="129">
        <v>120</v>
      </c>
      <c r="E22" s="132">
        <v>1507</v>
      </c>
      <c r="F22" s="129">
        <v>33.9</v>
      </c>
      <c r="G22" s="131">
        <v>2744</v>
      </c>
      <c r="H22" s="129">
        <v>195</v>
      </c>
      <c r="I22" s="132">
        <v>2939</v>
      </c>
      <c r="J22" s="129">
        <v>66.099999999999994</v>
      </c>
      <c r="K22" s="132">
        <v>4446</v>
      </c>
      <c r="L22" s="133">
        <v>94.12</v>
      </c>
      <c r="M22" s="125"/>
      <c r="N22" s="128">
        <v>84</v>
      </c>
      <c r="O22" s="129">
        <v>12</v>
      </c>
      <c r="P22" s="130">
        <v>96</v>
      </c>
      <c r="Q22" s="129">
        <v>34.53</v>
      </c>
      <c r="R22" s="129">
        <v>173</v>
      </c>
      <c r="S22" s="129">
        <v>9</v>
      </c>
      <c r="T22" s="130">
        <v>182</v>
      </c>
      <c r="U22" s="129">
        <v>65.47</v>
      </c>
      <c r="V22" s="130">
        <v>278</v>
      </c>
      <c r="W22" s="133">
        <v>5.88</v>
      </c>
      <c r="X22" s="125"/>
      <c r="Y22" s="134">
        <v>4724</v>
      </c>
      <c r="Z22" s="316">
        <v>2.0699999999999998</v>
      </c>
    </row>
    <row r="23" spans="1:26" ht="18">
      <c r="A23" s="127" t="s">
        <v>107</v>
      </c>
      <c r="B23" s="125"/>
      <c r="C23" s="135">
        <v>6168</v>
      </c>
      <c r="D23" s="129">
        <v>384</v>
      </c>
      <c r="E23" s="132">
        <v>6552</v>
      </c>
      <c r="F23" s="129">
        <v>55.37</v>
      </c>
      <c r="G23" s="131">
        <v>5114</v>
      </c>
      <c r="H23" s="129">
        <v>168</v>
      </c>
      <c r="I23" s="132">
        <v>5282</v>
      </c>
      <c r="J23" s="129">
        <v>44.63</v>
      </c>
      <c r="K23" s="132">
        <v>11834</v>
      </c>
      <c r="L23" s="133">
        <v>88.06</v>
      </c>
      <c r="M23" s="125"/>
      <c r="N23" s="128">
        <v>552</v>
      </c>
      <c r="O23" s="129">
        <v>50</v>
      </c>
      <c r="P23" s="130">
        <v>602</v>
      </c>
      <c r="Q23" s="129">
        <v>37.53</v>
      </c>
      <c r="R23" s="129">
        <v>981</v>
      </c>
      <c r="S23" s="129">
        <v>21</v>
      </c>
      <c r="T23" s="132">
        <v>1002</v>
      </c>
      <c r="U23" s="129">
        <v>62.47</v>
      </c>
      <c r="V23" s="132">
        <v>1604</v>
      </c>
      <c r="W23" s="133">
        <v>11.94</v>
      </c>
      <c r="X23" s="125"/>
      <c r="Y23" s="134">
        <v>13438</v>
      </c>
      <c r="Z23" s="316">
        <v>5.89</v>
      </c>
    </row>
    <row r="24" spans="1:26" ht="18">
      <c r="A24" s="127" t="s">
        <v>109</v>
      </c>
      <c r="B24" s="125"/>
      <c r="C24" s="135">
        <v>2325</v>
      </c>
      <c r="D24" s="129">
        <v>186</v>
      </c>
      <c r="E24" s="132">
        <v>2511</v>
      </c>
      <c r="F24" s="129">
        <v>49.68</v>
      </c>
      <c r="G24" s="131">
        <v>2454</v>
      </c>
      <c r="H24" s="129">
        <v>89</v>
      </c>
      <c r="I24" s="132">
        <v>2543</v>
      </c>
      <c r="J24" s="129">
        <v>50.32</v>
      </c>
      <c r="K24" s="132">
        <v>5054</v>
      </c>
      <c r="L24" s="133">
        <v>80.97</v>
      </c>
      <c r="M24" s="125"/>
      <c r="N24" s="128">
        <v>535</v>
      </c>
      <c r="O24" s="129">
        <v>36</v>
      </c>
      <c r="P24" s="130">
        <v>571</v>
      </c>
      <c r="Q24" s="129">
        <v>48.06</v>
      </c>
      <c r="R24" s="129">
        <v>598</v>
      </c>
      <c r="S24" s="129">
        <v>19</v>
      </c>
      <c r="T24" s="130">
        <v>617</v>
      </c>
      <c r="U24" s="129">
        <v>51.94</v>
      </c>
      <c r="V24" s="132">
        <v>1188</v>
      </c>
      <c r="W24" s="133">
        <v>19.03</v>
      </c>
      <c r="X24" s="125"/>
      <c r="Y24" s="134">
        <v>6242</v>
      </c>
      <c r="Z24" s="316">
        <v>2.73</v>
      </c>
    </row>
    <row r="25" spans="1:26" ht="18">
      <c r="A25" s="127" t="s">
        <v>110</v>
      </c>
      <c r="B25" s="125"/>
      <c r="C25" s="135">
        <v>1186</v>
      </c>
      <c r="D25" s="129">
        <v>108</v>
      </c>
      <c r="E25" s="132">
        <v>1294</v>
      </c>
      <c r="F25" s="129">
        <v>35.9</v>
      </c>
      <c r="G25" s="131">
        <v>2170</v>
      </c>
      <c r="H25" s="129">
        <v>140</v>
      </c>
      <c r="I25" s="132">
        <v>2310</v>
      </c>
      <c r="J25" s="129">
        <v>64.099999999999994</v>
      </c>
      <c r="K25" s="132">
        <v>3604</v>
      </c>
      <c r="L25" s="133">
        <v>91.63</v>
      </c>
      <c r="M25" s="125"/>
      <c r="N25" s="128">
        <v>133</v>
      </c>
      <c r="O25" s="129">
        <v>8</v>
      </c>
      <c r="P25" s="130">
        <v>141</v>
      </c>
      <c r="Q25" s="129">
        <v>42.86</v>
      </c>
      <c r="R25" s="129">
        <v>186</v>
      </c>
      <c r="S25" s="129">
        <v>2</v>
      </c>
      <c r="T25" s="130">
        <v>188</v>
      </c>
      <c r="U25" s="129">
        <v>57.14</v>
      </c>
      <c r="V25" s="130">
        <v>329</v>
      </c>
      <c r="W25" s="133">
        <v>8.3699999999999992</v>
      </c>
      <c r="X25" s="125"/>
      <c r="Y25" s="134">
        <v>3933</v>
      </c>
      <c r="Z25" s="316">
        <v>1.72</v>
      </c>
    </row>
    <row r="26" spans="1:26" ht="18">
      <c r="A26" s="127" t="s">
        <v>111</v>
      </c>
      <c r="B26" s="125"/>
      <c r="C26" s="128">
        <v>948</v>
      </c>
      <c r="D26" s="129">
        <v>58</v>
      </c>
      <c r="E26" s="132">
        <v>1006</v>
      </c>
      <c r="F26" s="129">
        <v>43.97</v>
      </c>
      <c r="G26" s="131">
        <v>1211</v>
      </c>
      <c r="H26" s="129">
        <v>71</v>
      </c>
      <c r="I26" s="132">
        <v>1282</v>
      </c>
      <c r="J26" s="129">
        <v>56.03</v>
      </c>
      <c r="K26" s="132">
        <v>2288</v>
      </c>
      <c r="L26" s="133">
        <v>98.58</v>
      </c>
      <c r="M26" s="125"/>
      <c r="N26" s="128">
        <v>3</v>
      </c>
      <c r="O26" s="129">
        <v>2</v>
      </c>
      <c r="P26" s="130">
        <v>5</v>
      </c>
      <c r="Q26" s="129">
        <v>15.15</v>
      </c>
      <c r="R26" s="129">
        <v>27</v>
      </c>
      <c r="S26" s="129">
        <v>1</v>
      </c>
      <c r="T26" s="130">
        <v>28</v>
      </c>
      <c r="U26" s="129">
        <v>84.85</v>
      </c>
      <c r="V26" s="130">
        <v>33</v>
      </c>
      <c r="W26" s="133">
        <v>1.42</v>
      </c>
      <c r="X26" s="125"/>
      <c r="Y26" s="134">
        <v>2321</v>
      </c>
      <c r="Z26" s="316">
        <v>1.02</v>
      </c>
    </row>
    <row r="27" spans="1:26" ht="18">
      <c r="A27" s="127" t="s">
        <v>112</v>
      </c>
      <c r="B27" s="125"/>
      <c r="C27" s="135">
        <v>3147</v>
      </c>
      <c r="D27" s="129">
        <v>194</v>
      </c>
      <c r="E27" s="132">
        <v>3341</v>
      </c>
      <c r="F27" s="129">
        <v>37.61</v>
      </c>
      <c r="G27" s="131">
        <v>5315</v>
      </c>
      <c r="H27" s="129">
        <v>228</v>
      </c>
      <c r="I27" s="132">
        <v>5543</v>
      </c>
      <c r="J27" s="129">
        <v>62.39</v>
      </c>
      <c r="K27" s="132">
        <v>8884</v>
      </c>
      <c r="L27" s="133">
        <v>92.34</v>
      </c>
      <c r="M27" s="125"/>
      <c r="N27" s="128">
        <v>233</v>
      </c>
      <c r="O27" s="129">
        <v>22</v>
      </c>
      <c r="P27" s="130">
        <v>255</v>
      </c>
      <c r="Q27" s="129">
        <v>34.6</v>
      </c>
      <c r="R27" s="129">
        <v>465</v>
      </c>
      <c r="S27" s="129">
        <v>17</v>
      </c>
      <c r="T27" s="130">
        <v>482</v>
      </c>
      <c r="U27" s="129">
        <v>65.400000000000006</v>
      </c>
      <c r="V27" s="130">
        <v>737</v>
      </c>
      <c r="W27" s="133">
        <v>7.66</v>
      </c>
      <c r="X27" s="125"/>
      <c r="Y27" s="134">
        <v>9621</v>
      </c>
      <c r="Z27" s="316">
        <v>4.22</v>
      </c>
    </row>
    <row r="28" spans="1:26" ht="18">
      <c r="A28" s="127" t="s">
        <v>113</v>
      </c>
      <c r="B28" s="125"/>
      <c r="C28" s="135">
        <v>2249</v>
      </c>
      <c r="D28" s="129">
        <v>100</v>
      </c>
      <c r="E28" s="132">
        <v>2349</v>
      </c>
      <c r="F28" s="129">
        <v>59.68</v>
      </c>
      <c r="G28" s="131">
        <v>1551</v>
      </c>
      <c r="H28" s="129">
        <v>36</v>
      </c>
      <c r="I28" s="132">
        <v>1587</v>
      </c>
      <c r="J28" s="129">
        <v>40.32</v>
      </c>
      <c r="K28" s="132">
        <v>3936</v>
      </c>
      <c r="L28" s="133">
        <v>97.84</v>
      </c>
      <c r="M28" s="125"/>
      <c r="N28" s="128">
        <v>24</v>
      </c>
      <c r="O28" s="129">
        <v>29</v>
      </c>
      <c r="P28" s="130">
        <v>53</v>
      </c>
      <c r="Q28" s="129">
        <v>60.92</v>
      </c>
      <c r="R28" s="129">
        <v>27</v>
      </c>
      <c r="S28" s="129">
        <v>7</v>
      </c>
      <c r="T28" s="130">
        <v>34</v>
      </c>
      <c r="U28" s="129">
        <v>39.08</v>
      </c>
      <c r="V28" s="130">
        <v>87</v>
      </c>
      <c r="W28" s="133">
        <v>2.16</v>
      </c>
      <c r="X28" s="125"/>
      <c r="Y28" s="134">
        <v>4023</v>
      </c>
      <c r="Z28" s="316">
        <v>1.76</v>
      </c>
    </row>
    <row r="29" spans="1:26" ht="18">
      <c r="A29" s="127" t="s">
        <v>114</v>
      </c>
      <c r="B29" s="125"/>
      <c r="C29" s="135">
        <v>4106</v>
      </c>
      <c r="D29" s="129">
        <v>397</v>
      </c>
      <c r="E29" s="132">
        <v>4503</v>
      </c>
      <c r="F29" s="129">
        <v>57.69</v>
      </c>
      <c r="G29" s="131">
        <v>3098</v>
      </c>
      <c r="H29" s="129">
        <v>204</v>
      </c>
      <c r="I29" s="132">
        <v>3302</v>
      </c>
      <c r="J29" s="129">
        <v>42.31</v>
      </c>
      <c r="K29" s="132">
        <v>7805</v>
      </c>
      <c r="L29" s="133">
        <v>90.27</v>
      </c>
      <c r="M29" s="125"/>
      <c r="N29" s="128">
        <v>444</v>
      </c>
      <c r="O29" s="129">
        <v>27</v>
      </c>
      <c r="P29" s="130">
        <v>471</v>
      </c>
      <c r="Q29" s="129">
        <v>56</v>
      </c>
      <c r="R29" s="129">
        <v>347</v>
      </c>
      <c r="S29" s="129">
        <v>23</v>
      </c>
      <c r="T29" s="130">
        <v>370</v>
      </c>
      <c r="U29" s="129">
        <v>44</v>
      </c>
      <c r="V29" s="130">
        <v>841</v>
      </c>
      <c r="W29" s="133">
        <v>9.73</v>
      </c>
      <c r="X29" s="125"/>
      <c r="Y29" s="134">
        <v>8646</v>
      </c>
      <c r="Z29" s="316">
        <v>3.79</v>
      </c>
    </row>
    <row r="30" spans="1:26" ht="18">
      <c r="A30" s="127" t="s">
        <v>115</v>
      </c>
      <c r="B30" s="125"/>
      <c r="C30" s="128">
        <v>745</v>
      </c>
      <c r="D30" s="129">
        <v>66</v>
      </c>
      <c r="E30" s="130">
        <v>811</v>
      </c>
      <c r="F30" s="129">
        <v>29.05</v>
      </c>
      <c r="G30" s="131">
        <v>1874</v>
      </c>
      <c r="H30" s="129">
        <v>107</v>
      </c>
      <c r="I30" s="132">
        <v>1981</v>
      </c>
      <c r="J30" s="129">
        <v>70.95</v>
      </c>
      <c r="K30" s="132">
        <v>2792</v>
      </c>
      <c r="L30" s="133">
        <v>92.85</v>
      </c>
      <c r="M30" s="125"/>
      <c r="N30" s="128">
        <v>19</v>
      </c>
      <c r="O30" s="129">
        <v>3</v>
      </c>
      <c r="P30" s="130">
        <v>22</v>
      </c>
      <c r="Q30" s="129">
        <v>10.23</v>
      </c>
      <c r="R30" s="129">
        <v>190</v>
      </c>
      <c r="S30" s="129">
        <v>3</v>
      </c>
      <c r="T30" s="130">
        <v>193</v>
      </c>
      <c r="U30" s="129">
        <v>89.77</v>
      </c>
      <c r="V30" s="130">
        <v>215</v>
      </c>
      <c r="W30" s="133">
        <v>7.15</v>
      </c>
      <c r="X30" s="125"/>
      <c r="Y30" s="134">
        <v>3007</v>
      </c>
      <c r="Z30" s="316">
        <v>1.32</v>
      </c>
    </row>
    <row r="31" spans="1:26" ht="18">
      <c r="A31" s="127" t="s">
        <v>116</v>
      </c>
      <c r="B31" s="125"/>
      <c r="C31" s="135">
        <v>1911</v>
      </c>
      <c r="D31" s="129">
        <v>137</v>
      </c>
      <c r="E31" s="132">
        <v>2048</v>
      </c>
      <c r="F31" s="129">
        <v>63.72</v>
      </c>
      <c r="G31" s="131">
        <v>1132</v>
      </c>
      <c r="H31" s="129">
        <v>34</v>
      </c>
      <c r="I31" s="132">
        <v>1166</v>
      </c>
      <c r="J31" s="129">
        <v>36.28</v>
      </c>
      <c r="K31" s="132">
        <v>3214</v>
      </c>
      <c r="L31" s="133">
        <v>89.43</v>
      </c>
      <c r="M31" s="125"/>
      <c r="N31" s="128">
        <v>146</v>
      </c>
      <c r="O31" s="129">
        <v>23</v>
      </c>
      <c r="P31" s="130">
        <v>169</v>
      </c>
      <c r="Q31" s="129">
        <v>44.47</v>
      </c>
      <c r="R31" s="129">
        <v>201</v>
      </c>
      <c r="S31" s="129">
        <v>10</v>
      </c>
      <c r="T31" s="130">
        <v>211</v>
      </c>
      <c r="U31" s="129">
        <v>55.53</v>
      </c>
      <c r="V31" s="130">
        <v>380</v>
      </c>
      <c r="W31" s="133">
        <v>10.57</v>
      </c>
      <c r="X31" s="125"/>
      <c r="Y31" s="134">
        <v>3594</v>
      </c>
      <c r="Z31" s="316">
        <v>1.57</v>
      </c>
    </row>
    <row r="32" spans="1:26" ht="18">
      <c r="A32" s="127" t="s">
        <v>117</v>
      </c>
      <c r="B32" s="125"/>
      <c r="C32" s="135">
        <v>1384</v>
      </c>
      <c r="D32" s="129">
        <v>76</v>
      </c>
      <c r="E32" s="132">
        <v>1460</v>
      </c>
      <c r="F32" s="129">
        <v>61.53</v>
      </c>
      <c r="G32" s="129">
        <v>883</v>
      </c>
      <c r="H32" s="129">
        <v>30</v>
      </c>
      <c r="I32" s="130">
        <v>913</v>
      </c>
      <c r="J32" s="129">
        <v>38.47</v>
      </c>
      <c r="K32" s="132">
        <v>2373</v>
      </c>
      <c r="L32" s="133">
        <v>92.44</v>
      </c>
      <c r="M32" s="125"/>
      <c r="N32" s="128">
        <v>47</v>
      </c>
      <c r="O32" s="129">
        <v>2</v>
      </c>
      <c r="P32" s="130">
        <v>49</v>
      </c>
      <c r="Q32" s="129">
        <v>25.26</v>
      </c>
      <c r="R32" s="129">
        <v>133</v>
      </c>
      <c r="S32" s="129">
        <v>12</v>
      </c>
      <c r="T32" s="130">
        <v>145</v>
      </c>
      <c r="U32" s="129">
        <v>74.739999999999995</v>
      </c>
      <c r="V32" s="130">
        <v>194</v>
      </c>
      <c r="W32" s="133">
        <v>7.56</v>
      </c>
      <c r="X32" s="125"/>
      <c r="Y32" s="134">
        <v>2567</v>
      </c>
      <c r="Z32" s="316">
        <v>1.1200000000000001</v>
      </c>
    </row>
    <row r="33" spans="1:26" ht="18">
      <c r="A33" s="127" t="s">
        <v>118</v>
      </c>
      <c r="B33" s="125"/>
      <c r="C33" s="135">
        <v>1091</v>
      </c>
      <c r="D33" s="129">
        <v>39</v>
      </c>
      <c r="E33" s="132">
        <v>1130</v>
      </c>
      <c r="F33" s="129">
        <v>32.090000000000003</v>
      </c>
      <c r="G33" s="131">
        <v>2326</v>
      </c>
      <c r="H33" s="129">
        <v>65</v>
      </c>
      <c r="I33" s="132">
        <v>2391</v>
      </c>
      <c r="J33" s="129">
        <v>67.91</v>
      </c>
      <c r="K33" s="132">
        <v>3521</v>
      </c>
      <c r="L33" s="133">
        <v>83.52</v>
      </c>
      <c r="M33" s="125"/>
      <c r="N33" s="128">
        <v>237</v>
      </c>
      <c r="O33" s="129">
        <v>12</v>
      </c>
      <c r="P33" s="130">
        <v>249</v>
      </c>
      <c r="Q33" s="129">
        <v>35.83</v>
      </c>
      <c r="R33" s="129">
        <v>417</v>
      </c>
      <c r="S33" s="129">
        <v>29</v>
      </c>
      <c r="T33" s="130">
        <v>446</v>
      </c>
      <c r="U33" s="129">
        <v>64.17</v>
      </c>
      <c r="V33" s="130">
        <v>695</v>
      </c>
      <c r="W33" s="133">
        <v>16.48</v>
      </c>
      <c r="X33" s="125"/>
      <c r="Y33" s="134">
        <v>4216</v>
      </c>
      <c r="Z33" s="316">
        <v>1.85</v>
      </c>
    </row>
    <row r="34" spans="1:26" ht="18">
      <c r="A34" s="127" t="s">
        <v>119</v>
      </c>
      <c r="B34" s="125"/>
      <c r="C34" s="135">
        <v>3087</v>
      </c>
      <c r="D34" s="129">
        <v>173</v>
      </c>
      <c r="E34" s="132">
        <v>3260</v>
      </c>
      <c r="F34" s="129">
        <v>30.99</v>
      </c>
      <c r="G34" s="131">
        <v>6900</v>
      </c>
      <c r="H34" s="129">
        <v>358</v>
      </c>
      <c r="I34" s="132">
        <v>7258</v>
      </c>
      <c r="J34" s="129">
        <v>69.010000000000005</v>
      </c>
      <c r="K34" s="132">
        <v>10518</v>
      </c>
      <c r="L34" s="133">
        <v>97.67</v>
      </c>
      <c r="M34" s="125"/>
      <c r="N34" s="128">
        <v>38</v>
      </c>
      <c r="O34" s="129">
        <v>37</v>
      </c>
      <c r="P34" s="130">
        <v>75</v>
      </c>
      <c r="Q34" s="129">
        <v>29.88</v>
      </c>
      <c r="R34" s="129">
        <v>112</v>
      </c>
      <c r="S34" s="129">
        <v>64</v>
      </c>
      <c r="T34" s="130">
        <v>176</v>
      </c>
      <c r="U34" s="129">
        <v>70.12</v>
      </c>
      <c r="V34" s="130">
        <v>251</v>
      </c>
      <c r="W34" s="133">
        <v>2.33</v>
      </c>
      <c r="X34" s="125"/>
      <c r="Y34" s="134">
        <v>10769</v>
      </c>
      <c r="Z34" s="316">
        <v>4.72</v>
      </c>
    </row>
    <row r="35" spans="1:26" ht="18">
      <c r="A35" s="127" t="s">
        <v>120</v>
      </c>
      <c r="B35" s="125"/>
      <c r="C35" s="135">
        <v>1492</v>
      </c>
      <c r="D35" s="129">
        <v>121</v>
      </c>
      <c r="E35" s="132">
        <v>1613</v>
      </c>
      <c r="F35" s="129">
        <v>36.229999999999997</v>
      </c>
      <c r="G35" s="131">
        <v>2766</v>
      </c>
      <c r="H35" s="129">
        <v>73</v>
      </c>
      <c r="I35" s="132">
        <v>2839</v>
      </c>
      <c r="J35" s="129">
        <v>63.77</v>
      </c>
      <c r="K35" s="132">
        <v>4452</v>
      </c>
      <c r="L35" s="133">
        <v>98.65</v>
      </c>
      <c r="M35" s="125"/>
      <c r="N35" s="128">
        <v>24</v>
      </c>
      <c r="O35" s="129">
        <v>3</v>
      </c>
      <c r="P35" s="130">
        <v>27</v>
      </c>
      <c r="Q35" s="129">
        <v>44.26</v>
      </c>
      <c r="R35" s="129">
        <v>34</v>
      </c>
      <c r="S35" s="129"/>
      <c r="T35" s="130">
        <v>34</v>
      </c>
      <c r="U35" s="129">
        <v>55.74</v>
      </c>
      <c r="V35" s="130">
        <v>61</v>
      </c>
      <c r="W35" s="133">
        <v>1.35</v>
      </c>
      <c r="X35" s="125"/>
      <c r="Y35" s="134">
        <v>4513</v>
      </c>
      <c r="Z35" s="316">
        <v>1.98</v>
      </c>
    </row>
    <row r="36" spans="1:26" ht="18">
      <c r="A36" s="127" t="s">
        <v>121</v>
      </c>
      <c r="B36" s="125"/>
      <c r="C36" s="135">
        <v>1085</v>
      </c>
      <c r="D36" s="129">
        <v>109</v>
      </c>
      <c r="E36" s="132">
        <v>1194</v>
      </c>
      <c r="F36" s="129">
        <v>33.39</v>
      </c>
      <c r="G36" s="131">
        <v>2273</v>
      </c>
      <c r="H36" s="129">
        <v>109</v>
      </c>
      <c r="I36" s="132">
        <v>2382</v>
      </c>
      <c r="J36" s="129">
        <v>66.61</v>
      </c>
      <c r="K36" s="132">
        <v>3576</v>
      </c>
      <c r="L36" s="133">
        <v>87.67</v>
      </c>
      <c r="M36" s="125"/>
      <c r="N36" s="128">
        <v>155</v>
      </c>
      <c r="O36" s="129">
        <v>11</v>
      </c>
      <c r="P36" s="130">
        <v>166</v>
      </c>
      <c r="Q36" s="129">
        <v>33</v>
      </c>
      <c r="R36" s="129">
        <v>327</v>
      </c>
      <c r="S36" s="129">
        <v>10</v>
      </c>
      <c r="T36" s="130">
        <v>337</v>
      </c>
      <c r="U36" s="129">
        <v>67</v>
      </c>
      <c r="V36" s="130">
        <v>503</v>
      </c>
      <c r="W36" s="133">
        <v>12.33</v>
      </c>
      <c r="X36" s="125"/>
      <c r="Y36" s="134">
        <v>4079</v>
      </c>
      <c r="Z36" s="316">
        <v>1.79</v>
      </c>
    </row>
    <row r="37" spans="1:26" ht="18">
      <c r="A37" s="127" t="s">
        <v>122</v>
      </c>
      <c r="B37" s="125"/>
      <c r="C37" s="128">
        <v>499</v>
      </c>
      <c r="D37" s="129">
        <v>65</v>
      </c>
      <c r="E37" s="130">
        <v>564</v>
      </c>
      <c r="F37" s="129">
        <v>73.73</v>
      </c>
      <c r="G37" s="129">
        <v>188</v>
      </c>
      <c r="H37" s="129">
        <v>13</v>
      </c>
      <c r="I37" s="130">
        <v>201</v>
      </c>
      <c r="J37" s="129">
        <v>26.27</v>
      </c>
      <c r="K37" s="130">
        <v>765</v>
      </c>
      <c r="L37" s="133">
        <v>77.510000000000005</v>
      </c>
      <c r="M37" s="125"/>
      <c r="N37" s="128">
        <v>130</v>
      </c>
      <c r="O37" s="129">
        <v>7</v>
      </c>
      <c r="P37" s="130">
        <v>137</v>
      </c>
      <c r="Q37" s="129">
        <v>61.71</v>
      </c>
      <c r="R37" s="129">
        <v>81</v>
      </c>
      <c r="S37" s="129">
        <v>4</v>
      </c>
      <c r="T37" s="130">
        <v>85</v>
      </c>
      <c r="U37" s="129">
        <v>38.29</v>
      </c>
      <c r="V37" s="130">
        <v>222</v>
      </c>
      <c r="W37" s="133">
        <v>22.49</v>
      </c>
      <c r="X37" s="125"/>
      <c r="Y37" s="136">
        <v>987</v>
      </c>
      <c r="Z37" s="316">
        <v>0.43</v>
      </c>
    </row>
    <row r="38" spans="1:26" ht="18">
      <c r="A38" s="127" t="s">
        <v>123</v>
      </c>
      <c r="B38" s="125"/>
      <c r="C38" s="135">
        <v>3895</v>
      </c>
      <c r="D38" s="129">
        <v>293</v>
      </c>
      <c r="E38" s="132">
        <v>4188</v>
      </c>
      <c r="F38" s="129">
        <v>60.56</v>
      </c>
      <c r="G38" s="131">
        <v>2607</v>
      </c>
      <c r="H38" s="129">
        <v>121</v>
      </c>
      <c r="I38" s="132">
        <v>2728</v>
      </c>
      <c r="J38" s="129">
        <v>39.44</v>
      </c>
      <c r="K38" s="132">
        <v>6916</v>
      </c>
      <c r="L38" s="133">
        <v>95.79</v>
      </c>
      <c r="M38" s="125"/>
      <c r="N38" s="128">
        <v>156</v>
      </c>
      <c r="O38" s="129">
        <v>20</v>
      </c>
      <c r="P38" s="130">
        <v>176</v>
      </c>
      <c r="Q38" s="129">
        <v>57.89</v>
      </c>
      <c r="R38" s="129">
        <v>115</v>
      </c>
      <c r="S38" s="129">
        <v>13</v>
      </c>
      <c r="T38" s="130">
        <v>128</v>
      </c>
      <c r="U38" s="129">
        <v>42.11</v>
      </c>
      <c r="V38" s="130">
        <v>304</v>
      </c>
      <c r="W38" s="133">
        <v>4.21</v>
      </c>
      <c r="X38" s="125"/>
      <c r="Y38" s="134">
        <v>7220</v>
      </c>
      <c r="Z38" s="316">
        <v>3.16</v>
      </c>
    </row>
    <row r="39" spans="1:26" ht="18">
      <c r="A39" s="127" t="s">
        <v>124</v>
      </c>
      <c r="B39" s="125"/>
      <c r="C39" s="128">
        <v>392</v>
      </c>
      <c r="D39" s="129">
        <v>15</v>
      </c>
      <c r="E39" s="130">
        <v>407</v>
      </c>
      <c r="F39" s="129">
        <v>28.82</v>
      </c>
      <c r="G39" s="129">
        <v>980</v>
      </c>
      <c r="H39" s="129">
        <v>25</v>
      </c>
      <c r="I39" s="132">
        <v>1005</v>
      </c>
      <c r="J39" s="129">
        <v>71.180000000000007</v>
      </c>
      <c r="K39" s="132">
        <v>1412</v>
      </c>
      <c r="L39" s="133">
        <v>95.47</v>
      </c>
      <c r="M39" s="125"/>
      <c r="N39" s="128">
        <v>27</v>
      </c>
      <c r="O39" s="129">
        <v>2</v>
      </c>
      <c r="P39" s="130">
        <v>29</v>
      </c>
      <c r="Q39" s="129">
        <v>43.28</v>
      </c>
      <c r="R39" s="129">
        <v>35</v>
      </c>
      <c r="S39" s="129">
        <v>3</v>
      </c>
      <c r="T39" s="130">
        <v>38</v>
      </c>
      <c r="U39" s="129">
        <v>56.72</v>
      </c>
      <c r="V39" s="130">
        <v>67</v>
      </c>
      <c r="W39" s="133">
        <v>4.53</v>
      </c>
      <c r="X39" s="125"/>
      <c r="Y39" s="134">
        <v>1479</v>
      </c>
      <c r="Z39" s="316">
        <v>0.65</v>
      </c>
    </row>
    <row r="40" spans="1:26" ht="18">
      <c r="A40" s="127" t="s">
        <v>125</v>
      </c>
      <c r="B40" s="125"/>
      <c r="C40" s="128">
        <v>526</v>
      </c>
      <c r="D40" s="129">
        <v>77</v>
      </c>
      <c r="E40" s="130">
        <v>603</v>
      </c>
      <c r="F40" s="129">
        <v>35.450000000000003</v>
      </c>
      <c r="G40" s="131">
        <v>1011</v>
      </c>
      <c r="H40" s="129">
        <v>87</v>
      </c>
      <c r="I40" s="132">
        <v>1098</v>
      </c>
      <c r="J40" s="129">
        <v>64.55</v>
      </c>
      <c r="K40" s="132">
        <v>1701</v>
      </c>
      <c r="L40" s="133">
        <v>70.900000000000006</v>
      </c>
      <c r="M40" s="125"/>
      <c r="N40" s="128">
        <v>158</v>
      </c>
      <c r="O40" s="129">
        <v>29</v>
      </c>
      <c r="P40" s="130">
        <v>187</v>
      </c>
      <c r="Q40" s="129">
        <v>26.79</v>
      </c>
      <c r="R40" s="129">
        <v>487</v>
      </c>
      <c r="S40" s="129">
        <v>24</v>
      </c>
      <c r="T40" s="130">
        <v>511</v>
      </c>
      <c r="U40" s="129">
        <v>73.209999999999994</v>
      </c>
      <c r="V40" s="130">
        <v>698</v>
      </c>
      <c r="W40" s="133">
        <v>29.1</v>
      </c>
      <c r="X40" s="125"/>
      <c r="Y40" s="134">
        <v>2399</v>
      </c>
      <c r="Z40" s="316">
        <v>1.05</v>
      </c>
    </row>
    <row r="41" spans="1:26" ht="8.1" customHeight="1">
      <c r="A41" s="137"/>
      <c r="B41" s="125"/>
      <c r="C41" s="137"/>
      <c r="D41" s="137"/>
      <c r="E41" s="137"/>
      <c r="F41" s="137"/>
      <c r="G41" s="137"/>
      <c r="H41" s="137"/>
      <c r="I41" s="137"/>
      <c r="J41" s="137"/>
      <c r="K41" s="137"/>
      <c r="L41" s="137"/>
      <c r="M41" s="125"/>
      <c r="N41" s="137"/>
      <c r="O41" s="137"/>
      <c r="P41" s="137"/>
      <c r="Q41" s="137"/>
      <c r="R41" s="137"/>
      <c r="S41" s="137"/>
      <c r="T41" s="137"/>
      <c r="U41" s="137"/>
      <c r="V41" s="137"/>
      <c r="W41" s="137"/>
      <c r="X41" s="125"/>
      <c r="Y41" s="137"/>
      <c r="Z41" s="509"/>
    </row>
    <row r="42" spans="1:26" ht="18">
      <c r="A42" s="140" t="s">
        <v>93</v>
      </c>
      <c r="B42" s="125"/>
      <c r="C42" s="141">
        <v>73143</v>
      </c>
      <c r="D42" s="142">
        <v>5205</v>
      </c>
      <c r="E42" s="142">
        <v>78348</v>
      </c>
      <c r="F42" s="143">
        <v>37.39</v>
      </c>
      <c r="G42" s="142">
        <v>108613</v>
      </c>
      <c r="H42" s="142">
        <v>5088</v>
      </c>
      <c r="I42" s="142">
        <v>113701</v>
      </c>
      <c r="J42" s="143">
        <v>54.26</v>
      </c>
      <c r="K42" s="142">
        <v>192049</v>
      </c>
      <c r="L42" s="138">
        <v>91.65</v>
      </c>
      <c r="M42" s="125"/>
      <c r="N42" s="141">
        <v>6266</v>
      </c>
      <c r="O42" s="143">
        <v>786</v>
      </c>
      <c r="P42" s="142">
        <v>7052</v>
      </c>
      <c r="Q42" s="143">
        <v>3.37</v>
      </c>
      <c r="R42" s="142">
        <v>9806</v>
      </c>
      <c r="S42" s="143">
        <v>644</v>
      </c>
      <c r="T42" s="142">
        <v>10450</v>
      </c>
      <c r="U42" s="143">
        <v>4.99</v>
      </c>
      <c r="V42" s="142">
        <v>17502</v>
      </c>
      <c r="W42" s="138">
        <v>8.35</v>
      </c>
      <c r="X42" s="125"/>
      <c r="Y42" s="141">
        <v>209551</v>
      </c>
      <c r="Z42" s="510">
        <v>91.81</v>
      </c>
    </row>
    <row r="43" spans="1:26" ht="8.1" customHeight="1">
      <c r="A43" s="137"/>
      <c r="B43" s="125"/>
      <c r="C43" s="137"/>
      <c r="D43" s="137"/>
      <c r="E43" s="137"/>
      <c r="F43" s="137"/>
      <c r="G43" s="137"/>
      <c r="H43" s="137"/>
      <c r="I43" s="137"/>
      <c r="J43" s="137"/>
      <c r="K43" s="137"/>
      <c r="L43" s="137"/>
      <c r="M43" s="125"/>
      <c r="N43" s="137"/>
      <c r="O43" s="137"/>
      <c r="P43" s="137"/>
      <c r="Q43" s="137"/>
      <c r="R43" s="137"/>
      <c r="S43" s="137"/>
      <c r="T43" s="137"/>
      <c r="U43" s="137"/>
      <c r="V43" s="137"/>
      <c r="W43" s="137"/>
      <c r="X43" s="125"/>
      <c r="Y43" s="137"/>
      <c r="Z43" s="509"/>
    </row>
    <row r="44" spans="1:26" ht="18">
      <c r="A44" s="127" t="s">
        <v>126</v>
      </c>
      <c r="B44" s="125"/>
      <c r="C44" s="128">
        <v>21</v>
      </c>
      <c r="D44" s="129"/>
      <c r="E44" s="130">
        <v>21</v>
      </c>
      <c r="F44" s="129">
        <v>36.21</v>
      </c>
      <c r="G44" s="129">
        <v>37</v>
      </c>
      <c r="H44" s="129"/>
      <c r="I44" s="130">
        <v>37</v>
      </c>
      <c r="J44" s="129">
        <v>63.79</v>
      </c>
      <c r="K44" s="130">
        <v>58</v>
      </c>
      <c r="L44" s="133">
        <v>10.3</v>
      </c>
      <c r="M44" s="125"/>
      <c r="N44" s="128">
        <v>373</v>
      </c>
      <c r="O44" s="129"/>
      <c r="P44" s="130">
        <v>373</v>
      </c>
      <c r="Q44" s="129">
        <v>73.86</v>
      </c>
      <c r="R44" s="129">
        <v>132</v>
      </c>
      <c r="S44" s="129"/>
      <c r="T44" s="130">
        <v>132</v>
      </c>
      <c r="U44" s="129">
        <v>26.14</v>
      </c>
      <c r="V44" s="130">
        <v>505</v>
      </c>
      <c r="W44" s="133">
        <v>89.7</v>
      </c>
      <c r="X44" s="125"/>
      <c r="Y44" s="136">
        <v>563</v>
      </c>
      <c r="Z44" s="316">
        <v>0.25</v>
      </c>
    </row>
    <row r="45" spans="1:26" ht="18">
      <c r="A45" s="127" t="s">
        <v>127</v>
      </c>
      <c r="B45" s="125"/>
      <c r="C45" s="128">
        <v>213</v>
      </c>
      <c r="D45" s="129"/>
      <c r="E45" s="130">
        <v>213</v>
      </c>
      <c r="F45" s="129">
        <v>25</v>
      </c>
      <c r="G45" s="129">
        <v>639</v>
      </c>
      <c r="H45" s="129"/>
      <c r="I45" s="130">
        <v>639</v>
      </c>
      <c r="J45" s="129">
        <v>75</v>
      </c>
      <c r="K45" s="130">
        <v>852</v>
      </c>
      <c r="L45" s="133">
        <v>52.17</v>
      </c>
      <c r="M45" s="125"/>
      <c r="N45" s="128">
        <v>351</v>
      </c>
      <c r="O45" s="129"/>
      <c r="P45" s="130">
        <v>351</v>
      </c>
      <c r="Q45" s="129">
        <v>44.94</v>
      </c>
      <c r="R45" s="129">
        <v>430</v>
      </c>
      <c r="S45" s="129"/>
      <c r="T45" s="130">
        <v>430</v>
      </c>
      <c r="U45" s="129">
        <v>55.06</v>
      </c>
      <c r="V45" s="130">
        <v>781</v>
      </c>
      <c r="W45" s="133">
        <v>47.83</v>
      </c>
      <c r="X45" s="125"/>
      <c r="Y45" s="134">
        <v>1633</v>
      </c>
      <c r="Z45" s="316">
        <v>0.72</v>
      </c>
    </row>
    <row r="46" spans="1:26" ht="18">
      <c r="A46" s="127" t="s">
        <v>128</v>
      </c>
      <c r="B46" s="125"/>
      <c r="C46" s="128">
        <v>145</v>
      </c>
      <c r="D46" s="129"/>
      <c r="E46" s="130">
        <v>145</v>
      </c>
      <c r="F46" s="129">
        <v>20.28</v>
      </c>
      <c r="G46" s="129">
        <v>570</v>
      </c>
      <c r="H46" s="129"/>
      <c r="I46" s="130">
        <v>570</v>
      </c>
      <c r="J46" s="129">
        <v>79.72</v>
      </c>
      <c r="K46" s="130">
        <v>715</v>
      </c>
      <c r="L46" s="133">
        <v>42.31</v>
      </c>
      <c r="M46" s="125"/>
      <c r="N46" s="128">
        <v>390</v>
      </c>
      <c r="O46" s="129"/>
      <c r="P46" s="130">
        <v>390</v>
      </c>
      <c r="Q46" s="129">
        <v>40</v>
      </c>
      <c r="R46" s="129">
        <v>585</v>
      </c>
      <c r="S46" s="129"/>
      <c r="T46" s="130">
        <v>585</v>
      </c>
      <c r="U46" s="129">
        <v>60</v>
      </c>
      <c r="V46" s="130">
        <v>975</v>
      </c>
      <c r="W46" s="133">
        <v>57.69</v>
      </c>
      <c r="X46" s="125"/>
      <c r="Y46" s="134">
        <v>1690</v>
      </c>
      <c r="Z46" s="316">
        <v>0.74</v>
      </c>
    </row>
    <row r="47" spans="1:26" ht="18">
      <c r="A47" s="127" t="s">
        <v>129</v>
      </c>
      <c r="B47" s="125"/>
      <c r="C47" s="128">
        <v>11</v>
      </c>
      <c r="D47" s="129"/>
      <c r="E47" s="130">
        <v>11</v>
      </c>
      <c r="F47" s="129">
        <v>28.21</v>
      </c>
      <c r="G47" s="129">
        <v>28</v>
      </c>
      <c r="H47" s="129"/>
      <c r="I47" s="130">
        <v>28</v>
      </c>
      <c r="J47" s="129">
        <v>71.790000000000006</v>
      </c>
      <c r="K47" s="130">
        <v>39</v>
      </c>
      <c r="L47" s="133">
        <v>21.91</v>
      </c>
      <c r="M47" s="125"/>
      <c r="N47" s="128">
        <v>21</v>
      </c>
      <c r="O47" s="129"/>
      <c r="P47" s="130">
        <v>21</v>
      </c>
      <c r="Q47" s="129">
        <v>15.11</v>
      </c>
      <c r="R47" s="129">
        <v>118</v>
      </c>
      <c r="S47" s="129"/>
      <c r="T47" s="130">
        <v>118</v>
      </c>
      <c r="U47" s="129">
        <v>84.89</v>
      </c>
      <c r="V47" s="130">
        <v>139</v>
      </c>
      <c r="W47" s="133">
        <v>78.09</v>
      </c>
      <c r="X47" s="125"/>
      <c r="Y47" s="136">
        <v>178</v>
      </c>
      <c r="Z47" s="316">
        <v>0.08</v>
      </c>
    </row>
    <row r="48" spans="1:26" ht="18">
      <c r="A48" s="127" t="s">
        <v>130</v>
      </c>
      <c r="B48" s="125"/>
      <c r="C48" s="128">
        <v>9</v>
      </c>
      <c r="D48" s="129"/>
      <c r="E48" s="130">
        <v>9</v>
      </c>
      <c r="F48" s="129">
        <v>17.309999999999999</v>
      </c>
      <c r="G48" s="129">
        <v>43</v>
      </c>
      <c r="H48" s="129"/>
      <c r="I48" s="130">
        <v>43</v>
      </c>
      <c r="J48" s="129">
        <v>82.69</v>
      </c>
      <c r="K48" s="130">
        <v>52</v>
      </c>
      <c r="L48" s="133">
        <v>11.76</v>
      </c>
      <c r="M48" s="125"/>
      <c r="N48" s="128">
        <v>25</v>
      </c>
      <c r="O48" s="129"/>
      <c r="P48" s="130">
        <v>25</v>
      </c>
      <c r="Q48" s="129">
        <v>6.41</v>
      </c>
      <c r="R48" s="129">
        <v>365</v>
      </c>
      <c r="S48" s="129"/>
      <c r="T48" s="130">
        <v>365</v>
      </c>
      <c r="U48" s="129">
        <v>93.59</v>
      </c>
      <c r="V48" s="130">
        <v>390</v>
      </c>
      <c r="W48" s="133">
        <v>88.24</v>
      </c>
      <c r="X48" s="125"/>
      <c r="Y48" s="136">
        <v>442</v>
      </c>
      <c r="Z48" s="316">
        <v>0.19</v>
      </c>
    </row>
    <row r="49" spans="1:26" ht="18">
      <c r="A49" s="127" t="s">
        <v>131</v>
      </c>
      <c r="B49" s="125"/>
      <c r="C49" s="128">
        <v>49</v>
      </c>
      <c r="D49" s="129"/>
      <c r="E49" s="130">
        <v>49</v>
      </c>
      <c r="F49" s="129">
        <v>24.87</v>
      </c>
      <c r="G49" s="129">
        <v>148</v>
      </c>
      <c r="H49" s="129"/>
      <c r="I49" s="130">
        <v>148</v>
      </c>
      <c r="J49" s="129">
        <v>75.13</v>
      </c>
      <c r="K49" s="130">
        <v>197</v>
      </c>
      <c r="L49" s="133">
        <v>9.17</v>
      </c>
      <c r="M49" s="125"/>
      <c r="N49" s="128">
        <v>876</v>
      </c>
      <c r="O49" s="129"/>
      <c r="P49" s="130">
        <v>876</v>
      </c>
      <c r="Q49" s="129">
        <v>44.88</v>
      </c>
      <c r="R49" s="131">
        <v>1076</v>
      </c>
      <c r="S49" s="129"/>
      <c r="T49" s="132">
        <v>1076</v>
      </c>
      <c r="U49" s="129">
        <v>55.12</v>
      </c>
      <c r="V49" s="132">
        <v>1952</v>
      </c>
      <c r="W49" s="133">
        <v>90.83</v>
      </c>
      <c r="X49" s="125"/>
      <c r="Y49" s="134">
        <v>2149</v>
      </c>
      <c r="Z49" s="316">
        <v>0.94</v>
      </c>
    </row>
    <row r="50" spans="1:26" ht="18">
      <c r="A50" s="127" t="s">
        <v>132</v>
      </c>
      <c r="B50" s="125"/>
      <c r="C50" s="128">
        <v>113</v>
      </c>
      <c r="D50" s="129"/>
      <c r="E50" s="130">
        <v>113</v>
      </c>
      <c r="F50" s="129">
        <v>22.07</v>
      </c>
      <c r="G50" s="129">
        <v>399</v>
      </c>
      <c r="H50" s="129"/>
      <c r="I50" s="130">
        <v>399</v>
      </c>
      <c r="J50" s="129">
        <v>77.930000000000007</v>
      </c>
      <c r="K50" s="130">
        <v>512</v>
      </c>
      <c r="L50" s="133">
        <v>24.07</v>
      </c>
      <c r="M50" s="125"/>
      <c r="N50" s="128">
        <v>884</v>
      </c>
      <c r="O50" s="129"/>
      <c r="P50" s="130">
        <v>884</v>
      </c>
      <c r="Q50" s="129">
        <v>54.74</v>
      </c>
      <c r="R50" s="129">
        <v>731</v>
      </c>
      <c r="S50" s="129"/>
      <c r="T50" s="130">
        <v>731</v>
      </c>
      <c r="U50" s="129">
        <v>45.26</v>
      </c>
      <c r="V50" s="132">
        <v>1615</v>
      </c>
      <c r="W50" s="133">
        <v>75.930000000000007</v>
      </c>
      <c r="X50" s="125"/>
      <c r="Y50" s="134">
        <v>2127</v>
      </c>
      <c r="Z50" s="316">
        <v>0.93</v>
      </c>
    </row>
    <row r="51" spans="1:26" ht="18">
      <c r="A51" s="127" t="s">
        <v>133</v>
      </c>
      <c r="B51" s="125"/>
      <c r="C51" s="128">
        <v>230</v>
      </c>
      <c r="D51" s="129"/>
      <c r="E51" s="130">
        <v>230</v>
      </c>
      <c r="F51" s="129">
        <v>24.52</v>
      </c>
      <c r="G51" s="129">
        <v>708</v>
      </c>
      <c r="H51" s="129"/>
      <c r="I51" s="130">
        <v>708</v>
      </c>
      <c r="J51" s="129">
        <v>75.48</v>
      </c>
      <c r="K51" s="130">
        <v>938</v>
      </c>
      <c r="L51" s="133">
        <v>50.79</v>
      </c>
      <c r="M51" s="125"/>
      <c r="N51" s="128">
        <v>513</v>
      </c>
      <c r="O51" s="129"/>
      <c r="P51" s="130">
        <v>513</v>
      </c>
      <c r="Q51" s="129">
        <v>56.44</v>
      </c>
      <c r="R51" s="129">
        <v>396</v>
      </c>
      <c r="S51" s="129"/>
      <c r="T51" s="130">
        <v>396</v>
      </c>
      <c r="U51" s="129">
        <v>43.56</v>
      </c>
      <c r="V51" s="130">
        <v>909</v>
      </c>
      <c r="W51" s="133">
        <v>49.21</v>
      </c>
      <c r="X51" s="125"/>
      <c r="Y51" s="134">
        <v>1847</v>
      </c>
      <c r="Z51" s="316">
        <v>0.81</v>
      </c>
    </row>
    <row r="52" spans="1:26" ht="18">
      <c r="A52" s="127" t="s">
        <v>134</v>
      </c>
      <c r="B52" s="125"/>
      <c r="C52" s="128">
        <v>198</v>
      </c>
      <c r="D52" s="129"/>
      <c r="E52" s="130">
        <v>198</v>
      </c>
      <c r="F52" s="129">
        <v>27.73</v>
      </c>
      <c r="G52" s="129">
        <v>516</v>
      </c>
      <c r="H52" s="129"/>
      <c r="I52" s="130">
        <v>516</v>
      </c>
      <c r="J52" s="129">
        <v>72.27</v>
      </c>
      <c r="K52" s="130">
        <v>714</v>
      </c>
      <c r="L52" s="133">
        <v>35.770000000000003</v>
      </c>
      <c r="M52" s="125"/>
      <c r="N52" s="128">
        <v>784</v>
      </c>
      <c r="O52" s="129"/>
      <c r="P52" s="130">
        <v>784</v>
      </c>
      <c r="Q52" s="129">
        <v>61.15</v>
      </c>
      <c r="R52" s="129">
        <v>498</v>
      </c>
      <c r="S52" s="129"/>
      <c r="T52" s="130">
        <v>498</v>
      </c>
      <c r="U52" s="129">
        <v>38.85</v>
      </c>
      <c r="V52" s="132">
        <v>1282</v>
      </c>
      <c r="W52" s="133">
        <v>64.23</v>
      </c>
      <c r="X52" s="125"/>
      <c r="Y52" s="134">
        <v>1996</v>
      </c>
      <c r="Z52" s="316">
        <v>0.87</v>
      </c>
    </row>
    <row r="53" spans="1:26" ht="18">
      <c r="A53" s="127" t="s">
        <v>135</v>
      </c>
      <c r="B53" s="125"/>
      <c r="C53" s="128">
        <v>192</v>
      </c>
      <c r="D53" s="129"/>
      <c r="E53" s="130">
        <v>192</v>
      </c>
      <c r="F53" s="129">
        <v>19.45</v>
      </c>
      <c r="G53" s="129">
        <v>795</v>
      </c>
      <c r="H53" s="129"/>
      <c r="I53" s="130">
        <v>795</v>
      </c>
      <c r="J53" s="129">
        <v>80.55</v>
      </c>
      <c r="K53" s="130">
        <v>987</v>
      </c>
      <c r="L53" s="133">
        <v>61.38</v>
      </c>
      <c r="M53" s="125"/>
      <c r="N53" s="128">
        <v>298</v>
      </c>
      <c r="O53" s="129"/>
      <c r="P53" s="130">
        <v>298</v>
      </c>
      <c r="Q53" s="129">
        <v>47.99</v>
      </c>
      <c r="R53" s="129">
        <v>323</v>
      </c>
      <c r="S53" s="129"/>
      <c r="T53" s="130">
        <v>323</v>
      </c>
      <c r="U53" s="129">
        <v>52.01</v>
      </c>
      <c r="V53" s="130">
        <v>621</v>
      </c>
      <c r="W53" s="133">
        <v>38.619999999999997</v>
      </c>
      <c r="X53" s="125"/>
      <c r="Y53" s="134">
        <v>1608</v>
      </c>
      <c r="Z53" s="316">
        <v>0.7</v>
      </c>
    </row>
    <row r="54" spans="1:26" ht="18">
      <c r="A54" s="127" t="s">
        <v>136</v>
      </c>
      <c r="B54" s="125"/>
      <c r="C54" s="128"/>
      <c r="D54" s="129">
        <v>105</v>
      </c>
      <c r="E54" s="130">
        <v>105</v>
      </c>
      <c r="F54" s="129">
        <v>21.26</v>
      </c>
      <c r="G54" s="129"/>
      <c r="H54" s="129">
        <v>389</v>
      </c>
      <c r="I54" s="130">
        <v>389</v>
      </c>
      <c r="J54" s="129">
        <v>78.739999999999995</v>
      </c>
      <c r="K54" s="130">
        <v>494</v>
      </c>
      <c r="L54" s="133">
        <v>43.56</v>
      </c>
      <c r="M54" s="125"/>
      <c r="N54" s="128"/>
      <c r="O54" s="129">
        <v>433</v>
      </c>
      <c r="P54" s="130">
        <v>433</v>
      </c>
      <c r="Q54" s="129">
        <v>67.66</v>
      </c>
      <c r="R54" s="129"/>
      <c r="S54" s="129">
        <v>207</v>
      </c>
      <c r="T54" s="130">
        <v>207</v>
      </c>
      <c r="U54" s="129">
        <v>32.340000000000003</v>
      </c>
      <c r="V54" s="130">
        <v>640</v>
      </c>
      <c r="W54" s="133">
        <v>56.44</v>
      </c>
      <c r="X54" s="125"/>
      <c r="Y54" s="134">
        <v>1134</v>
      </c>
      <c r="Z54" s="316">
        <v>0.5</v>
      </c>
    </row>
    <row r="55" spans="1:26" ht="18">
      <c r="A55" s="127" t="s">
        <v>137</v>
      </c>
      <c r="B55" s="125"/>
      <c r="C55" s="128">
        <v>65</v>
      </c>
      <c r="D55" s="129"/>
      <c r="E55" s="130">
        <v>65</v>
      </c>
      <c r="F55" s="129">
        <v>12.13</v>
      </c>
      <c r="G55" s="129">
        <v>471</v>
      </c>
      <c r="H55" s="129"/>
      <c r="I55" s="130">
        <v>471</v>
      </c>
      <c r="J55" s="129">
        <v>87.87</v>
      </c>
      <c r="K55" s="130">
        <v>536</v>
      </c>
      <c r="L55" s="133">
        <v>40.42</v>
      </c>
      <c r="M55" s="125"/>
      <c r="N55" s="128">
        <v>274</v>
      </c>
      <c r="O55" s="129"/>
      <c r="P55" s="130">
        <v>274</v>
      </c>
      <c r="Q55" s="129">
        <v>34.68</v>
      </c>
      <c r="R55" s="129">
        <v>516</v>
      </c>
      <c r="S55" s="129"/>
      <c r="T55" s="130">
        <v>516</v>
      </c>
      <c r="U55" s="129">
        <v>65.319999999999993</v>
      </c>
      <c r="V55" s="130">
        <v>790</v>
      </c>
      <c r="W55" s="133">
        <v>59.58</v>
      </c>
      <c r="X55" s="125"/>
      <c r="Y55" s="134">
        <v>1326</v>
      </c>
      <c r="Z55" s="316">
        <v>0.57999999999999996</v>
      </c>
    </row>
    <row r="56" spans="1:26" ht="18">
      <c r="A56" s="127" t="s">
        <v>138</v>
      </c>
      <c r="B56" s="125"/>
      <c r="C56" s="128">
        <v>112</v>
      </c>
      <c r="D56" s="129"/>
      <c r="E56" s="130">
        <v>112</v>
      </c>
      <c r="F56" s="129">
        <v>17.61</v>
      </c>
      <c r="G56" s="129">
        <v>524</v>
      </c>
      <c r="H56" s="129"/>
      <c r="I56" s="130">
        <v>524</v>
      </c>
      <c r="J56" s="129">
        <v>82.39</v>
      </c>
      <c r="K56" s="130">
        <v>636</v>
      </c>
      <c r="L56" s="133">
        <v>33.94</v>
      </c>
      <c r="M56" s="125"/>
      <c r="N56" s="128">
        <v>671</v>
      </c>
      <c r="O56" s="129"/>
      <c r="P56" s="130">
        <v>671</v>
      </c>
      <c r="Q56" s="129">
        <v>54.2</v>
      </c>
      <c r="R56" s="129">
        <v>567</v>
      </c>
      <c r="S56" s="129"/>
      <c r="T56" s="130">
        <v>567</v>
      </c>
      <c r="U56" s="129">
        <v>45.8</v>
      </c>
      <c r="V56" s="132">
        <v>1238</v>
      </c>
      <c r="W56" s="133">
        <v>66.06</v>
      </c>
      <c r="X56" s="125"/>
      <c r="Y56" s="134">
        <v>1874</v>
      </c>
      <c r="Z56" s="316">
        <v>0.82</v>
      </c>
    </row>
    <row r="57" spans="1:26" ht="18">
      <c r="A57" s="127" t="s">
        <v>139</v>
      </c>
      <c r="B57" s="125"/>
      <c r="C57" s="128">
        <v>13</v>
      </c>
      <c r="D57" s="129"/>
      <c r="E57" s="130">
        <v>13</v>
      </c>
      <c r="F57" s="129">
        <v>19.12</v>
      </c>
      <c r="G57" s="129">
        <v>55</v>
      </c>
      <c r="H57" s="129"/>
      <c r="I57" s="130">
        <v>55</v>
      </c>
      <c r="J57" s="129">
        <v>80.88</v>
      </c>
      <c r="K57" s="130">
        <v>68</v>
      </c>
      <c r="L57" s="133">
        <v>50</v>
      </c>
      <c r="M57" s="125"/>
      <c r="N57" s="128">
        <v>26</v>
      </c>
      <c r="O57" s="129"/>
      <c r="P57" s="130">
        <v>26</v>
      </c>
      <c r="Q57" s="129">
        <v>38.24</v>
      </c>
      <c r="R57" s="129">
        <v>42</v>
      </c>
      <c r="S57" s="129"/>
      <c r="T57" s="130">
        <v>42</v>
      </c>
      <c r="U57" s="129">
        <v>61.76</v>
      </c>
      <c r="V57" s="130">
        <v>68</v>
      </c>
      <c r="W57" s="133">
        <v>50</v>
      </c>
      <c r="X57" s="125"/>
      <c r="Y57" s="136">
        <v>136</v>
      </c>
      <c r="Z57" s="316">
        <v>0.06</v>
      </c>
    </row>
    <row r="58" spans="1:26" ht="8.1" customHeight="1">
      <c r="A58" s="137"/>
      <c r="B58" s="125"/>
      <c r="C58" s="137"/>
      <c r="D58" s="137"/>
      <c r="E58" s="137"/>
      <c r="F58" s="137"/>
      <c r="G58" s="137"/>
      <c r="H58" s="137"/>
      <c r="I58" s="137"/>
      <c r="J58" s="137"/>
      <c r="K58" s="137"/>
      <c r="L58" s="137"/>
      <c r="M58" s="125"/>
      <c r="N58" s="137"/>
      <c r="O58" s="137"/>
      <c r="P58" s="137"/>
      <c r="Q58" s="137"/>
      <c r="R58" s="137"/>
      <c r="S58" s="137"/>
      <c r="T58" s="137"/>
      <c r="U58" s="137"/>
      <c r="V58" s="137"/>
      <c r="W58" s="137"/>
      <c r="X58" s="125"/>
      <c r="Y58" s="137"/>
      <c r="Z58" s="509"/>
    </row>
    <row r="59" spans="1:26" ht="18">
      <c r="A59" s="140" t="s">
        <v>93</v>
      </c>
      <c r="B59" s="125"/>
      <c r="C59" s="141">
        <v>1371</v>
      </c>
      <c r="D59" s="143">
        <v>105</v>
      </c>
      <c r="E59" s="142">
        <v>1476</v>
      </c>
      <c r="F59" s="143">
        <v>7.89</v>
      </c>
      <c r="G59" s="142">
        <v>4933</v>
      </c>
      <c r="H59" s="143">
        <v>389</v>
      </c>
      <c r="I59" s="142">
        <v>5322</v>
      </c>
      <c r="J59" s="143">
        <v>28.46</v>
      </c>
      <c r="K59" s="142">
        <v>6798</v>
      </c>
      <c r="L59" s="138">
        <v>36.35</v>
      </c>
      <c r="M59" s="125"/>
      <c r="N59" s="141">
        <v>5486</v>
      </c>
      <c r="O59" s="143">
        <v>433</v>
      </c>
      <c r="P59" s="142">
        <v>5919</v>
      </c>
      <c r="Q59" s="143">
        <v>31.65</v>
      </c>
      <c r="R59" s="142">
        <v>5779</v>
      </c>
      <c r="S59" s="143">
        <v>207</v>
      </c>
      <c r="T59" s="142">
        <v>5986</v>
      </c>
      <c r="U59" s="143">
        <v>32.01</v>
      </c>
      <c r="V59" s="142">
        <v>11905</v>
      </c>
      <c r="W59" s="138">
        <v>63.65</v>
      </c>
      <c r="X59" s="125"/>
      <c r="Y59" s="141">
        <v>18703</v>
      </c>
      <c r="Z59" s="510">
        <v>8.19</v>
      </c>
    </row>
    <row r="60" spans="1:26" ht="8.1" customHeight="1">
      <c r="A60" s="137"/>
      <c r="B60" s="125"/>
      <c r="C60" s="137"/>
      <c r="D60" s="137"/>
      <c r="E60" s="137"/>
      <c r="F60" s="137"/>
      <c r="G60" s="137"/>
      <c r="H60" s="137"/>
      <c r="I60" s="137"/>
      <c r="J60" s="137"/>
      <c r="K60" s="137"/>
      <c r="L60" s="137"/>
      <c r="M60" s="125"/>
      <c r="N60" s="137"/>
      <c r="O60" s="137"/>
      <c r="P60" s="137"/>
      <c r="Q60" s="137"/>
      <c r="R60" s="137"/>
      <c r="S60" s="137"/>
      <c r="T60" s="137"/>
      <c r="U60" s="137"/>
      <c r="V60" s="137"/>
      <c r="W60" s="137"/>
      <c r="X60" s="125"/>
      <c r="Y60" s="137"/>
      <c r="Z60" s="137"/>
    </row>
    <row r="61" spans="1:26" ht="18">
      <c r="A61" s="145" t="s">
        <v>140</v>
      </c>
      <c r="B61" s="125"/>
      <c r="C61" s="141">
        <v>74514</v>
      </c>
      <c r="D61" s="142">
        <v>5310</v>
      </c>
      <c r="E61" s="142">
        <v>79824</v>
      </c>
      <c r="F61" s="143">
        <v>34.97</v>
      </c>
      <c r="G61" s="142">
        <v>113546</v>
      </c>
      <c r="H61" s="142">
        <v>5477</v>
      </c>
      <c r="I61" s="142">
        <v>119023</v>
      </c>
      <c r="J61" s="143">
        <v>52.15</v>
      </c>
      <c r="K61" s="142">
        <v>198847</v>
      </c>
      <c r="L61" s="138">
        <v>87.12</v>
      </c>
      <c r="M61" s="125"/>
      <c r="N61" s="141">
        <v>11752</v>
      </c>
      <c r="O61" s="142">
        <v>1219</v>
      </c>
      <c r="P61" s="142">
        <v>12971</v>
      </c>
      <c r="Q61" s="143">
        <v>5.68</v>
      </c>
      <c r="R61" s="142">
        <v>15585</v>
      </c>
      <c r="S61" s="143">
        <v>851</v>
      </c>
      <c r="T61" s="142">
        <v>16436</v>
      </c>
      <c r="U61" s="143">
        <v>7.2</v>
      </c>
      <c r="V61" s="142">
        <v>29407</v>
      </c>
      <c r="W61" s="138">
        <v>12.88</v>
      </c>
      <c r="X61" s="125"/>
      <c r="Y61" s="141">
        <v>228254</v>
      </c>
      <c r="Z61" s="144">
        <v>100</v>
      </c>
    </row>
    <row r="62" spans="1:26" ht="8.1" customHeight="1">
      <c r="A62" s="137"/>
      <c r="B62" s="125"/>
      <c r="C62" s="137"/>
      <c r="D62" s="137"/>
      <c r="E62" s="137"/>
      <c r="F62" s="137"/>
      <c r="G62" s="137"/>
      <c r="H62" s="137"/>
      <c r="I62" s="137"/>
      <c r="J62" s="137"/>
      <c r="K62" s="137"/>
      <c r="L62" s="137"/>
      <c r="M62" s="125"/>
      <c r="N62" s="137"/>
      <c r="O62" s="137"/>
      <c r="P62" s="137"/>
      <c r="Q62" s="137"/>
      <c r="R62" s="137"/>
      <c r="S62" s="137"/>
      <c r="T62" s="137"/>
      <c r="U62" s="137"/>
      <c r="V62" s="137"/>
      <c r="W62" s="137"/>
      <c r="X62" s="125"/>
      <c r="Y62" s="137"/>
      <c r="Z62" s="137"/>
    </row>
    <row r="63" spans="1:26" ht="18">
      <c r="A63" s="145" t="s">
        <v>141</v>
      </c>
      <c r="B63" s="125"/>
      <c r="C63" s="141">
        <v>73950</v>
      </c>
      <c r="D63" s="142">
        <v>5310</v>
      </c>
      <c r="E63" s="142">
        <v>79260</v>
      </c>
      <c r="F63" s="143">
        <v>34.93</v>
      </c>
      <c r="G63" s="142">
        <v>113039</v>
      </c>
      <c r="H63" s="142">
        <v>5435</v>
      </c>
      <c r="I63" s="142">
        <v>118474</v>
      </c>
      <c r="J63" s="143">
        <v>52.21</v>
      </c>
      <c r="K63" s="142">
        <v>197734</v>
      </c>
      <c r="L63" s="138">
        <v>87.14</v>
      </c>
      <c r="M63" s="125"/>
      <c r="N63" s="141">
        <v>12135</v>
      </c>
      <c r="O63" s="142">
        <v>1200</v>
      </c>
      <c r="P63" s="142">
        <v>13335</v>
      </c>
      <c r="Q63" s="143">
        <v>5.88</v>
      </c>
      <c r="R63" s="142">
        <v>15010</v>
      </c>
      <c r="S63" s="143">
        <v>837</v>
      </c>
      <c r="T63" s="142">
        <v>15847</v>
      </c>
      <c r="U63" s="143">
        <v>6.98</v>
      </c>
      <c r="V63" s="142">
        <v>29182</v>
      </c>
      <c r="W63" s="138">
        <v>12.86</v>
      </c>
      <c r="X63" s="125"/>
      <c r="Y63" s="141">
        <v>226916</v>
      </c>
      <c r="Z63" s="144">
        <v>100</v>
      </c>
    </row>
    <row r="64" spans="1:26" ht="8.1" customHeight="1">
      <c r="A64" s="125"/>
      <c r="B64" s="125"/>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row>
    <row r="65" spans="1:26" ht="15" customHeight="1">
      <c r="A65" s="139" t="s">
        <v>81</v>
      </c>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row>
    <row r="66" spans="1:26" ht="18" customHeight="1">
      <c r="A66" s="139" t="s">
        <v>82</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row>
    <row r="67" spans="1:26" ht="8.1" customHeight="1">
      <c r="A67" s="123"/>
    </row>
    <row r="68" spans="1:26" ht="17.399999999999999">
      <c r="A68" s="124"/>
    </row>
  </sheetData>
  <sortState xmlns:xlrd2="http://schemas.microsoft.com/office/spreadsheetml/2017/richdata2" ref="A9:Z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491" right="0.23622047244094491" top="0.74803149606299213" bottom="0.35433070866141736" header="0" footer="0.31496062992125984"/>
  <pageSetup paperSize="9" scale="38"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CD890-5F8C-4CC5-89C5-061DBD1514B7}">
  <sheetPr>
    <tabColor theme="0" tint="-0.14999847407452621"/>
  </sheetPr>
  <dimension ref="A1:N75"/>
  <sheetViews>
    <sheetView view="pageBreakPreview" zoomScaleNormal="100" zoomScaleSheetLayoutView="100" workbookViewId="0">
      <selection activeCell="K40" sqref="K40"/>
    </sheetView>
  </sheetViews>
  <sheetFormatPr baseColWidth="10" defaultRowHeight="13.2"/>
  <cols>
    <col min="1" max="1" width="10.6640625" customWidth="1"/>
    <col min="2" max="2" width="7.5546875" bestFit="1" customWidth="1"/>
  </cols>
  <sheetData>
    <row r="1" spans="1:14">
      <c r="A1" s="113" t="s">
        <v>22</v>
      </c>
    </row>
    <row r="2" spans="1:14" ht="24.9" customHeight="1">
      <c r="A2" s="590" t="s">
        <v>56</v>
      </c>
      <c r="B2" s="590"/>
      <c r="C2" s="590"/>
      <c r="D2" s="590"/>
      <c r="E2" s="590"/>
      <c r="F2" s="590"/>
      <c r="G2" s="590"/>
      <c r="H2" s="590"/>
      <c r="I2" s="590"/>
      <c r="J2" s="590"/>
      <c r="K2" s="590"/>
      <c r="L2" s="590"/>
      <c r="M2" s="590"/>
      <c r="N2" s="590"/>
    </row>
    <row r="3" spans="1:14" ht="20.100000000000001" customHeight="1">
      <c r="A3" s="590" t="str">
        <f>UPPER(CONCATENATE("Julio 2022"))</f>
        <v>JULIO 2022</v>
      </c>
      <c r="B3" s="590"/>
      <c r="C3" s="590"/>
      <c r="D3" s="590"/>
      <c r="E3" s="590"/>
      <c r="F3" s="590"/>
      <c r="G3" s="590"/>
      <c r="H3" s="590"/>
      <c r="I3" s="590"/>
      <c r="J3" s="590"/>
      <c r="K3" s="590"/>
      <c r="L3" s="590"/>
      <c r="M3" s="590"/>
      <c r="N3" s="590"/>
    </row>
    <row r="4" spans="1:14">
      <c r="A4" s="114"/>
    </row>
    <row r="5" spans="1:14" ht="6.9" customHeight="1">
      <c r="A5" s="146" t="s">
        <v>145</v>
      </c>
      <c r="B5" s="146" t="s">
        <v>90</v>
      </c>
    </row>
    <row r="6" spans="1:14" ht="6.9" customHeight="1">
      <c r="A6" s="147" t="s">
        <v>108</v>
      </c>
      <c r="B6" s="148">
        <v>34046</v>
      </c>
    </row>
    <row r="7" spans="1:14" ht="6.9" customHeight="1">
      <c r="A7" s="147" t="s">
        <v>102</v>
      </c>
      <c r="B7" s="148">
        <v>25749</v>
      </c>
    </row>
    <row r="8" spans="1:14" ht="6.9" customHeight="1">
      <c r="A8" s="147" t="s">
        <v>107</v>
      </c>
      <c r="B8" s="148">
        <v>13438</v>
      </c>
    </row>
    <row r="9" spans="1:14" ht="6.9" customHeight="1">
      <c r="A9" s="147" t="s">
        <v>95</v>
      </c>
      <c r="B9" s="148">
        <v>13121</v>
      </c>
    </row>
    <row r="10" spans="1:14" ht="6.9" customHeight="1">
      <c r="A10" s="147" t="s">
        <v>119</v>
      </c>
      <c r="B10" s="148">
        <v>10769</v>
      </c>
    </row>
    <row r="11" spans="1:14" ht="6.9" customHeight="1">
      <c r="A11" s="147" t="s">
        <v>112</v>
      </c>
      <c r="B11" s="148">
        <v>9621</v>
      </c>
    </row>
    <row r="12" spans="1:14" ht="6.9" customHeight="1">
      <c r="A12" s="147" t="s">
        <v>101</v>
      </c>
      <c r="B12" s="148">
        <v>8930</v>
      </c>
    </row>
    <row r="13" spans="1:14" ht="9.9" customHeight="1">
      <c r="A13" s="147" t="s">
        <v>114</v>
      </c>
      <c r="B13" s="148">
        <v>8646</v>
      </c>
    </row>
    <row r="14" spans="1:14" ht="9.9" customHeight="1">
      <c r="A14" s="147" t="s">
        <v>104</v>
      </c>
      <c r="B14" s="148">
        <v>7243</v>
      </c>
    </row>
    <row r="15" spans="1:14" ht="6.9" customHeight="1">
      <c r="A15" s="147" t="s">
        <v>123</v>
      </c>
      <c r="B15" s="148">
        <v>7220</v>
      </c>
    </row>
    <row r="16" spans="1:14" ht="6.9" customHeight="1">
      <c r="A16" s="147" t="s">
        <v>109</v>
      </c>
      <c r="B16" s="148">
        <v>6242</v>
      </c>
    </row>
    <row r="17" spans="1:2" ht="6.9" customHeight="1">
      <c r="A17" s="147" t="s">
        <v>100</v>
      </c>
      <c r="B17" s="148">
        <v>4727</v>
      </c>
    </row>
    <row r="18" spans="1:2" ht="6.9" customHeight="1">
      <c r="A18" s="147" t="s">
        <v>106</v>
      </c>
      <c r="B18" s="148">
        <v>4724</v>
      </c>
    </row>
    <row r="19" spans="1:2" ht="6.9" customHeight="1">
      <c r="A19" s="147" t="s">
        <v>120</v>
      </c>
      <c r="B19" s="148">
        <v>4513</v>
      </c>
    </row>
    <row r="20" spans="1:2" ht="6.9" customHeight="1">
      <c r="A20" s="147" t="s">
        <v>98</v>
      </c>
      <c r="B20" s="148">
        <v>4261</v>
      </c>
    </row>
    <row r="21" spans="1:2" ht="6.9" customHeight="1">
      <c r="A21" s="147" t="s">
        <v>118</v>
      </c>
      <c r="B21" s="148">
        <v>4216</v>
      </c>
    </row>
    <row r="22" spans="1:2" ht="6.9" customHeight="1">
      <c r="A22" s="147" t="s">
        <v>105</v>
      </c>
      <c r="B22" s="148">
        <v>4107</v>
      </c>
    </row>
    <row r="23" spans="1:2" ht="6.9" customHeight="1">
      <c r="A23" s="147" t="s">
        <v>121</v>
      </c>
      <c r="B23" s="148">
        <v>4079</v>
      </c>
    </row>
    <row r="24" spans="1:2" ht="6.9" customHeight="1">
      <c r="A24" s="147" t="s">
        <v>113</v>
      </c>
      <c r="B24" s="148">
        <v>4023</v>
      </c>
    </row>
    <row r="25" spans="1:2" ht="6.9" customHeight="1">
      <c r="A25" s="147" t="s">
        <v>110</v>
      </c>
      <c r="B25" s="148">
        <v>3933</v>
      </c>
    </row>
    <row r="26" spans="1:2" ht="6.9" customHeight="1">
      <c r="A26" s="147" t="s">
        <v>103</v>
      </c>
      <c r="B26" s="148">
        <v>3832</v>
      </c>
    </row>
    <row r="27" spans="1:2" ht="6.9" customHeight="1">
      <c r="A27" s="147" t="s">
        <v>116</v>
      </c>
      <c r="B27" s="148">
        <v>3594</v>
      </c>
    </row>
    <row r="28" spans="1:2" ht="6.9" customHeight="1">
      <c r="A28" s="147" t="s">
        <v>115</v>
      </c>
      <c r="B28" s="148">
        <v>3007</v>
      </c>
    </row>
    <row r="29" spans="1:2" ht="6.9" customHeight="1">
      <c r="A29" s="147" t="s">
        <v>117</v>
      </c>
      <c r="B29" s="148">
        <v>2567</v>
      </c>
    </row>
    <row r="30" spans="1:2" ht="6.9" customHeight="1">
      <c r="A30" s="147" t="s">
        <v>125</v>
      </c>
      <c r="B30" s="148">
        <v>2399</v>
      </c>
    </row>
    <row r="31" spans="1:2" ht="6.9" customHeight="1">
      <c r="A31" s="147" t="s">
        <v>111</v>
      </c>
      <c r="B31" s="148">
        <v>2321</v>
      </c>
    </row>
    <row r="32" spans="1:2" ht="6.9" customHeight="1">
      <c r="A32" s="147" t="s">
        <v>131</v>
      </c>
      <c r="B32" s="148">
        <v>2149</v>
      </c>
    </row>
    <row r="33" spans="1:2" ht="6.9" customHeight="1">
      <c r="A33" s="147" t="s">
        <v>132</v>
      </c>
      <c r="B33" s="148">
        <v>2127</v>
      </c>
    </row>
    <row r="34" spans="1:2" ht="6.9" customHeight="1">
      <c r="A34" s="147" t="s">
        <v>94</v>
      </c>
      <c r="B34" s="148">
        <v>2118</v>
      </c>
    </row>
    <row r="35" spans="1:2" ht="6.9" customHeight="1">
      <c r="A35" s="147" t="s">
        <v>134</v>
      </c>
      <c r="B35" s="148">
        <v>1996</v>
      </c>
    </row>
    <row r="36" spans="1:2" ht="6.9" customHeight="1">
      <c r="A36" s="147" t="s">
        <v>138</v>
      </c>
      <c r="B36" s="148">
        <v>1874</v>
      </c>
    </row>
    <row r="37" spans="1:2" ht="6.9" customHeight="1">
      <c r="A37" s="147" t="s">
        <v>133</v>
      </c>
      <c r="B37" s="148">
        <v>1847</v>
      </c>
    </row>
    <row r="38" spans="1:2" ht="6.9" customHeight="1">
      <c r="A38" s="147" t="s">
        <v>128</v>
      </c>
      <c r="B38" s="148">
        <v>1690</v>
      </c>
    </row>
    <row r="39" spans="1:2" ht="6.9" customHeight="1">
      <c r="A39" s="147" t="s">
        <v>127</v>
      </c>
      <c r="B39" s="148">
        <v>1633</v>
      </c>
    </row>
    <row r="40" spans="1:2" ht="6.9" customHeight="1">
      <c r="A40" s="147" t="s">
        <v>135</v>
      </c>
      <c r="B40" s="148">
        <v>1608</v>
      </c>
    </row>
    <row r="41" spans="1:2" ht="6.9" customHeight="1">
      <c r="A41" s="147" t="s">
        <v>124</v>
      </c>
      <c r="B41" s="148">
        <v>1479</v>
      </c>
    </row>
    <row r="42" spans="1:2" ht="6.9" customHeight="1">
      <c r="A42" s="147" t="s">
        <v>137</v>
      </c>
      <c r="B42" s="148">
        <v>1326</v>
      </c>
    </row>
    <row r="43" spans="1:2" ht="6.9" customHeight="1">
      <c r="A43" s="147" t="s">
        <v>99</v>
      </c>
      <c r="B43" s="148">
        <v>1271</v>
      </c>
    </row>
    <row r="44" spans="1:2" ht="6.9" customHeight="1">
      <c r="A44" s="147" t="s">
        <v>96</v>
      </c>
      <c r="B44" s="148">
        <v>1220</v>
      </c>
    </row>
    <row r="45" spans="1:2" ht="6.9" customHeight="1">
      <c r="A45" s="147" t="s">
        <v>97</v>
      </c>
      <c r="B45" s="148">
        <v>1148</v>
      </c>
    </row>
    <row r="46" spans="1:2" ht="6.9" customHeight="1">
      <c r="A46" s="147" t="s">
        <v>136</v>
      </c>
      <c r="B46" s="148">
        <v>1134</v>
      </c>
    </row>
    <row r="47" spans="1:2" ht="6.9" customHeight="1">
      <c r="A47" s="147" t="s">
        <v>122</v>
      </c>
      <c r="B47" s="146">
        <v>987</v>
      </c>
    </row>
    <row r="48" spans="1:2" ht="6.9" customHeight="1">
      <c r="A48" s="147" t="s">
        <v>126</v>
      </c>
      <c r="B48" s="146">
        <v>563</v>
      </c>
    </row>
    <row r="49" spans="1:2" ht="6.9" customHeight="1">
      <c r="A49" s="147" t="s">
        <v>130</v>
      </c>
      <c r="B49" s="146">
        <v>442</v>
      </c>
    </row>
    <row r="50" spans="1:2" ht="6.9" customHeight="1">
      <c r="A50" s="147" t="s">
        <v>129</v>
      </c>
      <c r="B50" s="146">
        <v>178</v>
      </c>
    </row>
    <row r="51" spans="1:2" ht="6.9" customHeight="1">
      <c r="A51" s="147" t="s">
        <v>139</v>
      </c>
      <c r="B51" s="146">
        <v>136</v>
      </c>
    </row>
    <row r="52" spans="1:2" ht="6.9" customHeight="1">
      <c r="A52" s="149" t="s">
        <v>90</v>
      </c>
      <c r="B52" s="148"/>
    </row>
    <row r="53" spans="1:2" ht="6.9" customHeight="1">
      <c r="A53" s="147"/>
      <c r="B53" s="114"/>
    </row>
    <row r="54" spans="1:2" ht="6.9" customHeight="1">
      <c r="A54" s="120"/>
    </row>
    <row r="55" spans="1:2" ht="6.9" customHeight="1">
      <c r="A55" s="120"/>
    </row>
    <row r="56" spans="1:2" ht="6.9" customHeight="1">
      <c r="A56" s="147"/>
    </row>
    <row r="57" spans="1:2" ht="6.9" customHeight="1"/>
    <row r="58" spans="1:2" ht="6.9" customHeight="1"/>
    <row r="59" spans="1:2" ht="6.9" customHeight="1"/>
    <row r="60" spans="1:2" ht="6.9" customHeight="1"/>
    <row r="61" spans="1:2" ht="6.9" customHeight="1"/>
    <row r="62" spans="1:2" ht="6.9" customHeight="1"/>
    <row r="63" spans="1:2" ht="6.9" customHeight="1"/>
    <row r="64" spans="1:2" ht="6.9" customHeight="1"/>
    <row r="65" spans="1:9" ht="6.9" customHeight="1"/>
    <row r="66" spans="1:9" ht="6.9" customHeight="1"/>
    <row r="67" spans="1:9" ht="6.9" customHeight="1"/>
    <row r="68" spans="1:9" ht="6.9" customHeight="1"/>
    <row r="69" spans="1:9" ht="6.9" customHeight="1"/>
    <row r="70" spans="1:9" ht="6.9" customHeight="1"/>
    <row r="71" spans="1:9">
      <c r="F71" s="587" t="s">
        <v>83</v>
      </c>
      <c r="G71" s="587"/>
      <c r="H71" s="588">
        <v>228254</v>
      </c>
      <c r="I71" s="589"/>
    </row>
    <row r="72" spans="1:9">
      <c r="F72" s="587"/>
      <c r="G72" s="587"/>
      <c r="H72" s="589"/>
      <c r="I72" s="589"/>
    </row>
    <row r="74" spans="1:9" ht="12" customHeight="1">
      <c r="A74" s="150" t="s">
        <v>81</v>
      </c>
    </row>
    <row r="75" spans="1:9" ht="12" customHeight="1">
      <c r="A75" s="150" t="s">
        <v>82</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491" right="0.23622047244094491" top="0.74803149606299213" bottom="0.35433070866141736" header="0" footer="0.31496062992125984"/>
  <pageSetup paperSize="9" scale="85" firstPageNumber="8" orientation="landscape" useFirstPageNumber="1" r:id="rId1"/>
  <headerFooter scaleWithDoc="0">
    <oddHeader>&amp;L&amp;G&amp;C&amp;G&amp;R&amp;G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2DFFD-538B-4FF4-AE05-AC6BC73C19EC}">
  <sheetPr>
    <tabColor theme="0" tint="-0.14999847407452621"/>
  </sheetPr>
  <dimension ref="A1:AA46"/>
  <sheetViews>
    <sheetView view="pageBreakPreview" topLeftCell="A3" zoomScale="55" zoomScaleNormal="100" zoomScaleSheetLayoutView="55" workbookViewId="0">
      <selection activeCell="I27" sqref="I27"/>
    </sheetView>
  </sheetViews>
  <sheetFormatPr baseColWidth="10" defaultRowHeight="13.2"/>
  <cols>
    <col min="1" max="2" width="7.6640625" customWidth="1"/>
    <col min="3" max="3" width="1.44140625" customWidth="1"/>
    <col min="4" max="12" width="14.33203125" customWidth="1"/>
    <col min="13" max="13" width="1.44140625" customWidth="1"/>
    <col min="14" max="22" width="14.33203125" customWidth="1"/>
    <col min="23" max="23" width="1.44140625" customWidth="1"/>
    <col min="24" max="24" width="14.33203125" customWidth="1"/>
    <col min="25" max="25" width="1.44140625" customWidth="1"/>
    <col min="26" max="27" width="14.33203125" customWidth="1"/>
  </cols>
  <sheetData>
    <row r="1" spans="1:27" ht="30" customHeight="1">
      <c r="A1" s="121" t="s">
        <v>22</v>
      </c>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row>
    <row r="2" spans="1:27" ht="90" customHeight="1">
      <c r="A2" s="591" t="s">
        <v>146</v>
      </c>
      <c r="B2" s="591"/>
      <c r="C2" s="591"/>
      <c r="D2" s="591"/>
      <c r="E2" s="591"/>
      <c r="F2" s="591"/>
      <c r="G2" s="591"/>
      <c r="H2" s="591"/>
      <c r="I2" s="591"/>
      <c r="J2" s="591"/>
      <c r="K2" s="591"/>
      <c r="L2" s="591"/>
      <c r="M2" s="591"/>
      <c r="N2" s="591"/>
      <c r="O2" s="591"/>
      <c r="P2" s="591"/>
      <c r="Q2" s="591"/>
      <c r="R2" s="591"/>
      <c r="S2" s="591"/>
      <c r="T2" s="591"/>
      <c r="U2" s="591"/>
      <c r="V2" s="591"/>
      <c r="W2" s="591"/>
      <c r="X2" s="591"/>
      <c r="Y2" s="591"/>
      <c r="Z2" s="591"/>
      <c r="AA2" s="591"/>
    </row>
    <row r="3" spans="1:27">
      <c r="A3" s="152"/>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row>
    <row r="4" spans="1:27">
      <c r="A4" s="125"/>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row>
    <row r="5" spans="1:27" ht="26.1" customHeight="1">
      <c r="A5" s="591" t="str">
        <f>UPPER(CONCATENATE("Julio 2021 - Julio 2022"))</f>
        <v>JULIO 2021 - JULIO 2022</v>
      </c>
      <c r="B5" s="591"/>
      <c r="C5" s="591"/>
      <c r="D5" s="591"/>
      <c r="E5" s="591"/>
      <c r="F5" s="591"/>
      <c r="G5" s="591"/>
      <c r="H5" s="591"/>
      <c r="I5" s="591"/>
      <c r="J5" s="591"/>
      <c r="K5" s="591"/>
      <c r="L5" s="591"/>
      <c r="M5" s="591"/>
      <c r="N5" s="591"/>
      <c r="O5" s="591"/>
      <c r="P5" s="591"/>
      <c r="Q5" s="591"/>
      <c r="R5" s="591"/>
      <c r="S5" s="591"/>
      <c r="T5" s="591"/>
      <c r="U5" s="591"/>
      <c r="V5" s="591"/>
      <c r="W5" s="591"/>
      <c r="X5" s="591"/>
      <c r="Y5" s="591"/>
      <c r="Z5" s="591"/>
      <c r="AA5" s="591"/>
    </row>
    <row r="6" spans="1:27">
      <c r="A6" s="125"/>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row>
    <row r="7" spans="1:27">
      <c r="A7" s="125"/>
      <c r="B7" s="121"/>
      <c r="C7" s="121"/>
      <c r="D7" s="121"/>
      <c r="E7" s="121"/>
      <c r="F7" s="121"/>
      <c r="G7" s="121"/>
      <c r="H7" s="121"/>
      <c r="I7" s="121"/>
      <c r="J7" s="121"/>
      <c r="K7" s="121"/>
      <c r="L7" s="121"/>
      <c r="M7" s="121"/>
      <c r="N7" s="121"/>
      <c r="O7" s="121"/>
      <c r="P7" s="121"/>
      <c r="Q7" s="121"/>
      <c r="R7" s="121"/>
      <c r="S7" s="121"/>
      <c r="T7" s="121"/>
      <c r="U7" s="121"/>
      <c r="V7" s="121"/>
      <c r="W7" s="121"/>
      <c r="X7" s="121"/>
      <c r="Y7" s="121"/>
      <c r="Z7" s="121"/>
      <c r="AA7" s="121"/>
    </row>
    <row r="8" spans="1:27">
      <c r="A8" s="121"/>
      <c r="B8" s="121"/>
      <c r="C8" s="121"/>
      <c r="D8" s="121"/>
      <c r="E8" s="121"/>
      <c r="F8" s="121"/>
      <c r="G8" s="121"/>
      <c r="H8" s="121"/>
      <c r="I8" s="121"/>
      <c r="J8" s="121"/>
      <c r="K8" s="121"/>
      <c r="L8" s="121"/>
      <c r="M8" s="121"/>
      <c r="N8" s="121"/>
      <c r="O8" s="121"/>
      <c r="P8" s="121"/>
      <c r="Q8" s="121"/>
      <c r="R8" s="121"/>
      <c r="S8" s="121"/>
      <c r="T8" s="121"/>
      <c r="U8" s="121"/>
      <c r="V8" s="121"/>
      <c r="W8" s="121"/>
      <c r="X8" s="121"/>
      <c r="Y8" s="121"/>
      <c r="Z8" s="121"/>
      <c r="AA8" s="121"/>
    </row>
    <row r="9" spans="1:27">
      <c r="A9" s="121"/>
      <c r="B9" s="121"/>
      <c r="C9" s="121"/>
      <c r="D9" s="121"/>
      <c r="E9" s="121"/>
      <c r="F9" s="121"/>
      <c r="G9" s="121"/>
      <c r="H9" s="121"/>
      <c r="I9" s="121"/>
      <c r="J9" s="121"/>
      <c r="K9" s="121"/>
      <c r="L9" s="121"/>
      <c r="M9" s="121"/>
      <c r="N9" s="121"/>
      <c r="O9" s="121"/>
      <c r="P9" s="121"/>
      <c r="Q9" s="121"/>
      <c r="R9" s="121"/>
      <c r="S9" s="121"/>
      <c r="T9" s="121"/>
      <c r="U9" s="121"/>
      <c r="V9" s="121"/>
      <c r="W9" s="121"/>
      <c r="X9" s="121"/>
      <c r="Y9" s="121"/>
      <c r="Z9" s="121"/>
      <c r="AA9" s="121"/>
    </row>
    <row r="10" spans="1:27">
      <c r="A10" s="121"/>
      <c r="B10" s="121"/>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row>
    <row r="11" spans="1:27">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row>
    <row r="12" spans="1:27">
      <c r="A12" s="121"/>
      <c r="B12" s="121"/>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row>
    <row r="13" spans="1:27">
      <c r="A13" s="121"/>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row>
    <row r="14" spans="1:27">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row>
    <row r="15" spans="1:27">
      <c r="A15" s="121"/>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row>
    <row r="16" spans="1:27">
      <c r="A16" s="121"/>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row>
    <row r="17" spans="1:27" ht="39.9" customHeight="1">
      <c r="A17" s="593" t="s">
        <v>23</v>
      </c>
      <c r="B17" s="593" t="s">
        <v>24</v>
      </c>
      <c r="C17" s="592"/>
      <c r="D17" s="593" t="s">
        <v>87</v>
      </c>
      <c r="E17" s="593"/>
      <c r="F17" s="593"/>
      <c r="G17" s="593"/>
      <c r="H17" s="593"/>
      <c r="I17" s="593"/>
      <c r="J17" s="593"/>
      <c r="K17" s="593"/>
      <c r="L17" s="593"/>
      <c r="M17" s="592"/>
      <c r="N17" s="593" t="s">
        <v>88</v>
      </c>
      <c r="O17" s="593"/>
      <c r="P17" s="593"/>
      <c r="Q17" s="593"/>
      <c r="R17" s="593"/>
      <c r="S17" s="593"/>
      <c r="T17" s="593"/>
      <c r="U17" s="593"/>
      <c r="V17" s="593"/>
      <c r="W17" s="592"/>
      <c r="X17" s="593" t="s">
        <v>69</v>
      </c>
      <c r="Y17" s="592"/>
      <c r="Z17" s="593" t="s">
        <v>147</v>
      </c>
      <c r="AA17" s="593"/>
    </row>
    <row r="18" spans="1:27" ht="39.9" customHeight="1">
      <c r="A18" s="593"/>
      <c r="B18" s="593"/>
      <c r="C18" s="592"/>
      <c r="D18" s="593" t="s">
        <v>143</v>
      </c>
      <c r="E18" s="593" t="s">
        <v>148</v>
      </c>
      <c r="F18" s="593"/>
      <c r="G18" s="593" t="s">
        <v>144</v>
      </c>
      <c r="H18" s="593" t="s">
        <v>148</v>
      </c>
      <c r="I18" s="593"/>
      <c r="J18" s="593" t="s">
        <v>93</v>
      </c>
      <c r="K18" s="593" t="s">
        <v>148</v>
      </c>
      <c r="L18" s="593"/>
      <c r="M18" s="592"/>
      <c r="N18" s="593" t="s">
        <v>143</v>
      </c>
      <c r="O18" s="593" t="s">
        <v>148</v>
      </c>
      <c r="P18" s="593"/>
      <c r="Q18" s="593" t="s">
        <v>144</v>
      </c>
      <c r="R18" s="593" t="s">
        <v>148</v>
      </c>
      <c r="S18" s="593"/>
      <c r="T18" s="593" t="s">
        <v>93</v>
      </c>
      <c r="U18" s="593" t="s">
        <v>148</v>
      </c>
      <c r="V18" s="593"/>
      <c r="W18" s="592"/>
      <c r="X18" s="593"/>
      <c r="Y18" s="592"/>
      <c r="Z18" s="593"/>
      <c r="AA18" s="593"/>
    </row>
    <row r="19" spans="1:27" ht="39.9" customHeight="1">
      <c r="A19" s="593"/>
      <c r="B19" s="593"/>
      <c r="C19" s="592"/>
      <c r="D19" s="593"/>
      <c r="E19" s="307" t="s">
        <v>149</v>
      </c>
      <c r="F19" s="307" t="s">
        <v>53</v>
      </c>
      <c r="G19" s="593"/>
      <c r="H19" s="307" t="s">
        <v>149</v>
      </c>
      <c r="I19" s="307" t="s">
        <v>53</v>
      </c>
      <c r="J19" s="593"/>
      <c r="K19" s="307" t="s">
        <v>149</v>
      </c>
      <c r="L19" s="307" t="s">
        <v>53</v>
      </c>
      <c r="M19" s="592"/>
      <c r="N19" s="593"/>
      <c r="O19" s="307" t="s">
        <v>149</v>
      </c>
      <c r="P19" s="307" t="s">
        <v>53</v>
      </c>
      <c r="Q19" s="593"/>
      <c r="R19" s="307" t="s">
        <v>149</v>
      </c>
      <c r="S19" s="307" t="s">
        <v>53</v>
      </c>
      <c r="T19" s="593"/>
      <c r="U19" s="307" t="s">
        <v>149</v>
      </c>
      <c r="V19" s="307" t="s">
        <v>53</v>
      </c>
      <c r="W19" s="592"/>
      <c r="X19" s="593"/>
      <c r="Y19" s="592"/>
      <c r="Z19" s="307" t="s">
        <v>149</v>
      </c>
      <c r="AA19" s="307" t="s">
        <v>53</v>
      </c>
    </row>
    <row r="20" spans="1:27" ht="8.1" customHeight="1">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row>
    <row r="21" spans="1:27" ht="39.9" customHeight="1">
      <c r="A21" s="594">
        <v>2021</v>
      </c>
      <c r="B21" s="154" t="s">
        <v>150</v>
      </c>
      <c r="C21" s="125"/>
      <c r="D21" s="155">
        <v>81762</v>
      </c>
      <c r="E21" s="156">
        <v>165</v>
      </c>
      <c r="F21" s="308">
        <v>0.2</v>
      </c>
      <c r="G21" s="155">
        <v>110763</v>
      </c>
      <c r="H21" s="156">
        <v>337</v>
      </c>
      <c r="I21" s="156">
        <v>0.31</v>
      </c>
      <c r="J21" s="155">
        <v>192525</v>
      </c>
      <c r="K21" s="156">
        <v>502</v>
      </c>
      <c r="L21" s="156">
        <v>0.26</v>
      </c>
      <c r="M21" s="125"/>
      <c r="N21" s="155">
        <v>12682</v>
      </c>
      <c r="O21" s="156">
        <v>120</v>
      </c>
      <c r="P21" s="156">
        <v>0.96</v>
      </c>
      <c r="Q21" s="155">
        <v>15659</v>
      </c>
      <c r="R21" s="156">
        <v>-149</v>
      </c>
      <c r="S21" s="156">
        <v>-0.94</v>
      </c>
      <c r="T21" s="155">
        <v>28341</v>
      </c>
      <c r="U21" s="156">
        <v>-29</v>
      </c>
      <c r="V21" s="308">
        <v>-0.1</v>
      </c>
      <c r="W21" s="125"/>
      <c r="X21" s="157">
        <v>220866</v>
      </c>
      <c r="Y21" s="125"/>
      <c r="Z21" s="156">
        <v>473</v>
      </c>
      <c r="AA21" s="156">
        <v>0.21</v>
      </c>
    </row>
    <row r="22" spans="1:27" ht="39.9" customHeight="1">
      <c r="A22" s="594"/>
      <c r="B22" s="154" t="s">
        <v>151</v>
      </c>
      <c r="C22" s="125"/>
      <c r="D22" s="155">
        <v>82356</v>
      </c>
      <c r="E22" s="156">
        <v>594</v>
      </c>
      <c r="F22" s="156">
        <v>0.73</v>
      </c>
      <c r="G22" s="155">
        <v>111224</v>
      </c>
      <c r="H22" s="156">
        <v>461</v>
      </c>
      <c r="I22" s="156">
        <v>0.42</v>
      </c>
      <c r="J22" s="155">
        <v>193580</v>
      </c>
      <c r="K22" s="157">
        <v>1055</v>
      </c>
      <c r="L22" s="156">
        <v>0.55000000000000004</v>
      </c>
      <c r="M22" s="125"/>
      <c r="N22" s="155">
        <v>12863</v>
      </c>
      <c r="O22" s="156">
        <v>181</v>
      </c>
      <c r="P22" s="156">
        <v>1.43</v>
      </c>
      <c r="Q22" s="155">
        <v>15575</v>
      </c>
      <c r="R22" s="156">
        <v>-84</v>
      </c>
      <c r="S22" s="156">
        <v>-0.54</v>
      </c>
      <c r="T22" s="155">
        <v>28438</v>
      </c>
      <c r="U22" s="156">
        <v>97</v>
      </c>
      <c r="V22" s="156">
        <v>0.34</v>
      </c>
      <c r="W22" s="125"/>
      <c r="X22" s="157">
        <v>222018</v>
      </c>
      <c r="Y22" s="125"/>
      <c r="Z22" s="157">
        <v>1152</v>
      </c>
      <c r="AA22" s="156">
        <v>0.52</v>
      </c>
    </row>
    <row r="23" spans="1:27" ht="39.9" customHeight="1">
      <c r="A23" s="594"/>
      <c r="B23" s="154" t="s">
        <v>152</v>
      </c>
      <c r="C23" s="125"/>
      <c r="D23" s="155">
        <v>82420</v>
      </c>
      <c r="E23" s="156">
        <v>64</v>
      </c>
      <c r="F23" s="156">
        <v>0.08</v>
      </c>
      <c r="G23" s="155">
        <v>111586</v>
      </c>
      <c r="H23" s="156">
        <v>362</v>
      </c>
      <c r="I23" s="156">
        <v>0.33</v>
      </c>
      <c r="J23" s="155">
        <v>194006</v>
      </c>
      <c r="K23" s="156">
        <v>426</v>
      </c>
      <c r="L23" s="156">
        <v>0.22</v>
      </c>
      <c r="M23" s="125"/>
      <c r="N23" s="155">
        <v>13004</v>
      </c>
      <c r="O23" s="156">
        <v>141</v>
      </c>
      <c r="P23" s="308">
        <v>1.1000000000000001</v>
      </c>
      <c r="Q23" s="155">
        <v>15590</v>
      </c>
      <c r="R23" s="156">
        <v>15</v>
      </c>
      <c r="S23" s="308">
        <v>0.1</v>
      </c>
      <c r="T23" s="155">
        <v>28594</v>
      </c>
      <c r="U23" s="156">
        <v>156</v>
      </c>
      <c r="V23" s="156">
        <v>0.55000000000000004</v>
      </c>
      <c r="W23" s="125"/>
      <c r="X23" s="157">
        <v>222600</v>
      </c>
      <c r="Y23" s="125"/>
      <c r="Z23" s="156">
        <v>582</v>
      </c>
      <c r="AA23" s="156">
        <v>0.26</v>
      </c>
    </row>
    <row r="24" spans="1:27" ht="39.9" customHeight="1">
      <c r="A24" s="594"/>
      <c r="B24" s="154" t="s">
        <v>153</v>
      </c>
      <c r="C24" s="125"/>
      <c r="D24" s="155">
        <v>82607</v>
      </c>
      <c r="E24" s="156">
        <v>187</v>
      </c>
      <c r="F24" s="156">
        <v>0.23</v>
      </c>
      <c r="G24" s="155">
        <v>111729</v>
      </c>
      <c r="H24" s="156">
        <v>143</v>
      </c>
      <c r="I24" s="156">
        <v>0.13</v>
      </c>
      <c r="J24" s="155">
        <v>194336</v>
      </c>
      <c r="K24" s="156">
        <v>330</v>
      </c>
      <c r="L24" s="156">
        <v>0.17</v>
      </c>
      <c r="M24" s="125"/>
      <c r="N24" s="155">
        <v>13073</v>
      </c>
      <c r="O24" s="156">
        <v>69</v>
      </c>
      <c r="P24" s="156">
        <v>0.53</v>
      </c>
      <c r="Q24" s="155">
        <v>15550</v>
      </c>
      <c r="R24" s="156">
        <v>-40</v>
      </c>
      <c r="S24" s="156">
        <v>-0.26</v>
      </c>
      <c r="T24" s="155">
        <v>28623</v>
      </c>
      <c r="U24" s="156">
        <v>29</v>
      </c>
      <c r="V24" s="308">
        <v>0.1</v>
      </c>
      <c r="W24" s="125"/>
      <c r="X24" s="157">
        <v>222959</v>
      </c>
      <c r="Y24" s="125"/>
      <c r="Z24" s="156">
        <v>359</v>
      </c>
      <c r="AA24" s="156">
        <v>0.16</v>
      </c>
    </row>
    <row r="25" spans="1:27" ht="39.9" customHeight="1">
      <c r="A25" s="594"/>
      <c r="B25" s="154" t="s">
        <v>154</v>
      </c>
      <c r="C25" s="125"/>
      <c r="D25" s="155">
        <v>80174</v>
      </c>
      <c r="E25" s="157">
        <v>-2433</v>
      </c>
      <c r="F25" s="156">
        <v>-2.95</v>
      </c>
      <c r="G25" s="155">
        <v>114537</v>
      </c>
      <c r="H25" s="157">
        <v>2808</v>
      </c>
      <c r="I25" s="156">
        <v>2.5099999999999998</v>
      </c>
      <c r="J25" s="155">
        <v>194711</v>
      </c>
      <c r="K25" s="156">
        <v>375</v>
      </c>
      <c r="L25" s="156">
        <v>0.19</v>
      </c>
      <c r="M25" s="125"/>
      <c r="N25" s="155">
        <v>13081</v>
      </c>
      <c r="O25" s="156">
        <v>8</v>
      </c>
      <c r="P25" s="156">
        <v>0.06</v>
      </c>
      <c r="Q25" s="155">
        <v>15624</v>
      </c>
      <c r="R25" s="156">
        <v>74</v>
      </c>
      <c r="S25" s="156">
        <v>0.48</v>
      </c>
      <c r="T25" s="155">
        <v>28705</v>
      </c>
      <c r="U25" s="156">
        <v>82</v>
      </c>
      <c r="V25" s="156">
        <v>0.28999999999999998</v>
      </c>
      <c r="W25" s="125"/>
      <c r="X25" s="157">
        <v>223416</v>
      </c>
      <c r="Y25" s="125"/>
      <c r="Z25" s="156">
        <v>457</v>
      </c>
      <c r="AA25" s="156">
        <v>0.21</v>
      </c>
    </row>
    <row r="26" spans="1:27" ht="39.9" customHeight="1">
      <c r="A26" s="594"/>
      <c r="B26" s="154" t="s">
        <v>155</v>
      </c>
      <c r="C26" s="125"/>
      <c r="D26" s="155">
        <v>79510</v>
      </c>
      <c r="E26" s="156">
        <v>-664</v>
      </c>
      <c r="F26" s="156">
        <v>-0.83</v>
      </c>
      <c r="G26" s="155">
        <v>114207</v>
      </c>
      <c r="H26" s="156">
        <v>-330</v>
      </c>
      <c r="I26" s="156">
        <v>-0.28999999999999998</v>
      </c>
      <c r="J26" s="155">
        <v>193717</v>
      </c>
      <c r="K26" s="156">
        <v>-994</v>
      </c>
      <c r="L26" s="156">
        <v>-0.51</v>
      </c>
      <c r="M26" s="125"/>
      <c r="N26" s="155">
        <v>13064</v>
      </c>
      <c r="O26" s="156">
        <v>-17</v>
      </c>
      <c r="P26" s="156">
        <v>-0.13</v>
      </c>
      <c r="Q26" s="155">
        <v>15588</v>
      </c>
      <c r="R26" s="156">
        <v>-36</v>
      </c>
      <c r="S26" s="156">
        <v>-0.23</v>
      </c>
      <c r="T26" s="155">
        <v>28652</v>
      </c>
      <c r="U26" s="156">
        <v>-53</v>
      </c>
      <c r="V26" s="156">
        <v>-0.18</v>
      </c>
      <c r="W26" s="125"/>
      <c r="X26" s="157">
        <v>222369</v>
      </c>
      <c r="Y26" s="125"/>
      <c r="Z26" s="157">
        <v>-1047</v>
      </c>
      <c r="AA26" s="156">
        <v>-0.47</v>
      </c>
    </row>
    <row r="27" spans="1:27" ht="39.9" customHeight="1">
      <c r="A27" s="594">
        <v>2022</v>
      </c>
      <c r="B27" s="154" t="s">
        <v>156</v>
      </c>
      <c r="C27" s="125"/>
      <c r="D27" s="155">
        <v>80059</v>
      </c>
      <c r="E27" s="156">
        <v>549</v>
      </c>
      <c r="F27" s="156">
        <v>0.69</v>
      </c>
      <c r="G27" s="155">
        <v>114621</v>
      </c>
      <c r="H27" s="156">
        <v>414</v>
      </c>
      <c r="I27" s="156">
        <v>0.36</v>
      </c>
      <c r="J27" s="155">
        <v>194680</v>
      </c>
      <c r="K27" s="156">
        <v>963</v>
      </c>
      <c r="L27" s="308">
        <v>0.5</v>
      </c>
      <c r="M27" s="125"/>
      <c r="N27" s="155">
        <v>13254</v>
      </c>
      <c r="O27" s="156">
        <v>190</v>
      </c>
      <c r="P27" s="156">
        <v>1.45</v>
      </c>
      <c r="Q27" s="155">
        <v>15573</v>
      </c>
      <c r="R27" s="156">
        <v>-15</v>
      </c>
      <c r="S27" s="308">
        <v>-0.1</v>
      </c>
      <c r="T27" s="155">
        <v>28827</v>
      </c>
      <c r="U27" s="156">
        <v>175</v>
      </c>
      <c r="V27" s="156">
        <v>0.61</v>
      </c>
      <c r="W27" s="125"/>
      <c r="X27" s="157">
        <v>223507</v>
      </c>
      <c r="Y27" s="125"/>
      <c r="Z27" s="157">
        <v>1138</v>
      </c>
      <c r="AA27" s="156">
        <v>0.51</v>
      </c>
    </row>
    <row r="28" spans="1:27" ht="39.9" customHeight="1">
      <c r="A28" s="594"/>
      <c r="B28" s="154" t="s">
        <v>157</v>
      </c>
      <c r="C28" s="125"/>
      <c r="D28" s="155">
        <v>81218</v>
      </c>
      <c r="E28" s="157">
        <v>1159</v>
      </c>
      <c r="F28" s="156">
        <v>1.45</v>
      </c>
      <c r="G28" s="155">
        <v>114794</v>
      </c>
      <c r="H28" s="156">
        <v>173</v>
      </c>
      <c r="I28" s="156">
        <v>0.15</v>
      </c>
      <c r="J28" s="155">
        <v>196012</v>
      </c>
      <c r="K28" s="157">
        <v>1332</v>
      </c>
      <c r="L28" s="156">
        <v>0.68</v>
      </c>
      <c r="M28" s="125"/>
      <c r="N28" s="155">
        <v>13321</v>
      </c>
      <c r="O28" s="156">
        <v>67</v>
      </c>
      <c r="P28" s="156">
        <v>0.51</v>
      </c>
      <c r="Q28" s="155">
        <v>15531</v>
      </c>
      <c r="R28" s="156">
        <v>-42</v>
      </c>
      <c r="S28" s="156">
        <v>-0.27</v>
      </c>
      <c r="T28" s="155">
        <v>28852</v>
      </c>
      <c r="U28" s="156">
        <v>25</v>
      </c>
      <c r="V28" s="156">
        <v>0.09</v>
      </c>
      <c r="W28" s="125"/>
      <c r="X28" s="157">
        <v>224864</v>
      </c>
      <c r="Y28" s="125"/>
      <c r="Z28" s="157">
        <v>1357</v>
      </c>
      <c r="AA28" s="156">
        <v>0.61</v>
      </c>
    </row>
    <row r="29" spans="1:27" ht="39.9" customHeight="1">
      <c r="A29" s="594"/>
      <c r="B29" s="154" t="s">
        <v>158</v>
      </c>
      <c r="C29" s="125"/>
      <c r="D29" s="155">
        <v>79415</v>
      </c>
      <c r="E29" s="157">
        <v>-1803</v>
      </c>
      <c r="F29" s="156">
        <v>-2.2200000000000002</v>
      </c>
      <c r="G29" s="155">
        <v>117434</v>
      </c>
      <c r="H29" s="157">
        <v>2640</v>
      </c>
      <c r="I29" s="308">
        <v>2.2999999999999998</v>
      </c>
      <c r="J29" s="155">
        <v>196849</v>
      </c>
      <c r="K29" s="156">
        <v>837</v>
      </c>
      <c r="L29" s="156">
        <v>0.43</v>
      </c>
      <c r="M29" s="125"/>
      <c r="N29" s="155">
        <v>13321</v>
      </c>
      <c r="O29" s="156">
        <v>0</v>
      </c>
      <c r="P29" s="308">
        <v>0</v>
      </c>
      <c r="Q29" s="155">
        <v>15673</v>
      </c>
      <c r="R29" s="156">
        <v>142</v>
      </c>
      <c r="S29" s="156">
        <v>0.91</v>
      </c>
      <c r="T29" s="155">
        <v>28994</v>
      </c>
      <c r="U29" s="156">
        <v>142</v>
      </c>
      <c r="V29" s="156">
        <v>0.49</v>
      </c>
      <c r="W29" s="125"/>
      <c r="X29" s="157">
        <v>225843</v>
      </c>
      <c r="Y29" s="125"/>
      <c r="Z29" s="156">
        <v>979</v>
      </c>
      <c r="AA29" s="156">
        <v>0.44</v>
      </c>
    </row>
    <row r="30" spans="1:27" ht="39.9" customHeight="1">
      <c r="A30" s="594"/>
      <c r="B30" s="154" t="s">
        <v>159</v>
      </c>
      <c r="C30" s="125"/>
      <c r="D30" s="155">
        <v>79718</v>
      </c>
      <c r="E30" s="156">
        <v>303</v>
      </c>
      <c r="F30" s="156">
        <v>0.38</v>
      </c>
      <c r="G30" s="155">
        <v>117310</v>
      </c>
      <c r="H30" s="156">
        <v>-124</v>
      </c>
      <c r="I30" s="156">
        <v>-0.11</v>
      </c>
      <c r="J30" s="155">
        <v>197028</v>
      </c>
      <c r="K30" s="156">
        <v>179</v>
      </c>
      <c r="L30" s="156">
        <v>0.09</v>
      </c>
      <c r="M30" s="125"/>
      <c r="N30" s="155">
        <v>13398</v>
      </c>
      <c r="O30" s="156">
        <v>77</v>
      </c>
      <c r="P30" s="156">
        <v>0.57999999999999996</v>
      </c>
      <c r="Q30" s="155">
        <v>15685</v>
      </c>
      <c r="R30" s="156">
        <v>12</v>
      </c>
      <c r="S30" s="156">
        <v>0.08</v>
      </c>
      <c r="T30" s="155">
        <v>29083</v>
      </c>
      <c r="U30" s="156">
        <v>89</v>
      </c>
      <c r="V30" s="156">
        <v>0.31</v>
      </c>
      <c r="W30" s="125"/>
      <c r="X30" s="157">
        <v>226111</v>
      </c>
      <c r="Y30" s="125"/>
      <c r="Z30" s="156">
        <v>268</v>
      </c>
      <c r="AA30" s="156">
        <v>0.12</v>
      </c>
    </row>
    <row r="31" spans="1:27" ht="39.9" customHeight="1">
      <c r="A31" s="594"/>
      <c r="B31" s="154" t="s">
        <v>160</v>
      </c>
      <c r="C31" s="125"/>
      <c r="D31" s="155">
        <v>79664</v>
      </c>
      <c r="E31" s="156">
        <v>-54</v>
      </c>
      <c r="F31" s="156">
        <v>-7.0000000000000007E-2</v>
      </c>
      <c r="G31" s="155">
        <v>117753</v>
      </c>
      <c r="H31" s="156">
        <v>443</v>
      </c>
      <c r="I31" s="156">
        <v>0.38</v>
      </c>
      <c r="J31" s="155">
        <v>197417</v>
      </c>
      <c r="K31" s="156">
        <v>389</v>
      </c>
      <c r="L31" s="308">
        <v>0.2</v>
      </c>
      <c r="M31" s="125"/>
      <c r="N31" s="155">
        <v>13524</v>
      </c>
      <c r="O31" s="156">
        <v>126</v>
      </c>
      <c r="P31" s="156">
        <v>0.94</v>
      </c>
      <c r="Q31" s="155">
        <v>15705</v>
      </c>
      <c r="R31" s="156">
        <v>20</v>
      </c>
      <c r="S31" s="156">
        <v>0.13</v>
      </c>
      <c r="T31" s="155">
        <v>29229</v>
      </c>
      <c r="U31" s="156">
        <v>146</v>
      </c>
      <c r="V31" s="308">
        <v>0.5</v>
      </c>
      <c r="W31" s="125"/>
      <c r="X31" s="157">
        <v>226646</v>
      </c>
      <c r="Y31" s="125"/>
      <c r="Z31" s="156">
        <v>535</v>
      </c>
      <c r="AA31" s="156">
        <v>0.24</v>
      </c>
    </row>
    <row r="32" spans="1:27" ht="39.9" customHeight="1">
      <c r="A32" s="594"/>
      <c r="B32" s="154" t="s">
        <v>161</v>
      </c>
      <c r="C32" s="125"/>
      <c r="D32" s="155">
        <v>79260</v>
      </c>
      <c r="E32" s="156">
        <v>-404</v>
      </c>
      <c r="F32" s="156">
        <v>-0.51</v>
      </c>
      <c r="G32" s="155">
        <v>118474</v>
      </c>
      <c r="H32" s="156">
        <v>721</v>
      </c>
      <c r="I32" s="156">
        <v>0.61</v>
      </c>
      <c r="J32" s="155">
        <v>197734</v>
      </c>
      <c r="K32" s="156">
        <v>317</v>
      </c>
      <c r="L32" s="156">
        <v>0.16</v>
      </c>
      <c r="M32" s="125"/>
      <c r="N32" s="155">
        <v>13335</v>
      </c>
      <c r="O32" s="156">
        <v>-189</v>
      </c>
      <c r="P32" s="308">
        <v>-1.4</v>
      </c>
      <c r="Q32" s="155">
        <v>15847</v>
      </c>
      <c r="R32" s="156">
        <v>142</v>
      </c>
      <c r="S32" s="308">
        <v>0.9</v>
      </c>
      <c r="T32" s="155">
        <v>29182</v>
      </c>
      <c r="U32" s="156">
        <v>-47</v>
      </c>
      <c r="V32" s="156">
        <v>-0.16</v>
      </c>
      <c r="W32" s="125"/>
      <c r="X32" s="157">
        <v>226916</v>
      </c>
      <c r="Y32" s="125"/>
      <c r="Z32" s="156">
        <v>270</v>
      </c>
      <c r="AA32" s="156">
        <v>0.12</v>
      </c>
    </row>
    <row r="33" spans="1:27" ht="39.9" customHeight="1">
      <c r="A33" s="594"/>
      <c r="B33" s="154" t="s">
        <v>150</v>
      </c>
      <c r="C33" s="125"/>
      <c r="D33" s="155">
        <v>79824</v>
      </c>
      <c r="E33" s="156">
        <v>564</v>
      </c>
      <c r="F33" s="156">
        <v>0.71</v>
      </c>
      <c r="G33" s="155">
        <v>119023</v>
      </c>
      <c r="H33" s="156">
        <v>549</v>
      </c>
      <c r="I33" s="156">
        <v>0.46</v>
      </c>
      <c r="J33" s="155">
        <v>198847</v>
      </c>
      <c r="K33" s="157">
        <v>1113</v>
      </c>
      <c r="L33" s="156">
        <v>0.56000000000000005</v>
      </c>
      <c r="M33" s="125"/>
      <c r="N33" s="155">
        <v>12971</v>
      </c>
      <c r="O33" s="156">
        <v>-364</v>
      </c>
      <c r="P33" s="156">
        <v>-2.73</v>
      </c>
      <c r="Q33" s="155">
        <v>16436</v>
      </c>
      <c r="R33" s="156">
        <v>589</v>
      </c>
      <c r="S33" s="156">
        <v>3.72</v>
      </c>
      <c r="T33" s="155">
        <v>29407</v>
      </c>
      <c r="U33" s="156">
        <v>225</v>
      </c>
      <c r="V33" s="156">
        <v>0.77</v>
      </c>
      <c r="W33" s="125"/>
      <c r="X33" s="157">
        <v>228254</v>
      </c>
      <c r="Y33" s="125"/>
      <c r="Z33" s="157">
        <v>1338</v>
      </c>
      <c r="AA33" s="156">
        <v>0.59</v>
      </c>
    </row>
    <row r="34" spans="1:27" ht="8.1" customHeight="1">
      <c r="A34" s="1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row>
    <row r="35" spans="1:27" ht="60" customHeight="1">
      <c r="A35" s="595" t="s">
        <v>162</v>
      </c>
      <c r="B35" s="595"/>
      <c r="C35" s="595"/>
      <c r="D35" s="595"/>
      <c r="E35" s="159">
        <v>-1938</v>
      </c>
      <c r="F35" s="160">
        <v>-2.37</v>
      </c>
      <c r="G35" s="125"/>
      <c r="H35" s="159">
        <v>8260</v>
      </c>
      <c r="I35" s="160">
        <v>7.46</v>
      </c>
      <c r="J35" s="125"/>
      <c r="K35" s="159">
        <v>6322</v>
      </c>
      <c r="L35" s="160">
        <v>3.28</v>
      </c>
      <c r="M35" s="125"/>
      <c r="N35" s="125"/>
      <c r="O35" s="160">
        <v>289</v>
      </c>
      <c r="P35" s="160">
        <v>2.2799999999999998</v>
      </c>
      <c r="Q35" s="125"/>
      <c r="R35" s="160">
        <v>777</v>
      </c>
      <c r="S35" s="160">
        <v>4.96</v>
      </c>
      <c r="T35" s="125"/>
      <c r="U35" s="159">
        <v>1066</v>
      </c>
      <c r="V35" s="160">
        <v>3.76</v>
      </c>
      <c r="W35" s="125"/>
      <c r="X35" s="125"/>
      <c r="Y35" s="125"/>
      <c r="Z35" s="159">
        <v>7388</v>
      </c>
      <c r="AA35" s="160">
        <v>3.35</v>
      </c>
    </row>
    <row r="36" spans="1:27">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row>
    <row r="37" spans="1:27">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row>
    <row r="38" spans="1:27">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row>
    <row r="39" spans="1:27">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row>
    <row r="40" spans="1:27">
      <c r="A40" s="121"/>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row>
    <row r="41" spans="1:27">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row>
    <row r="42" spans="1:27">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row>
    <row r="43" spans="1:27">
      <c r="A43" s="125"/>
      <c r="B43" s="125"/>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row>
    <row r="44" spans="1:27" ht="17.100000000000001" customHeight="1">
      <c r="A44" s="158" t="s">
        <v>81</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row>
    <row r="45" spans="1:27" ht="17.100000000000001" customHeight="1">
      <c r="A45" s="158" t="s">
        <v>82</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row>
    <row r="46" spans="1:27" ht="17.100000000000001" customHeight="1"/>
  </sheetData>
  <mergeCells count="27">
    <mergeCell ref="T18:T19"/>
    <mergeCell ref="U18:V18"/>
    <mergeCell ref="A21:A26"/>
    <mergeCell ref="A27:A33"/>
    <mergeCell ref="A35:D35"/>
    <mergeCell ref="M17:M19"/>
    <mergeCell ref="N17:V17"/>
    <mergeCell ref="N18:N19"/>
    <mergeCell ref="O18:P18"/>
    <mergeCell ref="Q18:Q19"/>
    <mergeCell ref="R18:S18"/>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s>
  <printOptions horizontalCentered="1"/>
  <pageMargins left="0.23622047244094491" right="0.23622047244094491" top="0.74803149606299213" bottom="0.35433070866141736" header="0" footer="0.31496062992125984"/>
  <pageSetup paperSize="9" scale="43" firstPageNumber="9" orientation="landscape" useFirstPageNumber="1" r:id="rId1"/>
  <headerFooter scaleWithDoc="0">
    <oddHeader>&amp;L&amp;G&amp;C&amp;G&amp;R&amp;G</oddHeader>
    <oddFooter>&amp;R&amp;"Montserrat,Negrita"&amp;10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49</vt:i4>
      </vt:variant>
      <vt:variant>
        <vt:lpstr>Rangos con nombre</vt:lpstr>
      </vt:variant>
      <vt:variant>
        <vt:i4>88</vt:i4>
      </vt:variant>
    </vt:vector>
  </HeadingPairs>
  <TitlesOfParts>
    <vt:vector size="137"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Pág-16-25-Tab-CSP</vt:lpstr>
      <vt:lpstr>Pág-26-Grá-CF</vt:lpstr>
      <vt:lpstr>Pág-27-Tab-CF (1)</vt:lpstr>
      <vt:lpstr>Pág-28-Tab-CF (4)</vt:lpstr>
      <vt:lpstr>Pág-29-Tab-CF (5)</vt:lpstr>
      <vt:lpstr>Pág-30-Tab-CF (7)</vt:lpstr>
      <vt:lpstr>Pág-31-Tab-CF (8)</vt:lpstr>
      <vt:lpstr>Pág-32-Tab-CF (11)</vt:lpstr>
      <vt:lpstr>Pág-33-Tab-CF (12)</vt:lpstr>
      <vt:lpstr>Pág-34-Tab-CF (13)</vt:lpstr>
      <vt:lpstr>Pág-35-Tab-CF (14)</vt:lpstr>
      <vt:lpstr>Pág-36-Tab-CF (15)</vt:lpstr>
      <vt:lpstr>Pág-37-Tab-CF (16)</vt:lpstr>
      <vt:lpstr>Pág-38-Tab-CF (17)</vt:lpstr>
      <vt:lpstr>Pág-39-Tab-CF (18)</vt:lpstr>
      <vt:lpstr>Pág-40-Tab-CF (CFPI)</vt:lpstr>
      <vt:lpstr>PAG_41_TAB_PPPAMGEEF</vt:lpstr>
      <vt:lpstr>PAG_42_PPPAMGE_GRA</vt:lpstr>
      <vt:lpstr>PAG_43_PPGEFSJS_TAB</vt:lpstr>
      <vt:lpstr>PAG_44_ESCOLARIDAD</vt:lpstr>
      <vt:lpstr>PAG_45_NIVEL_ESCOL</vt:lpstr>
      <vt:lpstr>PAG_46_GRAF_ESCOL</vt:lpstr>
      <vt:lpstr>Pág-47-Tab-BLA</vt:lpstr>
      <vt:lpstr>Pág-48-Grá-BLA</vt:lpstr>
      <vt:lpstr>Pág-49-Tab-PLV</vt:lpstr>
      <vt:lpstr>Pág-50-Grá-PLV</vt:lpstr>
      <vt:lpstr>Pág-51-Tab-RAPLV</vt:lpstr>
      <vt:lpstr>Pág-52-Grá-RAPLV</vt:lpstr>
      <vt:lpstr>Pág-53-Tab-IP(1)</vt:lpstr>
      <vt:lpstr>Pág-54-Tab-IP(2)</vt:lpstr>
      <vt:lpstr>Pág-55-Tab-NII</vt:lpstr>
      <vt:lpstr>Pág-56-Grá-NII</vt:lpstr>
      <vt:lpstr>Pág-57-Grá-NIII</vt:lpstr>
      <vt:lpstr>Pág-58-Tab-TIE</vt:lpstr>
      <vt:lpstr>INDICE!Área_de_impresión</vt:lpstr>
      <vt:lpstr>PAG_41_TAB_PPPAMGEEF!Área_de_impresión</vt:lpstr>
      <vt:lpstr>PAG_42_PPPAMGE_GRA!Área_de_impresión</vt:lpstr>
      <vt:lpstr>PAG_43_PPGEFSJS_TAB!Área_de_impresión</vt:lpstr>
      <vt:lpstr>PAG_44_ESCOLARIDAD!Área_de_impresión</vt:lpstr>
      <vt:lpstr>PAG_45_NIVEL_ESCOL!Área_de_impresión</vt:lpstr>
      <vt:lpstr>PAG_46_GRAF_ESCOL!Área_de_impresión</vt:lpstr>
      <vt:lpstr>'Pág-10-Grá-CPP'!Área_de_impresión</vt:lpstr>
      <vt:lpstr>'Pág-11-Grá-CPP'!Área_de_impresión</vt:lpstr>
      <vt:lpstr>'Pág-12-Grá-DCP'!Área_de_impresión</vt:lpstr>
      <vt:lpstr>'Pág-13-Tab-NC'!Área_de_impresión</vt:lpstr>
      <vt:lpstr>'Pág-14-Grá-SP'!Área_de_impresión</vt:lpstr>
      <vt:lpstr>'Pág-26-Grá-CF'!Área_de_impresión</vt:lpstr>
      <vt:lpstr>'Pág-27-Tab-CF (1)'!Área_de_impresión</vt:lpstr>
      <vt:lpstr>'Pág-28-Tab-CF (4)'!Área_de_impresión</vt:lpstr>
      <vt:lpstr>'Pág-29-Tab-CF (5)'!Área_de_impresión</vt:lpstr>
      <vt:lpstr>'Pág-30-Tab-CF (7)'!Área_de_impresión</vt:lpstr>
      <vt:lpstr>'Pág-31-Tab-CF (8)'!Área_de_impresión</vt:lpstr>
      <vt:lpstr>'Pág-32-Tab-CF (11)'!Área_de_impresión</vt:lpstr>
      <vt:lpstr>'Pág-33-Tab-CF (12)'!Área_de_impresión</vt:lpstr>
      <vt:lpstr>'Pág-34-Tab-CF (13)'!Área_de_impresión</vt:lpstr>
      <vt:lpstr>'Pág-35-Tab-CF (14)'!Área_de_impresión</vt:lpstr>
      <vt:lpstr>'Pág-36-Tab-CF (15)'!Área_de_impresión</vt:lpstr>
      <vt:lpstr>'Pág-37-Tab-CF (16)'!Área_de_impresión</vt:lpstr>
      <vt:lpstr>'Pág-38-Tab-CF (17)'!Área_de_impresión</vt:lpstr>
      <vt:lpstr>'Pág-39-Tab-CF (18)'!Área_de_impresión</vt:lpstr>
      <vt:lpstr>'Pág-3-Res'!Área_de_impresión</vt:lpstr>
      <vt:lpstr>'Pág-40-Tab-CF (CFPI)'!Área_de_impresión</vt:lpstr>
      <vt:lpstr>'Pág-47-Tab-BLA'!Área_de_impresión</vt:lpstr>
      <vt:lpstr>'Pág-48-Grá-BLA'!Área_de_impresión</vt:lpstr>
      <vt:lpstr>'Pág-49-Tab-PLV'!Área_de_impresión</vt:lpstr>
      <vt:lpstr>'Pág-4-Grá-PP-F'!Área_de_impresión</vt:lpstr>
      <vt:lpstr>'Pág-50-Grá-PLV'!Área_de_impresión</vt:lpstr>
      <vt:lpstr>'Pág-51-Tab-RAPLV'!Área_de_impresión</vt:lpstr>
      <vt:lpstr>'Pág-52-Grá-RAPLV'!Área_de_impresión</vt:lpstr>
      <vt:lpstr>'Pág-53-Tab-IP(1)'!Área_de_impresión</vt:lpstr>
      <vt:lpstr>'Pág-54-Tab-IP(2)'!Área_de_impresión</vt:lpstr>
      <vt:lpstr>'Pág-55-Tab-NII'!Área_de_impresión</vt:lpstr>
      <vt:lpstr>'Pág-56-Grá-NII'!Área_de_impresión</vt:lpstr>
      <vt:lpstr>'Pág-57-Grá-NIII'!Área_de_impresión</vt:lpstr>
      <vt:lpstr>'Pág-58-Tab-TIE'!Área_de_impresión</vt:lpstr>
      <vt:lpstr>'Pág-5-Tab-ING-EGR'!Área_de_impresión</vt:lpstr>
      <vt:lpstr>'Pág-6-Tab-ING-EGR'!Área_de_impresión</vt:lpstr>
      <vt:lpstr>'Pág-7-Tab-PP-EF'!Área_de_impresión</vt:lpstr>
      <vt:lpstr>'Pág-8-Grá-PP'!Área_de_impresión</vt:lpstr>
      <vt:lpstr>'Pág-9-Tab-CPP'!Área_de_impresión</vt:lpstr>
      <vt:lpstr>PORTADA!Área_de_impresión</vt:lpstr>
      <vt:lpstr>'Pág-12-Grá-DCP'!pag_10.php?mes__Julio__anio__2022__origen__excel</vt:lpstr>
      <vt:lpstr>PAG_43_PPGEFSJS_TAB!Pag_10_excel.php?mes_Julio_anio_2022_origen_excel</vt:lpstr>
      <vt:lpstr>'Pág-13-Tab-NC'!pag_11.php?mes__Julio__anio__2022__origen__excel</vt:lpstr>
      <vt:lpstr>'Pág-14-Grá-SP'!pag_12.php?mes__Julio__anio__2022__origen__excel</vt:lpstr>
      <vt:lpstr>'Pág-16-25-Tab-CSP'!pag_14_29.php?mes__Julio__anio__2022__origen__excel</vt:lpstr>
      <vt:lpstr>'Pág-26-Grá-CF'!pag_30.php?mes__Julio__anio__2022__origen__excel</vt:lpstr>
      <vt:lpstr>'Pág-27-Tab-CF (1)'!pag_31_33.php?mes__Julio__anio__2022__id_centro_197</vt:lpstr>
      <vt:lpstr>'Pág-40-Tab-CF (CFPI)'!pag_31_33.php?mes__Julio__anio__2022__id_centro_229</vt:lpstr>
      <vt:lpstr>'Pág-28-Tab-CF (4)'!pag_31_33.php?mes__Julio__anio__2022__id_centro_251</vt:lpstr>
      <vt:lpstr>'Pág-29-Tab-CF (5)'!pag_31_33.php?mes__Julio__anio__2022__id_centro_407</vt:lpstr>
      <vt:lpstr>'Pág-30-Tab-CF (7)'!pag_31_33.php?mes__Julio__anio__2022__id_centro_430</vt:lpstr>
      <vt:lpstr>'Pág-31-Tab-CF (8)'!pag_31_33.php?mes__Julio__anio__2022__id_centro_437</vt:lpstr>
      <vt:lpstr>'Pág-32-Tab-CF (11)'!pag_31_33.php?mes__Julio__anio__2022__id_centro_445</vt:lpstr>
      <vt:lpstr>'Pág-33-Tab-CF (12)'!pag_31_33.php?mes__Julio__anio__2022__id_centro_446</vt:lpstr>
      <vt:lpstr>'Pág-34-Tab-CF (13)'!pag_31_33.php?mes__Julio__anio__2022__id_centro_470</vt:lpstr>
      <vt:lpstr>'Pág-35-Tab-CF (14)'!pag_31_33.php?mes__Julio__anio__2022__id_centro_474</vt:lpstr>
      <vt:lpstr>'Pág-36-Tab-CF (15)'!pag_31_33.php?mes__Julio__anio__2022__id_centro_653</vt:lpstr>
      <vt:lpstr>'Pág-37-Tab-CF (16)'!pag_31_33.php?mes__Julio__anio__2022__id_centro_654</vt:lpstr>
      <vt:lpstr>'Pág-38-Tab-CF (17)'!pag_31_33.php?mes__Julio__anio__2022__id_centro_655</vt:lpstr>
      <vt:lpstr>'Pág-39-Tab-CF (18)'!pag_31_33.php?mes__Julio__anio__2022__id_centro_660</vt:lpstr>
      <vt:lpstr>'Pág-47-Tab-BLA'!pag_37.php?mes__Julio__anio__2022__origen__excel</vt:lpstr>
      <vt:lpstr>'Pág-48-Grá-BLA'!pag_38.php?mes__Julio__anio__2022__origen__excel</vt:lpstr>
      <vt:lpstr>'Pág-49-Tab-PLV'!pag_39.php?mes__Julio__anio__2022__origen__excel</vt:lpstr>
      <vt:lpstr>'Pág-4-Grá-PP-F'!pag_4.php?mes__Julio__anio__2022__origen__excel</vt:lpstr>
      <vt:lpstr>'Pág-50-Grá-PLV'!pag_40.php?mes__Julio__anio__2022__origen__excel</vt:lpstr>
      <vt:lpstr>'Pág-51-Tab-RAPLV'!pag_41.php?mes__Julio__anio__2022__origen__excel</vt:lpstr>
      <vt:lpstr>'Pág-52-Grá-RAPLV'!pag_42.php?mes__Julio__anio__2022__origen__excel</vt:lpstr>
      <vt:lpstr>'Pág-53-Tab-IP(1)'!pag_43_1_ic.php?mes__Julio__anio__2022__origen__excel</vt:lpstr>
      <vt:lpstr>'Pág-54-Tab-IP(2)'!pag_43_2_ic.php?mes__Julio__anio__2022__origen__excel</vt:lpstr>
      <vt:lpstr>'Pág-55-Tab-NII'!pag_44_ic.php?mes__Julio__anio__2022__origen__excel</vt:lpstr>
      <vt:lpstr>'Pág-56-Grá-NII'!pag_45_ic.php?mes__Julio__anio__2022__origen__excel</vt:lpstr>
      <vt:lpstr>'Pág-57-Grá-NIII'!pag_46_ic.php?mes__Julio__anio__2022__origen__excel</vt:lpstr>
      <vt:lpstr>'Pág-58-Tab-TIE'!pag_47.php?mes__Abril__anio__2022__origen__excel</vt:lpstr>
      <vt:lpstr>'Pág-5-Tab-ING-EGR'!pag_5.php?mes__Abril__anio__2022__origen__excel</vt:lpstr>
      <vt:lpstr>'Pág-6-Tab-ING-EGR'!pag_5.php?mes__Abril__anio__2022__origen__excel</vt:lpstr>
      <vt:lpstr>'Pág-7-Tab-PP-EF'!pag_5.php?mes__Julio__anio__2022__origen__excel</vt:lpstr>
      <vt:lpstr>'Pág-8-Grá-PP'!pag_6.php?mes__Julio__anio__2022__origen__excel</vt:lpstr>
      <vt:lpstr>'Pág-9-Tab-CPP'!pag_7.php?mes__Julio__anio__2022__origen__excel</vt:lpstr>
      <vt:lpstr>'Pág-10-Grá-CPP'!pag_8.php?mes__Julio__anio__2022__origen__excel</vt:lpstr>
      <vt:lpstr>'Pág-11-Grá-CPP'!pag_9.php?mes__Julio__anio__2022__origen__excel</vt:lpstr>
      <vt:lpstr>'Pág-16-25-Tab-CSP'!Títulos_a_imprimir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MARÍA DE LA LUZ MONTIEL TELLES</cp:lastModifiedBy>
  <cp:lastPrinted>2022-08-30T17:55:13Z</cp:lastPrinted>
  <dcterms:created xsi:type="dcterms:W3CDTF">1998-12-11T01:52:35Z</dcterms:created>
  <dcterms:modified xsi:type="dcterms:W3CDTF">2024-01-17T17:37:54Z</dcterms:modified>
</cp:coreProperties>
</file>